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4e5822c66c1ba4/Desktop/Bootcamp Class Folder/Week 1 Excel/Module 1 Crowdfunding Analysis/"/>
    </mc:Choice>
  </mc:AlternateContent>
  <xr:revisionPtr revIDLastSave="730" documentId="8_{91F9C806-E70B-4AA6-A731-8616416CCE28}" xr6:coauthVersionLast="47" xr6:coauthVersionMax="47" xr10:uidLastSave="{40BA8DA0-CBBE-4BF3-9DF6-1D25E32FC1D3}"/>
  <bookViews>
    <workbookView xWindow="1380" yWindow="90" windowWidth="17595" windowHeight="15000" firstSheet="3" activeTab="5" xr2:uid="{00000000-000D-0000-FFFF-FFFF00000000}"/>
  </bookViews>
  <sheets>
    <sheet name="Crowdfunding" sheetId="1" r:id="rId1"/>
    <sheet name="Count_per_Category" sheetId="2" r:id="rId2"/>
    <sheet name="Count_per_Sub-Category" sheetId="3" r:id="rId3"/>
    <sheet name="Outcome_by_Year" sheetId="4" r:id="rId4"/>
    <sheet name="Crowdfunding_Goal_Analysis" sheetId="5" r:id="rId5"/>
    <sheet name="Statistical Analysis" sheetId="6" r:id="rId6"/>
  </sheets>
  <definedNames>
    <definedName name="_xlnm._FilterDatabase" localSheetId="5" hidden="1">'Statistical Analysis'!#REF!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6" l="1"/>
  <c r="E7" i="6"/>
  <c r="E5" i="6"/>
  <c r="E6" i="6"/>
  <c r="E4" i="6"/>
  <c r="E3" i="6"/>
  <c r="B8" i="6"/>
  <c r="B7" i="6"/>
  <c r="B6" i="6"/>
  <c r="B5" i="6"/>
  <c r="B4" i="6"/>
  <c r="B3" i="6"/>
  <c r="C10" i="5" l="1"/>
  <c r="C12" i="5"/>
  <c r="C11" i="5"/>
  <c r="D10" i="5"/>
  <c r="D12" i="5"/>
  <c r="D11" i="5"/>
  <c r="B10" i="5"/>
  <c r="B8" i="5"/>
  <c r="B6" i="5"/>
  <c r="E6" i="5" s="1"/>
  <c r="B7" i="5"/>
  <c r="C5" i="5"/>
  <c r="B5" i="5"/>
  <c r="C3" i="5"/>
  <c r="B3" i="5"/>
  <c r="B4" i="5"/>
  <c r="D4" i="5"/>
  <c r="C4" i="5"/>
  <c r="D5" i="5"/>
  <c r="C13" i="5"/>
  <c r="C9" i="5"/>
  <c r="C8" i="5"/>
  <c r="C7" i="5"/>
  <c r="D3" i="5"/>
  <c r="C2" i="5"/>
  <c r="D8" i="5"/>
  <c r="D7" i="5"/>
  <c r="D13" i="5"/>
  <c r="B13" i="5"/>
  <c r="D9" i="5"/>
  <c r="D6" i="5"/>
  <c r="C6" i="5"/>
  <c r="B12" i="5"/>
  <c r="B11" i="5"/>
  <c r="B9" i="5"/>
  <c r="D2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2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6" i="5" l="1"/>
  <c r="H6" i="5"/>
  <c r="G6" i="5"/>
  <c r="E4" i="5"/>
  <c r="E5" i="5"/>
  <c r="H5" i="5" s="1"/>
  <c r="F4" i="5"/>
  <c r="H4" i="5"/>
  <c r="G4" i="5"/>
  <c r="E3" i="5"/>
  <c r="F3" i="5" s="1"/>
  <c r="E9" i="5"/>
  <c r="F9" i="5" s="1"/>
  <c r="E10" i="5"/>
  <c r="G10" i="5" s="1"/>
  <c r="E8" i="5"/>
  <c r="F8" i="5" s="1"/>
  <c r="E7" i="5"/>
  <c r="E13" i="5"/>
  <c r="H13" i="5" s="1"/>
  <c r="E12" i="5"/>
  <c r="H12" i="5" s="1"/>
  <c r="E11" i="5"/>
  <c r="H11" i="5" s="1"/>
  <c r="E2" i="5"/>
  <c r="G2" i="5"/>
  <c r="H2" i="5"/>
  <c r="F2" i="5"/>
  <c r="G5" i="5" l="1"/>
  <c r="F5" i="5"/>
  <c r="G9" i="5"/>
  <c r="H9" i="5"/>
  <c r="G3" i="5"/>
  <c r="H3" i="5"/>
  <c r="F10" i="5"/>
  <c r="H10" i="5"/>
  <c r="H8" i="5"/>
  <c r="G8" i="5"/>
  <c r="F7" i="5"/>
  <c r="H7" i="5"/>
  <c r="G7" i="5"/>
  <c r="F13" i="5"/>
  <c r="G13" i="5"/>
  <c r="F12" i="5"/>
  <c r="G12" i="5"/>
  <c r="G11" i="5"/>
  <c r="F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tc={D08A6FE8-9AA6-4447-BC21-8AB1ABACA68B}</author>
    <author>tc={08A9F82E-53E3-42A3-BA4A-E34874214B9B}</author>
  </authors>
  <commentList>
    <comment ref="S1" authorId="0" shapeId="0" xr:uid="{D08A6FE8-9AA6-4447-BC21-8AB1ABACA68B}">
      <text>
        <t>[Threaded comment]
Your version of Excel allows you to read this threaded comment; however, any edits to it will get removed if the file is opened in a newer version of Excel. Learn more: https://go.microsoft.com/fwlink/?linkid=870924
Comment:
    I used the Text to Columns Data tools rather than a formula.</t>
      </text>
    </comment>
    <comment ref="I2" authorId="1" shapeId="0" xr:uid="{08A9F82E-53E3-42A3-BA4A-E34874214B9B}">
      <text>
        <t>[Threaded comment]
Your version of Excel allows you to read this threaded comment; however, any edits to it will get removed if the file is opened in a newer version of Excel. Learn more: https://go.microsoft.com/fwlink/?linkid=870924
Comment:
    I tried =E2/H2 but the cell returned an error.  So, I just typed zero and this hash tag appeared.</t>
      </text>
    </comment>
  </commentList>
</comments>
</file>

<file path=xl/sharedStrings.xml><?xml version="1.0" encoding="utf-8"?>
<sst xmlns="http://schemas.openxmlformats.org/spreadsheetml/2006/main" count="25443" uniqueCount="18490">
  <si>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</si>
  <si>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</si>
  <si>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</si>
  <si>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</si>
  <si>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</si>
  <si>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</si>
  <si>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</si>
  <si>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</si>
  <si>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</si>
  <si>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</si>
  <si>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</si>
  <si>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</si>
  <si>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</si>
  <si>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</si>
  <si>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</si>
  <si>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</si>
  <si>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</si>
  <si>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</si>
  <si>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</si>
  <si>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</si>
  <si>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</si>
  <si>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</si>
  <si>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</si>
  <si>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</si>
  <si>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</si>
  <si>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</si>
  <si>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</si>
  <si>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</si>
  <si>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</si>
  <si>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</si>
  <si>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</si>
  <si>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</si>
  <si>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</si>
  <si>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</si>
  <si>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</si>
  <si>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</si>
  <si>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</si>
  <si>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</si>
  <si>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</si>
  <si>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</si>
  <si>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</si>
  <si>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</si>
  <si>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</si>
  <si>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</si>
  <si>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</si>
  <si>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</si>
  <si>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</si>
  <si>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</si>
  <si>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</si>
  <si>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</si>
  <si>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</si>
  <si>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</si>
  <si>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</si>
  <si>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</si>
  <si>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</si>
  <si>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</si>
  <si>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</si>
  <si>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</si>
  <si>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</si>
  <si>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</si>
  <si>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</si>
  <si>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</si>
  <si>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</si>
  <si>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</si>
  <si>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</si>
  <si>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</si>
  <si>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</si>
  <si>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</si>
  <si>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</si>
  <si>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</si>
  <si>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</si>
  <si>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</si>
  <si>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</si>
  <si>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</si>
  <si>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</si>
  <si>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</si>
  <si>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</si>
  <si>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</si>
  <si>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</si>
  <si>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</si>
  <si>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</si>
  <si>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</si>
  <si>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</si>
  <si>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</si>
  <si>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</si>
  <si>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</si>
  <si>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</si>
  <si>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</si>
  <si>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</si>
  <si>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</si>
  <si>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</si>
  <si>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</si>
  <si>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</si>
  <si>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</si>
  <si>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</si>
  <si>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</si>
  <si>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</si>
  <si>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</si>
  <si>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</si>
  <si>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</si>
  <si>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</si>
  <si>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</si>
  <si>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</si>
  <si>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</si>
  <si>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</si>
  <si>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</si>
  <si>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</si>
  <si>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</si>
  <si>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</si>
  <si>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</si>
  <si>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</si>
  <si>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</si>
  <si>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</si>
  <si>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</si>
  <si>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</si>
  <si>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</si>
  <si>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</si>
  <si>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</si>
  <si>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</si>
  <si>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</si>
  <si>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</si>
  <si>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</si>
  <si>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</si>
  <si>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</si>
  <si>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</si>
  <si>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</si>
  <si>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</si>
  <si>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</si>
  <si>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</si>
  <si>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</si>
  <si>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</si>
  <si>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</si>
  <si>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</si>
  <si>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</si>
  <si>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</si>
  <si>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</si>
  <si>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</si>
  <si>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</si>
  <si>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</si>
  <si>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</si>
  <si>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</si>
  <si>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</si>
  <si>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</si>
  <si>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</si>
  <si>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</si>
  <si>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</si>
  <si>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</si>
  <si>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</si>
  <si>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</si>
  <si>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</si>
  <si>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</si>
  <si>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</si>
  <si>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</si>
  <si>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</si>
  <si>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</si>
  <si>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</si>
  <si>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</si>
  <si>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</si>
  <si>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</si>
  <si>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</si>
  <si>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</si>
  <si>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</si>
  <si>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</si>
  <si>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</si>
  <si>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</si>
  <si>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</si>
  <si>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</si>
  <si>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</si>
  <si>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</si>
  <si>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</si>
  <si>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</si>
  <si>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</si>
  <si>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</si>
  <si>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</si>
  <si>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</si>
  <si>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</si>
  <si>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</si>
  <si>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</si>
  <si>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</si>
  <si>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</si>
  <si>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</si>
  <si>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</si>
  <si>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</si>
  <si>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</si>
  <si>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</si>
  <si>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</si>
  <si>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</si>
  <si>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</si>
  <si>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</si>
  <si>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</si>
  <si>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</si>
  <si>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</si>
  <si>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</si>
  <si>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</si>
  <si>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</si>
  <si>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</si>
  <si>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</si>
  <si>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</si>
  <si>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</si>
  <si>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</si>
  <si>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</si>
  <si>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</si>
  <si>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</si>
  <si>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</si>
  <si>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</si>
  <si>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</si>
  <si>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</si>
  <si>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</si>
  <si>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</si>
  <si>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</si>
  <si>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</si>
  <si>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</si>
  <si>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</si>
  <si>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</si>
  <si>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</si>
  <si>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</si>
  <si>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</si>
  <si>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</si>
  <si>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</si>
  <si>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</si>
  <si>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</si>
  <si>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</si>
  <si>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</si>
  <si>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</si>
  <si>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</si>
  <si>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</si>
  <si>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</si>
  <si>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</si>
  <si>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</si>
  <si>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</si>
  <si>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</si>
  <si>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</si>
  <si>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</si>
  <si>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</si>
  <si>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</si>
  <si>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</si>
  <si>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</si>
  <si>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</si>
  <si>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</si>
  <si>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</si>
  <si>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</si>
  <si>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</si>
  <si>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</si>
  <si>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</si>
  <si>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</si>
  <si>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</si>
  <si>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</si>
  <si>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</si>
  <si>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</si>
  <si>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</si>
  <si>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</si>
  <si>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</si>
  <si>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</si>
  <si>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</si>
  <si>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</si>
  <si>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</si>
  <si>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</si>
  <si>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</si>
  <si>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</si>
  <si>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</si>
  <si>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</si>
  <si>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</si>
  <si>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</si>
  <si>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</si>
  <si>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</si>
  <si>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</si>
  <si>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</si>
  <si>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</si>
  <si>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</si>
  <si>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</si>
  <si>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</si>
  <si>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</si>
  <si>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</si>
  <si>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</si>
  <si>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</si>
  <si>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</si>
  <si>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</si>
  <si>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</si>
  <si>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</si>
  <si>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</si>
  <si>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</si>
  <si>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</si>
  <si>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</si>
  <si>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</si>
  <si>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</si>
  <si>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</si>
  <si>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</si>
  <si>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</si>
  <si>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</si>
  <si>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</si>
  <si>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</si>
  <si>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</si>
  <si>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</si>
  <si>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</si>
  <si>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</si>
  <si>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</si>
  <si>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</si>
  <si>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</si>
  <si>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</si>
  <si>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</si>
  <si>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</si>
  <si>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</si>
  <si>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</si>
  <si>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</si>
  <si>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</si>
  <si>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</si>
  <si>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</si>
  <si>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</si>
  <si>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</si>
  <si>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</si>
  <si>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</si>
  <si>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</si>
  <si>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</si>
  <si>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</si>
  <si>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</si>
  <si>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</si>
  <si>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</si>
  <si>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</si>
  <si>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</si>
  <si>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</si>
  <si>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</si>
  <si>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</si>
  <si>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</si>
  <si>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</si>
  <si>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</si>
  <si>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</si>
  <si>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</si>
  <si>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</si>
  <si>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</si>
  <si>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</si>
  <si>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</si>
  <si>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</si>
  <si>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</si>
  <si>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</si>
  <si>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</si>
  <si>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</si>
  <si>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</si>
  <si>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</si>
  <si>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</si>
  <si>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</si>
  <si>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</si>
  <si>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</si>
  <si>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</si>
  <si>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</si>
  <si>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</si>
  <si>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</si>
  <si>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</si>
  <si>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</si>
  <si>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</si>
  <si>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</si>
  <si>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</si>
  <si>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</si>
  <si>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</si>
  <si>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</si>
  <si>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</si>
  <si>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</si>
  <si>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</si>
  <si>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</si>
  <si>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</si>
  <si>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</si>
  <si>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</si>
  <si>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</si>
  <si>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</si>
  <si>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</si>
  <si>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</si>
  <si>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</si>
  <si>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</si>
  <si>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</si>
  <si>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</si>
  <si>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</si>
  <si>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</si>
  <si>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</si>
  <si>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</si>
  <si>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</si>
  <si>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</si>
  <si>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</si>
  <si>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</si>
  <si>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</si>
  <si>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</si>
  <si>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</si>
  <si>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</si>
  <si>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</si>
  <si>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</si>
  <si>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</si>
  <si>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</si>
  <si>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</si>
  <si>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</si>
  <si>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</si>
  <si>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</si>
  <si>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</si>
  <si>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</si>
  <si>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</si>
  <si>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</si>
  <si>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</si>
  <si>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</si>
  <si>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</si>
  <si>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</si>
  <si>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</si>
  <si>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</si>
  <si>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</si>
  <si>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</si>
  <si>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</si>
  <si>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</si>
  <si>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</si>
  <si>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</si>
  <si>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</si>
  <si>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</si>
  <si>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</si>
  <si>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</si>
  <si>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</si>
  <si>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</si>
  <si>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</si>
  <si>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</si>
  <si>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</si>
  <si>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</si>
  <si>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</si>
  <si>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</si>
  <si>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</si>
  <si>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</si>
  <si>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</si>
  <si>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</si>
  <si>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</si>
  <si>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</si>
  <si>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</si>
  <si>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</si>
  <si>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</si>
  <si>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</si>
  <si>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</si>
  <si>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</si>
  <si>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</si>
  <si>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</si>
  <si>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</si>
  <si>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</si>
  <si>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</si>
  <si>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</si>
  <si>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</si>
  <si>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</si>
  <si>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</si>
  <si>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</si>
  <si>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</si>
  <si>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</si>
  <si>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</si>
  <si>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</si>
  <si>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</si>
  <si>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</si>
  <si>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</si>
  <si>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</si>
  <si>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</si>
  <si>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</si>
  <si>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</si>
  <si>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</si>
  <si>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</si>
  <si>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</si>
  <si>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</si>
  <si>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</si>
  <si>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</si>
  <si>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</si>
  <si>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</si>
  <si>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</si>
  <si>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</si>
  <si>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</si>
  <si>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</si>
  <si>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</si>
  <si>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</si>
  <si>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</si>
  <si>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</si>
  <si>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</si>
  <si>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</si>
  <si>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</si>
  <si>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</si>
  <si>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</si>
  <si>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</si>
  <si>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</si>
  <si>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</si>
  <si>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</si>
  <si>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</si>
  <si>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</si>
  <si>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</si>
  <si>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</si>
  <si>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</si>
  <si>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</si>
  <si>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</si>
  <si>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</si>
  <si>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</si>
  <si>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</si>
  <si>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</si>
  <si>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</si>
  <si>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</si>
  <si>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</si>
  <si>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</si>
  <si>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</si>
  <si>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</si>
  <si>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</si>
  <si>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</si>
  <si>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</si>
  <si>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</si>
  <si>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</si>
  <si>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</si>
  <si>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</si>
  <si>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</si>
  <si>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</si>
  <si>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</si>
  <si>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</si>
  <si>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</si>
  <si>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</si>
  <si>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</si>
  <si>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</si>
  <si>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</si>
  <si>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</si>
  <si>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</si>
  <si>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</si>
  <si>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</si>
  <si>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</si>
  <si>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</si>
  <si>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</si>
  <si>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</si>
  <si>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</si>
  <si>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</si>
  <si>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</si>
  <si>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</si>
  <si>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</si>
  <si>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</si>
  <si>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</si>
  <si>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</si>
  <si>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</si>
  <si>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</si>
  <si>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</si>
  <si>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</si>
  <si>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</si>
  <si>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</si>
  <si>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</si>
  <si>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</si>
  <si>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</si>
  <si>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</si>
  <si>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</si>
  <si>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</si>
  <si>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</si>
  <si>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</si>
  <si>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</si>
  <si>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</si>
  <si>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</si>
  <si>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</si>
  <si>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</si>
  <si>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</si>
  <si>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</si>
  <si>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</si>
  <si>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</si>
  <si>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</si>
  <si>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</si>
  <si>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</si>
  <si>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</si>
  <si>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</si>
  <si>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</si>
  <si>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</si>
  <si>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</si>
  <si>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</si>
  <si>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</si>
  <si>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</si>
  <si>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</si>
  <si>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</si>
  <si>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</si>
  <si>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</si>
  <si>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</si>
  <si>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</si>
  <si>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</si>
  <si>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</si>
  <si>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</si>
  <si>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</si>
  <si>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</si>
  <si>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</si>
  <si>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</si>
  <si>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</si>
  <si>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</si>
  <si>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</si>
  <si>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</si>
  <si>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</si>
  <si>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</si>
  <si>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</si>
  <si>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</si>
  <si>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</si>
  <si>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</si>
  <si>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</si>
  <si>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</si>
  <si>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</si>
  <si>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</si>
  <si>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</si>
  <si>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</si>
  <si>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</si>
  <si>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</si>
  <si>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</si>
  <si>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</si>
  <si>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</si>
  <si>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</si>
  <si>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</si>
  <si>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</si>
  <si>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</si>
  <si>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</si>
  <si>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</si>
  <si>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</si>
  <si>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</si>
  <si>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</si>
  <si>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</si>
  <si>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</si>
  <si>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</si>
  <si>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</si>
  <si>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</si>
  <si>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</si>
  <si>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</si>
  <si>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</si>
  <si>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</si>
  <si>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</si>
  <si>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</si>
  <si>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</si>
  <si>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</si>
  <si>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</si>
  <si>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</si>
  <si>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</si>
  <si>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</si>
  <si>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</si>
  <si>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</si>
  <si>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</si>
  <si>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</si>
  <si>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</si>
  <si>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</si>
  <si>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</si>
  <si>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</si>
  <si>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</si>
  <si>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</si>
  <si>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</si>
  <si>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</si>
  <si>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</si>
  <si>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</si>
  <si>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</si>
  <si>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</si>
  <si>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</si>
  <si>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</si>
  <si>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</si>
  <si>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</si>
  <si>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</si>
  <si>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</si>
  <si>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</si>
  <si>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</si>
  <si>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</si>
  <si>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</si>
  <si>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</si>
  <si>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</si>
  <si>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</si>
  <si>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</si>
  <si>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</si>
  <si>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</si>
  <si>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</si>
  <si>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</si>
  <si>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</si>
  <si>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</si>
  <si>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</si>
  <si>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</si>
  <si>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</si>
  <si>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</si>
  <si>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</si>
  <si>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</si>
  <si>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</si>
  <si>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</si>
  <si>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</si>
  <si>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</si>
  <si>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</si>
  <si>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</si>
  <si>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</si>
  <si>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</si>
  <si>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</si>
  <si>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</si>
  <si>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</si>
  <si>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</si>
  <si>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</si>
  <si>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</si>
  <si>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</si>
  <si>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</si>
  <si>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</si>
  <si>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</si>
  <si>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</si>
  <si>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</si>
  <si>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</si>
  <si>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</si>
  <si>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</si>
  <si>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</si>
  <si>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</si>
  <si>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</si>
  <si>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</si>
  <si>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</si>
  <si>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</si>
  <si>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</si>
  <si>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</si>
  <si>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</si>
  <si>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</si>
  <si>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</si>
  <si>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</si>
  <si>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</si>
  <si>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</si>
  <si>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</si>
  <si>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</si>
  <si>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</si>
  <si>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</si>
  <si>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</si>
  <si>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</si>
  <si>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</si>
  <si>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</si>
  <si>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</si>
  <si>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</si>
  <si>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</si>
  <si>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</si>
  <si>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</si>
  <si>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</si>
  <si>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</si>
  <si>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</si>
  <si>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</si>
  <si>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</si>
  <si>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</si>
  <si>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</si>
  <si>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</si>
  <si>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</si>
  <si>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</si>
  <si>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</si>
  <si>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</si>
  <si>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</si>
  <si>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</si>
  <si>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</si>
  <si>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</si>
  <si>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</si>
  <si>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</si>
  <si>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</si>
  <si>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</si>
  <si>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</si>
  <si>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</si>
  <si>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</si>
  <si>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</si>
  <si>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</si>
  <si>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</si>
  <si>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</si>
  <si>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</si>
  <si>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</si>
  <si>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</si>
  <si>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</si>
  <si>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</si>
  <si>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</si>
  <si>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</si>
  <si>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</si>
  <si>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</si>
  <si>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</si>
  <si>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</si>
  <si>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</si>
  <si>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</si>
  <si>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</si>
  <si>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</si>
  <si>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</si>
  <si>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</si>
  <si>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</si>
  <si>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</si>
  <si>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</si>
  <si>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</si>
  <si>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</si>
  <si>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</si>
  <si>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</si>
  <si>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</si>
  <si>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</si>
  <si>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</si>
  <si>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</si>
  <si>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</si>
  <si>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</si>
  <si>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</si>
  <si>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</si>
  <si>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</si>
  <si>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</si>
  <si>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</si>
  <si>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</si>
  <si>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</si>
  <si>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</si>
  <si>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</si>
  <si>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</si>
  <si>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</si>
  <si>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</si>
  <si>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</si>
  <si>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</si>
  <si>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</si>
  <si>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</si>
  <si>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</si>
  <si>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</si>
  <si>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</si>
  <si>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</si>
  <si>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</si>
  <si>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</si>
  <si>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</si>
  <si>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</si>
  <si>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</si>
  <si>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</si>
  <si>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</si>
  <si>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</si>
  <si>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</si>
  <si>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</si>
  <si>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</si>
  <si>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</si>
  <si>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</si>
  <si>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</si>
  <si>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</si>
  <si>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</si>
  <si>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</si>
  <si>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</si>
  <si>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</si>
  <si>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</si>
  <si>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</si>
  <si>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</si>
  <si>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</si>
  <si>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</si>
  <si>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</si>
  <si>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</si>
  <si>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</si>
  <si>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</si>
  <si>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</si>
  <si>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</si>
  <si>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</si>
  <si>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</si>
  <si>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</si>
  <si>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</si>
  <si>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</si>
  <si>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</si>
  <si>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</si>
  <si>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</si>
  <si>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</si>
  <si>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</si>
  <si>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</si>
  <si>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</si>
  <si>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</si>
  <si>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</si>
  <si>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</si>
  <si>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</si>
  <si>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</si>
  <si>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</si>
  <si>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</si>
  <si>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</si>
  <si>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</si>
  <si>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</si>
  <si>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</si>
  <si>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</si>
  <si>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</si>
  <si>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</si>
  <si>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</si>
  <si>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</si>
  <si>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</si>
  <si>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</si>
  <si>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</si>
  <si>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</si>
  <si>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</si>
  <si>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</si>
  <si>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</si>
  <si>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</si>
  <si>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</si>
  <si>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</si>
  <si>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</si>
  <si>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</si>
  <si>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</si>
  <si>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</si>
  <si>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</si>
  <si>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</si>
  <si>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</si>
  <si>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</si>
  <si>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</si>
  <si>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</si>
  <si>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</si>
  <si>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</si>
  <si>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</si>
  <si>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</si>
  <si>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</si>
  <si>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</si>
  <si>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</si>
  <si>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</si>
  <si>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</si>
  <si>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</si>
  <si>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</si>
  <si>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</si>
  <si>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</si>
  <si>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</si>
  <si>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</si>
  <si>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</si>
  <si>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</si>
  <si>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</si>
  <si>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</si>
  <si>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</si>
  <si>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</si>
  <si>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</si>
  <si>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</si>
  <si>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</si>
  <si>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</si>
  <si>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</si>
  <si>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</si>
  <si>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</si>
  <si>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</si>
  <si>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</si>
  <si>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</si>
  <si>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</si>
  <si>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</si>
  <si>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</si>
  <si>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</si>
  <si>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</si>
  <si>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</si>
  <si>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</si>
  <si>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</si>
  <si>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</si>
  <si>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</si>
  <si>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</si>
  <si>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</si>
  <si>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</si>
  <si>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</si>
  <si>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</si>
  <si>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</si>
  <si>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</si>
  <si>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</si>
  <si>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</si>
  <si>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</si>
  <si>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</si>
  <si>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</si>
  <si>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</si>
  <si>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</si>
  <si>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</si>
  <si>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</si>
  <si>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</si>
  <si>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</si>
  <si>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</si>
  <si>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</si>
  <si>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</si>
  <si>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</si>
  <si>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</si>
  <si>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</si>
  <si>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</si>
  <si>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</si>
  <si>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</si>
  <si>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</si>
  <si>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</si>
  <si>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</si>
  <si>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</si>
  <si>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</si>
  <si>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</si>
  <si>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</si>
  <si>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</si>
  <si>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</si>
  <si>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</si>
  <si>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</si>
  <si>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</si>
  <si>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</si>
  <si>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</si>
  <si>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</si>
  <si>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</si>
  <si>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</si>
  <si>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</si>
  <si>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</si>
  <si>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</si>
  <si>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</si>
  <si>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</si>
  <si>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</si>
  <si>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</si>
  <si>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</si>
  <si>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</si>
  <si>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</si>
  <si>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</si>
  <si>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</si>
  <si>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</si>
  <si>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</si>
  <si>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</si>
  <si>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</si>
  <si>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</si>
  <si>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</si>
  <si>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</si>
  <si>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</si>
  <si>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</si>
  <si>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</si>
  <si>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</si>
  <si>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</si>
  <si>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</si>
  <si>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</si>
  <si>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</si>
  <si>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</si>
  <si>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</si>
  <si>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</si>
  <si>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</si>
  <si>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</si>
  <si>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</si>
  <si>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</si>
  <si>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</si>
  <si>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</si>
  <si>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</si>
  <si>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</si>
  <si>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</si>
  <si>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</si>
  <si>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</si>
  <si>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</si>
  <si>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</si>
  <si>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</si>
  <si>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</si>
  <si>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</si>
  <si>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</si>
  <si>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</si>
  <si>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</si>
  <si>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</si>
  <si>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</si>
  <si>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</si>
  <si>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</si>
  <si>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</si>
  <si>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</si>
  <si>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</si>
  <si>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</si>
  <si>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</si>
  <si>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</si>
  <si>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</si>
  <si>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</si>
  <si>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</si>
  <si>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</si>
  <si>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</si>
  <si>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</si>
  <si>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</si>
  <si>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</si>
  <si>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</si>
  <si>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</si>
  <si>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</si>
  <si>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</si>
  <si>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</si>
  <si>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</si>
  <si>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</si>
  <si>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</si>
  <si>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</si>
  <si>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</si>
  <si>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</si>
  <si>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</si>
  <si>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</si>
  <si>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</si>
  <si>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</si>
  <si>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</si>
  <si>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</si>
  <si>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</si>
  <si>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</si>
  <si>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</si>
  <si>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</si>
  <si>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</si>
  <si>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</si>
  <si>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</si>
  <si>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</si>
  <si>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</si>
  <si>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</si>
  <si>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</si>
  <si>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</si>
  <si>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</si>
  <si>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</si>
  <si>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</si>
  <si>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</si>
  <si>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</si>
  <si>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</si>
  <si>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</si>
  <si>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</si>
  <si>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</si>
  <si>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</si>
  <si>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</si>
  <si>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</si>
  <si>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</si>
  <si>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</si>
  <si>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</si>
  <si>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</si>
  <si>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</si>
  <si>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</si>
  <si>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</si>
  <si>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</si>
  <si>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</si>
  <si>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</si>
  <si>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</si>
  <si>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</si>
  <si>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</si>
  <si>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</si>
  <si>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</si>
  <si>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</si>
  <si>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</si>
  <si>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</si>
  <si>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</si>
  <si>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</si>
  <si>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</si>
  <si>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</si>
  <si>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</si>
  <si>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</si>
  <si>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</si>
  <si>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</si>
  <si>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</si>
  <si>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</si>
  <si>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</si>
  <si>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</si>
  <si>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</si>
  <si>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</si>
  <si>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</si>
  <si>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</si>
  <si>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</si>
  <si>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</si>
  <si>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</si>
  <si>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</si>
  <si>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</si>
  <si>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</si>
  <si>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</si>
  <si>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</si>
  <si>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</si>
  <si>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</si>
  <si>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</si>
  <si>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</si>
  <si>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</si>
  <si>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</si>
  <si>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</si>
  <si>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</si>
  <si>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</si>
  <si>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</si>
  <si>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</si>
  <si>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</si>
  <si>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</si>
  <si>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</si>
  <si>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</si>
  <si>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</si>
  <si>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</si>
  <si>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</si>
  <si>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</si>
  <si>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</si>
  <si>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</si>
  <si>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</si>
  <si>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</si>
  <si>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</si>
  <si>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</si>
  <si>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</si>
  <si>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</si>
  <si>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</si>
  <si>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</si>
  <si>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</si>
  <si>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</si>
  <si>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</si>
  <si>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</si>
  <si>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</si>
  <si>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</si>
  <si>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</si>
  <si>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</si>
  <si>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</si>
  <si>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</si>
  <si>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</si>
  <si>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</si>
  <si>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</si>
  <si>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</si>
  <si>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</si>
  <si>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</si>
  <si>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</si>
  <si>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</si>
  <si>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</si>
  <si>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</si>
  <si>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</si>
  <si>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</si>
  <si>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</si>
  <si>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</si>
  <si>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</si>
  <si>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</si>
  <si>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</si>
  <si>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</si>
  <si>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</si>
  <si>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</si>
  <si>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</si>
  <si>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</si>
  <si>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</si>
  <si>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</si>
  <si>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</si>
  <si>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</si>
  <si>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</si>
  <si>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</si>
  <si>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</si>
  <si>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</si>
  <si>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</si>
  <si>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</si>
  <si>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</si>
  <si>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</si>
  <si>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</si>
  <si>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</si>
  <si>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</si>
  <si>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</si>
  <si>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</si>
  <si>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</si>
  <si>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</si>
  <si>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</si>
  <si>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</si>
  <si>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</si>
  <si>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</si>
  <si>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</si>
  <si>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</si>
  <si>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</si>
  <si>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</si>
  <si>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</si>
  <si>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</si>
  <si>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</si>
  <si>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</si>
  <si>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</si>
  <si>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</si>
  <si>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</si>
  <si>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</si>
  <si>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</si>
  <si>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</si>
  <si>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</si>
  <si>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</si>
  <si>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</si>
  <si>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</si>
  <si>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</si>
  <si>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</si>
  <si>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</si>
  <si>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</si>
  <si>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</si>
  <si>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</si>
  <si>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</si>
  <si>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</si>
  <si>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</si>
  <si>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</si>
  <si>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</si>
  <si>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</si>
  <si>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</si>
  <si>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</si>
  <si>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</si>
  <si>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</si>
  <si>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</si>
  <si>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</si>
  <si>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</si>
  <si>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</si>
  <si>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</si>
  <si>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</si>
  <si>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</si>
  <si>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</si>
  <si>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</si>
  <si>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</si>
  <si>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</si>
  <si>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</si>
  <si>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</si>
  <si>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</si>
  <si>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</si>
  <si>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</si>
  <si>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</si>
  <si>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</si>
  <si>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</si>
  <si>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</si>
  <si>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</si>
  <si>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</si>
  <si>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</si>
  <si>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</si>
  <si>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</si>
  <si>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</si>
  <si>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</si>
  <si>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</si>
  <si>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</si>
  <si>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</si>
  <si>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</si>
  <si>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</si>
  <si>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</si>
  <si>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</si>
  <si>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</si>
  <si>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</si>
  <si>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</si>
  <si>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</si>
  <si>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</si>
  <si>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</si>
  <si>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</si>
  <si>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</si>
  <si>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</si>
  <si>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</si>
  <si>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</si>
  <si>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</si>
  <si>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</si>
  <si>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</si>
  <si>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</si>
  <si>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</si>
  <si>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</si>
  <si>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</si>
  <si>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</si>
  <si>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</si>
  <si>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</si>
  <si>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</si>
  <si>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</si>
  <si>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</si>
  <si>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</si>
  <si>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</si>
  <si>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</si>
  <si>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</si>
  <si>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</si>
  <si>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</si>
  <si>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</si>
  <si>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</si>
  <si>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</si>
  <si>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</si>
  <si>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</si>
  <si>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</si>
  <si>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</si>
  <si>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</si>
  <si>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</si>
  <si>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</si>
  <si>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</si>
  <si>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</si>
  <si>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</si>
  <si>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</si>
  <si>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</si>
  <si>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</si>
  <si>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</si>
  <si>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</si>
  <si>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</si>
  <si>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</si>
  <si>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</si>
  <si>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</si>
  <si>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</si>
  <si>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</si>
  <si>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</si>
  <si>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</si>
  <si>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</si>
  <si>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</si>
  <si>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</si>
  <si>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</si>
  <si>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</si>
  <si>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</si>
  <si>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</si>
  <si>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</si>
  <si>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</si>
  <si>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</si>
  <si>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</si>
  <si>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</si>
  <si>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</si>
  <si>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</si>
  <si>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</si>
  <si>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</si>
  <si>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</si>
  <si>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</si>
  <si>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</si>
  <si>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</si>
  <si>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</si>
  <si>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</si>
  <si>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</si>
  <si>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</si>
  <si>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</si>
  <si>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</si>
  <si>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</si>
  <si>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</si>
  <si>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</si>
  <si>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</si>
  <si>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</si>
  <si>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</si>
  <si>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</si>
  <si>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</si>
  <si>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</si>
  <si>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</si>
  <si>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</si>
  <si>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</si>
  <si>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</si>
  <si>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</si>
  <si>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</si>
  <si>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</si>
  <si>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</si>
  <si>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</si>
  <si>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</si>
  <si>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</si>
  <si>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</si>
  <si>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</si>
  <si>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</si>
  <si>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</si>
  <si>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</si>
  <si>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</si>
  <si>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</si>
  <si>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</si>
  <si>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</si>
  <si>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</si>
  <si>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</si>
  <si>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</si>
  <si>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</si>
  <si>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</si>
  <si>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</si>
  <si>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</si>
  <si>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</si>
  <si>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</si>
  <si>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</si>
  <si>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</si>
  <si>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</si>
  <si>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</si>
  <si>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</si>
  <si>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</si>
  <si>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</si>
  <si>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</si>
  <si>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</si>
  <si>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</si>
  <si>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</si>
  <si>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</si>
  <si>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</si>
  <si>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</si>
  <si>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</si>
  <si>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</si>
  <si>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</si>
  <si>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</si>
  <si>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</si>
  <si>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</si>
  <si>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</si>
  <si>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</si>
  <si>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</si>
  <si>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</si>
  <si>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</si>
  <si>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</si>
  <si>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</si>
  <si>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</si>
  <si>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</si>
  <si>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</si>
  <si>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</si>
  <si>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</si>
  <si>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</si>
  <si>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</si>
  <si>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</si>
  <si>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</si>
  <si>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</si>
  <si>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</si>
  <si>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</si>
  <si>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</si>
  <si>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</si>
  <si>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</si>
  <si>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</si>
  <si>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</si>
  <si>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</si>
  <si>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</si>
  <si>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</si>
  <si>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</si>
  <si>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</si>
  <si>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</si>
  <si>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</si>
  <si>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</si>
  <si>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</si>
  <si>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</si>
  <si>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</si>
  <si>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</si>
  <si>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</si>
  <si>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</si>
  <si>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</si>
  <si>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</si>
  <si>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</si>
  <si>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</si>
  <si>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</si>
  <si>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</si>
  <si>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</si>
  <si>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</si>
  <si>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</si>
  <si>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</si>
  <si>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</si>
  <si>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</si>
  <si>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</si>
  <si>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</si>
  <si>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</si>
  <si>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</si>
  <si>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</si>
  <si>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</si>
  <si>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</si>
  <si>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</si>
  <si>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</si>
  <si>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</si>
  <si>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</si>
  <si>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</si>
  <si>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</si>
  <si>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</si>
  <si>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</si>
  <si>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</si>
  <si>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</si>
  <si>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</si>
  <si>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</si>
  <si>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</si>
  <si>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</si>
  <si>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</si>
  <si>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</si>
  <si>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</si>
  <si>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</si>
  <si>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</si>
  <si>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</si>
  <si>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</si>
  <si>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</si>
  <si>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</si>
  <si>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</si>
  <si>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</si>
  <si>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</si>
  <si>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</si>
  <si>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</si>
  <si>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</si>
  <si>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</si>
  <si>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</si>
  <si>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</si>
  <si>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</si>
  <si>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</si>
  <si>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</si>
  <si>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</si>
  <si>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</si>
  <si>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</si>
  <si>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</si>
  <si>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</si>
  <si>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</si>
  <si>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</si>
  <si>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</si>
  <si>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</si>
  <si>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</si>
  <si>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</si>
  <si>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</si>
  <si>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</si>
  <si>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</si>
  <si>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</si>
  <si>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</si>
  <si>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</si>
  <si>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</si>
  <si>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</si>
  <si>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</si>
  <si>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</si>
  <si>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</si>
  <si>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</si>
  <si>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</si>
  <si>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</si>
  <si>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</si>
  <si>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</si>
  <si>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</si>
  <si>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</si>
  <si>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</si>
  <si>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</si>
  <si>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</si>
  <si>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</si>
  <si>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</si>
  <si>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</si>
  <si>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</si>
  <si>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</si>
  <si>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</si>
  <si>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</si>
  <si>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</si>
  <si>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</si>
  <si>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</si>
  <si>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</si>
  <si>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</si>
  <si>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</si>
  <si>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</si>
  <si>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</si>
  <si>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</si>
  <si>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</si>
  <si>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</si>
  <si>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</si>
  <si>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</si>
  <si>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</si>
  <si>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</si>
  <si>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</si>
  <si>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</si>
  <si>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</si>
  <si>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</si>
  <si>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</si>
  <si>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</si>
  <si>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</si>
  <si>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</si>
  <si>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</si>
  <si>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</si>
  <si>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</si>
  <si>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</si>
  <si>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</si>
  <si>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</si>
  <si>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</si>
  <si>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</si>
  <si>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</si>
  <si>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</si>
  <si>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</si>
  <si>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</si>
  <si>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</si>
  <si>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</si>
  <si>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</si>
  <si>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</si>
  <si>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</si>
  <si>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</si>
  <si>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</si>
  <si>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</si>
  <si>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</si>
  <si>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</si>
  <si>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</si>
  <si>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</si>
  <si>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</si>
  <si>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</si>
  <si>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</si>
  <si>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</si>
  <si>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</si>
  <si>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</si>
  <si>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</si>
  <si>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</si>
  <si>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</si>
  <si>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</si>
  <si>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</si>
  <si>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</si>
  <si>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</si>
  <si>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</si>
  <si>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</si>
  <si>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</si>
  <si>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</si>
  <si>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</si>
  <si>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</si>
  <si>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</si>
  <si>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</si>
  <si>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</si>
  <si>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</si>
  <si>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</si>
  <si>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</si>
  <si>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</si>
  <si>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</si>
  <si>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</si>
  <si>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</si>
  <si>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</si>
  <si>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</si>
  <si>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</si>
  <si>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</si>
  <si>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</si>
  <si>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</si>
  <si>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</si>
  <si>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</si>
  <si>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</si>
  <si>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</si>
  <si>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</si>
  <si>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</si>
  <si>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</si>
  <si>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</si>
  <si>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</si>
  <si>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</si>
  <si>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</si>
  <si>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</si>
  <si>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</si>
  <si>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</si>
  <si>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</si>
  <si>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</si>
  <si>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</si>
  <si>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</si>
  <si>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</si>
  <si>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</si>
  <si>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</si>
  <si>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</si>
  <si>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</si>
  <si>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</si>
  <si>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</si>
  <si>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</si>
  <si>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</si>
  <si>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</si>
  <si>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</si>
  <si>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</si>
  <si>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</si>
  <si>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</si>
  <si>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</si>
  <si>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</si>
  <si>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</si>
  <si>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</si>
  <si>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</si>
  <si>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</si>
  <si>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</si>
  <si>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</si>
  <si>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</si>
  <si>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</si>
  <si>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</si>
  <si>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</si>
  <si>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</si>
  <si>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</si>
  <si>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</si>
  <si>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</si>
  <si>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</si>
  <si>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</si>
  <si>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</si>
  <si>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</si>
  <si>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</si>
  <si>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</si>
  <si>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</si>
  <si>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</si>
  <si>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</si>
  <si>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</si>
  <si>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</si>
  <si>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</si>
  <si>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</si>
  <si>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</si>
  <si>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</si>
  <si>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</si>
  <si>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</si>
  <si>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</si>
  <si>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</si>
  <si>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</si>
  <si>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</si>
  <si>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</si>
  <si>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</si>
  <si>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</si>
  <si>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</si>
  <si>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</si>
  <si>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</si>
  <si>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</si>
  <si>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</si>
  <si>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</si>
  <si>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</si>
  <si>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</si>
  <si>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</si>
  <si>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</si>
  <si>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</si>
  <si>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</si>
  <si>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</si>
  <si>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</si>
  <si>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</si>
  <si>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</si>
  <si>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</si>
  <si>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</si>
  <si>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</si>
  <si>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</si>
  <si>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</si>
  <si>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</si>
  <si>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</si>
  <si>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</si>
  <si>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</si>
  <si>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</si>
  <si>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</si>
  <si>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</si>
  <si>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</si>
  <si>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</si>
  <si>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</si>
  <si>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</si>
  <si>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</si>
  <si>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</si>
  <si>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</si>
  <si>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</si>
  <si>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</si>
  <si>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</si>
  <si>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</si>
  <si>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</si>
  <si>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</si>
  <si>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</si>
  <si>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</si>
  <si>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</si>
  <si>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</si>
  <si>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</si>
  <si>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</si>
  <si>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</si>
  <si>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</si>
  <si>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</si>
  <si>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</si>
  <si>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</si>
  <si>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</si>
  <si>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</si>
  <si>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</si>
  <si>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</si>
  <si>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</si>
  <si>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</si>
  <si>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</si>
  <si>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</si>
  <si>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</si>
  <si>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</si>
  <si>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</si>
  <si>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</si>
  <si>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</si>
  <si>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</si>
  <si>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</si>
  <si>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</si>
  <si>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</si>
  <si>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</si>
  <si>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</si>
  <si>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</si>
  <si>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</si>
  <si>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</si>
  <si>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</si>
  <si>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</si>
  <si>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</si>
  <si>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</si>
  <si>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</si>
  <si>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</si>
  <si>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</si>
  <si>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</si>
  <si>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</si>
  <si>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</si>
  <si>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</si>
  <si>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</si>
  <si>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</si>
  <si>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</si>
  <si>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</si>
  <si>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</si>
  <si>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</si>
  <si>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</si>
  <si>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</si>
  <si>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</si>
  <si>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</si>
  <si>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</si>
  <si>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</si>
  <si>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</si>
  <si>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</si>
  <si>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</si>
  <si>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</si>
  <si>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</si>
  <si>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</si>
  <si>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</si>
  <si>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</si>
  <si>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</si>
  <si>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</si>
  <si>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</si>
  <si>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</si>
  <si>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</si>
  <si>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</si>
  <si>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</si>
  <si>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</si>
  <si>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</si>
  <si>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</si>
  <si>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</si>
  <si>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</si>
  <si>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</si>
  <si>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</si>
  <si>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</si>
  <si>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</si>
  <si>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</si>
  <si>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</si>
  <si>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</si>
  <si>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</si>
  <si>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</si>
  <si>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</si>
  <si>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</si>
  <si>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</si>
  <si>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</si>
  <si>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</si>
  <si>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</si>
  <si>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</si>
  <si>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</si>
  <si>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</si>
  <si>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</si>
  <si>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</si>
  <si>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</si>
  <si>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</si>
  <si>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</si>
  <si>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</si>
  <si>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</si>
  <si>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</si>
  <si>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</si>
  <si>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</si>
  <si>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</si>
  <si>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</si>
  <si>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</si>
  <si>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</si>
  <si>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</si>
  <si>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</si>
  <si>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</si>
  <si>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</si>
  <si>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</si>
  <si>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</si>
  <si>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</si>
  <si>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</si>
  <si>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</si>
  <si>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</si>
  <si>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</si>
  <si>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</si>
  <si>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</si>
  <si>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</si>
  <si>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</si>
  <si>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</si>
  <si>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</si>
  <si>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</si>
  <si>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</si>
  <si>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</si>
  <si>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</si>
  <si>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</si>
  <si>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</si>
  <si>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</si>
  <si>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</si>
  <si>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</si>
  <si>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</si>
  <si>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</si>
  <si>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</si>
  <si>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</si>
  <si>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</si>
  <si>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</si>
  <si>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</si>
  <si>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</si>
  <si>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</si>
  <si>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</si>
  <si>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</si>
  <si>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</si>
  <si>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</si>
  <si>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</si>
  <si>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</si>
  <si>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</si>
  <si>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</si>
  <si>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</si>
  <si>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</si>
  <si>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</si>
  <si>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</si>
  <si>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</si>
  <si>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</si>
  <si>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</si>
  <si>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</si>
  <si>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</si>
  <si>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</si>
  <si>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</si>
  <si>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</si>
  <si>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</si>
  <si>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</si>
  <si>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</si>
  <si>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</si>
  <si>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</si>
  <si>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</si>
  <si>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</si>
  <si>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</si>
  <si>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</si>
  <si>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</si>
  <si>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</si>
  <si>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</si>
  <si>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</si>
  <si>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</si>
  <si>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</si>
  <si>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</si>
  <si>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</si>
  <si>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</si>
  <si>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</si>
  <si>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</si>
  <si>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</si>
  <si>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</si>
  <si>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</si>
  <si>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</si>
  <si>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</si>
  <si>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</si>
  <si>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</si>
  <si>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</si>
  <si>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</si>
  <si>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</si>
  <si>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</si>
  <si>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</si>
  <si>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</si>
  <si>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</si>
  <si>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</si>
  <si>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</si>
  <si>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</si>
  <si>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</si>
  <si>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</si>
  <si>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</si>
  <si>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</si>
  <si>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</si>
  <si>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</si>
  <si>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</si>
  <si>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</si>
  <si>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</si>
  <si>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</si>
  <si>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</si>
  <si>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</si>
  <si>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</si>
  <si>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</si>
  <si>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</si>
  <si>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</si>
  <si>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</si>
  <si>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</si>
  <si>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</si>
  <si>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</si>
  <si>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</si>
  <si>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</si>
  <si>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</si>
  <si>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</si>
  <si>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</si>
  <si>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</si>
  <si>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</si>
  <si>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</si>
  <si>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</si>
  <si>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</si>
  <si>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</si>
  <si>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</si>
  <si>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</si>
  <si>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</si>
  <si>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</si>
  <si>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</si>
  <si>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</si>
  <si>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</si>
  <si>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</si>
  <si>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</si>
  <si>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</si>
  <si>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</si>
  <si>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</si>
  <si>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</si>
  <si>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</si>
  <si>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</si>
  <si>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</si>
  <si>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</si>
  <si>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</si>
  <si>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</si>
  <si>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</si>
  <si>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</si>
  <si>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</si>
  <si>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</si>
  <si>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</si>
  <si>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</si>
  <si>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</si>
  <si>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</si>
  <si>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</si>
  <si>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</si>
  <si>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</si>
  <si>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</si>
  <si>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</si>
  <si>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</si>
  <si>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</si>
  <si>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</si>
  <si>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</si>
  <si>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</si>
  <si>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</si>
  <si>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</si>
  <si>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</si>
  <si>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</si>
  <si>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</si>
  <si>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</si>
  <si>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</si>
  <si>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</si>
  <si>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</si>
  <si>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</si>
  <si>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</si>
  <si>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</si>
  <si>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</si>
  <si>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</si>
  <si>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</si>
  <si>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</si>
  <si>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</si>
  <si>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</si>
  <si>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</si>
  <si>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</si>
  <si>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</si>
  <si>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</si>
  <si>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</si>
  <si>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</si>
  <si>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</si>
  <si>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</si>
  <si>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</si>
  <si>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</si>
  <si>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</si>
  <si>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</si>
  <si>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</si>
  <si>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</si>
  <si>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</si>
  <si>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</si>
  <si>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</si>
  <si>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</si>
  <si>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</si>
  <si>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</si>
  <si>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</si>
  <si>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</si>
  <si>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</si>
  <si>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</si>
  <si>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</si>
  <si>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</si>
  <si>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</si>
  <si>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</si>
  <si>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</si>
  <si>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</si>
  <si>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</si>
  <si>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</si>
  <si>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</si>
  <si>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</si>
  <si>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</si>
  <si>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</si>
  <si>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</si>
  <si>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</si>
  <si>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</si>
  <si>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</si>
  <si>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</si>
  <si>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</si>
  <si>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</si>
  <si>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</si>
  <si>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</si>
  <si>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</si>
  <si>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</si>
  <si>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</si>
  <si>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</si>
  <si>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</si>
  <si>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</si>
  <si>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</si>
  <si>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</si>
  <si>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</si>
  <si>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</si>
  <si>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</si>
  <si>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</si>
  <si>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</si>
  <si>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</si>
  <si>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</si>
  <si>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</si>
  <si>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</si>
  <si>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</si>
  <si>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</si>
  <si>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</si>
  <si>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(Multiple Items)</t>
  </si>
  <si>
    <t>date_created_conversion</t>
  </si>
  <si>
    <t>date_ended_conversion</t>
  </si>
  <si>
    <t>average_donation</t>
  </si>
  <si>
    <t>percent_funded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</si>
  <si>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</si>
  <si>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</si>
  <si>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</si>
  <si>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</si>
  <si>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</si>
  <si>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</si>
  <si>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</si>
  <si>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</si>
  <si>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</si>
  <si>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</si>
  <si>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</si>
  <si>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</si>
  <si>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</si>
  <si>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</si>
  <si>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</si>
  <si>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</si>
  <si>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</si>
  <si>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</si>
  <si>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</si>
  <si>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</si>
  <si>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</si>
  <si>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</si>
  <si>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</si>
  <si>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</si>
  <si>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</si>
  <si>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</si>
  <si>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</si>
  <si>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</si>
  <si>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</si>
  <si>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</si>
  <si>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</si>
  <si>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25000 to 29999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</si>
  <si>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</si>
  <si>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</si>
  <si>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</si>
  <si>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</si>
  <si>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</si>
  <si>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</si>
  <si>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</si>
  <si>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</si>
  <si>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</si>
  <si>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</si>
  <si>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</si>
  <si>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</si>
  <si>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</si>
  <si>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</si>
  <si>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</si>
  <si>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</si>
  <si>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</si>
  <si>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</si>
  <si>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</si>
  <si>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</si>
  <si>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</si>
  <si>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</si>
  <si>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</si>
  <si>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</si>
  <si>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</si>
  <si>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</si>
  <si>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</si>
  <si>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</si>
  <si>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</si>
  <si>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</si>
  <si>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</si>
  <si>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</si>
  <si>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</si>
  <si>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</si>
  <si>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</si>
  <si>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</si>
  <si>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</si>
  <si>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</si>
  <si>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</si>
  <si>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</si>
  <si>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</si>
  <si>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</si>
  <si>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</si>
  <si>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</si>
  <si>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</si>
  <si>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</si>
  <si>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</si>
  <si>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</si>
  <si>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</si>
  <si>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</si>
  <si>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</si>
  <si>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</si>
  <si>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</si>
  <si>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</si>
  <si>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</si>
  <si>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</si>
  <si>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</si>
  <si>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</si>
  <si>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</si>
  <si>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</si>
  <si>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</si>
  <si>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</si>
  <si>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</si>
  <si>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</si>
  <si>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</si>
  <si>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</si>
  <si>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</si>
  <si>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</si>
  <si>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</si>
  <si>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</si>
  <si>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</si>
  <si>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</si>
  <si>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</si>
  <si>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</si>
  <si>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</si>
  <si>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</si>
  <si>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</si>
  <si>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</si>
  <si>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</si>
  <si>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</si>
  <si>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</si>
  <si>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</si>
  <si>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</si>
  <si>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</si>
  <si>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</si>
  <si>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</si>
  <si>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</si>
  <si>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</si>
  <si>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</si>
  <si>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</si>
  <si>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</si>
  <si>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</si>
  <si>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</si>
  <si>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</si>
  <si>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</si>
  <si>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</si>
  <si>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</si>
  <si>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</si>
  <si>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</si>
  <si>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</si>
  <si>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</si>
  <si>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</si>
  <si>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</si>
  <si>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</si>
  <si>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</si>
  <si>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</si>
  <si>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</si>
  <si>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</si>
  <si>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</si>
  <si>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</si>
  <si>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</si>
  <si>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</si>
  <si>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</si>
  <si>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</si>
  <si>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</si>
  <si>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</si>
  <si>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</si>
  <si>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</si>
  <si>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</si>
  <si>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</si>
  <si>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</si>
  <si>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</si>
  <si>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</si>
  <si>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</si>
  <si>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</si>
  <si>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</si>
  <si>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</si>
  <si>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</si>
  <si>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</si>
  <si>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</si>
  <si>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</si>
  <si>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</si>
  <si>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</si>
  <si>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</si>
  <si>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</si>
  <si>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</si>
  <si>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</si>
  <si>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</si>
  <si>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</si>
  <si>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</si>
  <si>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</si>
  <si>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</si>
  <si>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</si>
  <si>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</si>
  <si>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</si>
  <si>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</si>
  <si>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</si>
  <si>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</si>
  <si>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</si>
  <si>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</si>
  <si>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</si>
  <si>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</si>
  <si>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</si>
  <si>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</si>
  <si>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</si>
  <si>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</si>
  <si>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</si>
  <si>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</si>
  <si>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</si>
  <si>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</si>
  <si>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</si>
  <si>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</si>
  <si>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</si>
  <si>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</si>
  <si>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</si>
  <si>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</si>
  <si>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</si>
  <si>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</si>
  <si>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</si>
  <si>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</si>
  <si>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</si>
  <si>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</si>
  <si>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</si>
  <si>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</si>
  <si>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</si>
  <si>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</si>
  <si>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</si>
  <si>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</si>
  <si>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</si>
  <si>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</si>
  <si>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</si>
  <si>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</si>
  <si>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</si>
  <si>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</si>
  <si>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</si>
  <si>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</si>
  <si>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</si>
  <si>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</si>
  <si>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</si>
  <si>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</si>
  <si>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</si>
  <si>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</si>
  <si>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</si>
  <si>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</si>
  <si>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</si>
  <si>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</si>
  <si>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</si>
  <si>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</si>
  <si>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</si>
  <si>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</si>
  <si>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</si>
  <si>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</si>
  <si>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</si>
  <si>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</si>
  <si>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</si>
  <si>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</si>
  <si>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</si>
  <si>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</si>
  <si>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</si>
  <si>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</si>
  <si>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</si>
  <si>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</si>
  <si>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</si>
  <si>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</si>
  <si>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</si>
  <si>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</si>
  <si>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</si>
  <si>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</si>
  <si>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</si>
  <si>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</si>
  <si>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</si>
  <si>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</si>
  <si>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</si>
  <si>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</si>
  <si>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</si>
  <si>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</si>
  <si>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</si>
  <si>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</si>
  <si>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</si>
  <si>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</si>
  <si>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</si>
  <si>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</si>
  <si>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</si>
  <si>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</si>
  <si>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</si>
  <si>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</si>
  <si>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</si>
  <si>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</si>
  <si>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</si>
  <si>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</si>
  <si>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</si>
  <si>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</si>
  <si>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</si>
  <si>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</si>
  <si>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</si>
  <si>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</si>
  <si>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</si>
  <si>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</si>
  <si>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</si>
  <si>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</si>
  <si>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</si>
  <si>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</si>
  <si>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</si>
  <si>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</si>
  <si>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</si>
  <si>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</si>
  <si>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</si>
  <si>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</si>
  <si>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</si>
  <si>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</si>
  <si>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</si>
  <si>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</si>
  <si>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</si>
  <si>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</si>
  <si>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</si>
  <si>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</si>
  <si>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</si>
  <si>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</si>
  <si>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</si>
  <si>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</si>
  <si>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</si>
  <si>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</si>
  <si>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</si>
  <si>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</si>
  <si>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</si>
  <si>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</si>
  <si>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</si>
  <si>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</si>
  <si>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</si>
  <si>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</si>
  <si>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</si>
  <si>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</si>
  <si>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</si>
  <si>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</si>
  <si>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</si>
  <si>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</si>
  <si>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</si>
  <si>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</si>
  <si>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</si>
  <si>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</si>
  <si>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</si>
  <si>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</si>
  <si>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</si>
  <si>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</si>
  <si>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</si>
  <si>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</si>
  <si>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</si>
  <si>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</si>
  <si>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</si>
  <si>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</si>
  <si>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</si>
  <si>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</si>
  <si>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</si>
  <si>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</si>
  <si>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</si>
  <si>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</si>
  <si>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</si>
  <si>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</si>
  <si>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</si>
  <si>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</si>
  <si>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</si>
  <si>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</si>
  <si>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</si>
  <si>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</si>
  <si>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</si>
  <si>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</si>
  <si>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</si>
  <si>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</si>
  <si>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</si>
  <si>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</si>
  <si>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</si>
  <si>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</si>
  <si>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</si>
  <si>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</si>
  <si>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</si>
  <si>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</si>
  <si>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</si>
  <si>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</si>
  <si>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</si>
  <si>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</si>
  <si>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</si>
  <si>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</si>
  <si>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</si>
  <si>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</si>
  <si>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</si>
  <si>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</si>
  <si>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</si>
  <si>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</si>
  <si>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</si>
  <si>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</si>
  <si>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</si>
  <si>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</si>
  <si>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</si>
  <si>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</si>
  <si>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</si>
  <si>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</si>
  <si>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</si>
  <si>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</si>
  <si>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</si>
  <si>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</si>
  <si>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</si>
  <si>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</si>
  <si>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</si>
  <si>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</si>
  <si>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</si>
  <si>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</si>
  <si>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</si>
  <si>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</si>
  <si>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</si>
  <si>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</si>
  <si>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</si>
  <si>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</si>
  <si>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</si>
  <si>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</si>
  <si>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</si>
  <si>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</si>
  <si>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</si>
  <si>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</si>
  <si>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</si>
  <si>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</si>
  <si>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</si>
  <si>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</si>
  <si>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</si>
  <si>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</si>
  <si>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</si>
  <si>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</si>
  <si>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</si>
  <si>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</si>
  <si>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</si>
  <si>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</si>
  <si>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</si>
  <si>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</si>
  <si>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</si>
  <si>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</si>
  <si>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</si>
  <si>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</si>
  <si>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</si>
  <si>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</si>
  <si>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</si>
  <si>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</si>
  <si>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</si>
  <si>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</si>
  <si>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</si>
  <si>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</si>
  <si>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</si>
  <si>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</si>
  <si>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</si>
  <si>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</si>
  <si>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</si>
  <si>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</si>
  <si>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</si>
  <si>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</si>
  <si>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</si>
  <si>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</si>
  <si>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</si>
  <si>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</si>
  <si>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</si>
  <si>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</si>
  <si>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</si>
  <si>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</si>
  <si>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</si>
  <si>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</si>
  <si>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</si>
  <si>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</si>
  <si>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</si>
  <si>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</si>
  <si>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</si>
  <si>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</si>
  <si>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</si>
  <si>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</si>
  <si>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</si>
  <si>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</si>
  <si>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</si>
  <si>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</si>
  <si>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</si>
  <si>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</si>
  <si>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</si>
  <si>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</si>
  <si>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</si>
  <si>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</si>
  <si>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</si>
  <si>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</si>
  <si>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</si>
  <si>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</si>
  <si>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</si>
  <si>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</si>
  <si>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</si>
  <si>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</si>
  <si>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</si>
  <si>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</si>
  <si>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</si>
  <si>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</si>
  <si>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</si>
  <si>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</si>
  <si>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</si>
  <si>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</si>
  <si>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</si>
  <si>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</si>
  <si>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</si>
  <si>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</si>
  <si>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</si>
  <si>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</si>
  <si>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</si>
  <si>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</si>
  <si>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</si>
  <si>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</si>
  <si>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</si>
  <si>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</si>
  <si>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</si>
  <si>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</si>
  <si>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</si>
  <si>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</si>
  <si>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</si>
  <si>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</si>
  <si>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</si>
  <si>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</si>
  <si>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</si>
  <si>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</si>
  <si>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</si>
  <si>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</si>
  <si>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</si>
  <si>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</si>
  <si>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</si>
  <si>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</si>
  <si>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</si>
  <si>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</si>
  <si>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</si>
  <si>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</si>
  <si>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</si>
  <si>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</si>
  <si>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</si>
  <si>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</si>
  <si>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</si>
  <si>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</si>
  <si>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</si>
  <si>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</si>
  <si>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</si>
  <si>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</si>
  <si>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</si>
  <si>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</si>
  <si>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</si>
  <si>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</si>
  <si>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</si>
  <si>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</si>
  <si>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</si>
  <si>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</si>
  <si>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</si>
  <si>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</si>
  <si>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</si>
  <si>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</si>
  <si>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</si>
  <si>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</si>
  <si>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</si>
  <si>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</si>
  <si>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</si>
  <si>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</si>
  <si>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</si>
  <si>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</si>
  <si>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</si>
  <si>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</si>
  <si>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</si>
  <si>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</si>
  <si>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</si>
  <si>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</si>
  <si>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</si>
  <si>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</si>
  <si>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</si>
  <si>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</si>
  <si>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</si>
  <si>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</si>
  <si>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</si>
  <si>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</si>
  <si>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</si>
  <si>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</si>
  <si>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</si>
  <si>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</si>
  <si>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</si>
  <si>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</si>
  <si>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</si>
  <si>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</si>
  <si>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</si>
  <si>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</si>
  <si>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</si>
  <si>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</si>
  <si>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</si>
  <si>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</si>
  <si>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</si>
  <si>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</si>
  <si>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</si>
  <si>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</si>
  <si>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</si>
  <si>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</si>
  <si>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</si>
  <si>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</si>
  <si>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</si>
  <si>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</si>
  <si>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</si>
  <si>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</si>
  <si>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</si>
  <si>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</si>
  <si>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</si>
  <si>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</si>
  <si>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</si>
  <si>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</si>
  <si>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</si>
  <si>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</si>
  <si>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</si>
  <si>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</si>
  <si>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</si>
  <si>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</si>
  <si>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</si>
  <si>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</si>
  <si>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</si>
  <si>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</si>
  <si>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</si>
  <si>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</si>
  <si>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</si>
  <si>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</si>
  <si>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</si>
  <si>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</si>
  <si>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</si>
  <si>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</si>
  <si>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</si>
  <si>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</si>
  <si>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</si>
  <si>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</si>
  <si>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</si>
  <si>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</si>
  <si>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</si>
  <si>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</si>
  <si>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</si>
  <si>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</si>
  <si>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</si>
  <si>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</si>
  <si>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</si>
  <si>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</si>
  <si>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</si>
  <si>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</si>
  <si>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</si>
  <si>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</si>
  <si>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</si>
  <si>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</si>
  <si>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</si>
  <si>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</si>
  <si>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</si>
  <si>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</si>
  <si>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</si>
  <si>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</si>
  <si>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</si>
  <si>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</si>
  <si>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</si>
  <si>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</si>
  <si>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</si>
  <si>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</si>
  <si>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</si>
  <si>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</si>
  <si>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</si>
  <si>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</si>
  <si>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</si>
  <si>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</si>
  <si>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</si>
  <si>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</si>
  <si>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</si>
  <si>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</si>
  <si>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</si>
  <si>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</si>
  <si>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</si>
  <si>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</si>
  <si>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</si>
  <si>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</si>
  <si>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</si>
  <si>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</si>
  <si>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</si>
  <si>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</si>
  <si>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</si>
  <si>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</si>
  <si>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</si>
  <si>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</si>
  <si>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</si>
  <si>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</si>
  <si>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</si>
  <si>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</si>
  <si>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</si>
  <si>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</si>
  <si>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</si>
  <si>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</si>
  <si>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</si>
  <si>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</si>
  <si>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</si>
  <si>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</si>
  <si>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</si>
  <si>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</si>
  <si>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</si>
  <si>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</si>
  <si>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</si>
  <si>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</si>
  <si>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</si>
  <si>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</si>
  <si>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</si>
  <si>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</si>
  <si>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</si>
  <si>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</si>
  <si>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</si>
  <si>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</si>
  <si>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</si>
  <si>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</si>
  <si>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</si>
  <si>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</si>
  <si>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</si>
  <si>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</si>
  <si>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</si>
  <si>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</si>
  <si>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</si>
  <si>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</si>
  <si>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</si>
  <si>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</si>
  <si>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</si>
  <si>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</si>
  <si>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</si>
  <si>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</si>
  <si>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</si>
  <si>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</si>
  <si>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</si>
  <si>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</si>
  <si>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</si>
  <si>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</si>
  <si>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</si>
  <si>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</si>
  <si>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</si>
  <si>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</si>
  <si>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</si>
  <si>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</si>
  <si>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</si>
  <si>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</si>
  <si>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</si>
  <si>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</si>
  <si>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</si>
  <si>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</si>
  <si>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</si>
  <si>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</si>
  <si>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</si>
  <si>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</si>
  <si>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</si>
  <si>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</si>
  <si>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</si>
  <si>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</si>
  <si>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</si>
  <si>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</si>
  <si>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</si>
  <si>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</si>
  <si>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</si>
  <si>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</si>
  <si>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</si>
  <si>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</si>
  <si>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</si>
  <si>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</si>
  <si>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</si>
  <si>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</si>
  <si>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</si>
  <si>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</si>
  <si>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</si>
  <si>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</si>
  <si>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</si>
  <si>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</si>
  <si>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</si>
  <si>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</si>
  <si>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</si>
  <si>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</si>
  <si>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</si>
  <si>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</si>
  <si>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</si>
  <si>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</si>
  <si>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</si>
  <si>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</si>
  <si>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</si>
  <si>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</si>
  <si>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</si>
  <si>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</si>
  <si>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</si>
  <si>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</si>
  <si>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</si>
  <si>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</si>
  <si>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</si>
  <si>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</si>
  <si>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</si>
  <si>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</si>
  <si>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</si>
  <si>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</si>
  <si>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</si>
  <si>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</si>
  <si>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</si>
  <si>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</si>
  <si>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</si>
  <si>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</si>
  <si>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</si>
  <si>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</si>
  <si>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</si>
  <si>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</si>
  <si>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</si>
  <si>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</si>
  <si>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</si>
  <si>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</si>
  <si>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</si>
  <si>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</si>
  <si>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</si>
  <si>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</si>
  <si>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</si>
  <si>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</si>
  <si>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</si>
  <si>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</si>
  <si>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</si>
  <si>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</si>
  <si>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</si>
  <si>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</si>
  <si>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</si>
  <si>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</si>
  <si>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</si>
  <si>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</si>
  <si>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</si>
  <si>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</si>
  <si>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</si>
  <si>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</si>
  <si>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</si>
  <si>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</si>
  <si>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</si>
  <si>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</si>
  <si>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</si>
  <si>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</si>
  <si>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</si>
  <si>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</si>
  <si>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</si>
  <si>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</si>
  <si>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</si>
  <si>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</si>
  <si>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</si>
  <si>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</si>
  <si>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</si>
  <si>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</si>
  <si>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</si>
  <si>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</si>
  <si>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</si>
  <si>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</si>
  <si>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</si>
  <si>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</si>
  <si>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</si>
  <si>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</si>
  <si>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</si>
  <si>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</si>
  <si>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</si>
  <si>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</si>
  <si>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</si>
  <si>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</si>
  <si>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</si>
  <si>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</si>
  <si>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</si>
  <si>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</si>
  <si>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</si>
  <si>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</si>
  <si>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</si>
  <si>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</si>
  <si>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</si>
  <si>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</si>
  <si>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</si>
  <si>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</si>
  <si>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</si>
  <si>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</si>
  <si>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</si>
  <si>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</si>
  <si>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</si>
  <si>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</si>
  <si>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</si>
  <si>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</si>
  <si>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</si>
  <si>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</si>
  <si>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</si>
  <si>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</si>
  <si>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</si>
  <si>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</si>
  <si>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</si>
  <si>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</si>
  <si>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</si>
  <si>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</si>
  <si>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</si>
  <si>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</si>
  <si>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</si>
  <si>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</si>
  <si>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</si>
  <si>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</si>
  <si>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</si>
  <si>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</si>
  <si>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</si>
  <si>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</si>
  <si>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</si>
  <si>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</si>
  <si>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</si>
  <si>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</si>
  <si>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</si>
  <si>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</si>
  <si>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</si>
  <si>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</si>
  <si>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</si>
  <si>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</si>
  <si>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</si>
  <si>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</si>
  <si>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</si>
  <si>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</si>
  <si>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</si>
  <si>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</si>
  <si>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</si>
  <si>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</si>
  <si>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</si>
  <si>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</si>
  <si>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</si>
  <si>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</si>
  <si>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</si>
  <si>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</si>
  <si>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</si>
  <si>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</si>
  <si>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</si>
  <si>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</si>
  <si>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</si>
  <si>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</si>
  <si>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</si>
  <si>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</si>
  <si>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</si>
  <si>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</si>
  <si>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</si>
  <si>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</si>
  <si>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</si>
  <si>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</si>
  <si>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</si>
  <si>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</si>
  <si>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</si>
  <si>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</si>
  <si>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</si>
  <si>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</si>
  <si>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</si>
  <si>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</si>
  <si>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</si>
  <si>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</si>
  <si>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</si>
  <si>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</si>
  <si>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</si>
  <si>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</si>
  <si>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</si>
  <si>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</si>
  <si>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</si>
  <si>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</si>
  <si>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</si>
  <si>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</si>
  <si>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</si>
  <si>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</si>
  <si>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</si>
  <si>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</si>
  <si>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</si>
  <si>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</si>
  <si>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</si>
  <si>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</si>
  <si>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</si>
  <si>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</si>
  <si>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</si>
  <si>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</si>
  <si>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</si>
  <si>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</si>
  <si>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</si>
  <si>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</si>
  <si>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</si>
  <si>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</si>
  <si>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</si>
  <si>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</si>
  <si>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</si>
  <si>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</si>
  <si>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</si>
  <si>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</si>
  <si>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</si>
  <si>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</si>
  <si>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</si>
  <si>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</si>
  <si>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</si>
  <si>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</si>
  <si>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</si>
  <si>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</si>
  <si>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</si>
  <si>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</si>
  <si>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</si>
  <si>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</si>
  <si>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</si>
  <si>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</si>
  <si>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</si>
  <si>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</si>
  <si>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</si>
  <si>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</si>
  <si>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</si>
  <si>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</si>
  <si>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</si>
  <si>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</si>
  <si>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</si>
  <si>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</si>
  <si>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</si>
  <si>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</si>
  <si>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</si>
  <si>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</si>
  <si>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</si>
  <si>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</si>
  <si>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</si>
  <si>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</si>
  <si>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</si>
  <si>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</si>
  <si>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</si>
  <si>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</si>
  <si>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</si>
  <si>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</si>
  <si>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</si>
  <si>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</si>
  <si>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</si>
  <si>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</si>
  <si>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</si>
  <si>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</si>
  <si>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</si>
  <si>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</si>
  <si>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</si>
  <si>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</si>
  <si>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</si>
  <si>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</si>
  <si>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</si>
  <si>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</si>
  <si>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</si>
  <si>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</si>
  <si>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</si>
  <si>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</si>
  <si>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</si>
  <si>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</si>
  <si>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</si>
  <si>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</si>
  <si>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</si>
  <si>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</si>
  <si>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</si>
  <si>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</si>
  <si>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</si>
  <si>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</si>
  <si>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</si>
  <si>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</si>
  <si>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</si>
  <si>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</si>
  <si>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</si>
  <si>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</si>
  <si>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</si>
  <si>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</si>
  <si>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</si>
  <si>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</si>
  <si>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</si>
  <si>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</si>
  <si>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</si>
  <si>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</si>
  <si>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</si>
  <si>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</si>
  <si>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</si>
  <si>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</si>
  <si>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</si>
  <si>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</si>
  <si>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</si>
  <si>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</si>
  <si>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</si>
  <si>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</si>
  <si>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</si>
  <si>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</si>
  <si>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</si>
  <si>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</si>
  <si>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</si>
  <si>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</si>
  <si>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</si>
  <si>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</si>
  <si>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</si>
  <si>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</si>
  <si>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</si>
  <si>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</si>
  <si>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</si>
  <si>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</si>
  <si>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</si>
  <si>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</si>
  <si>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</si>
  <si>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</si>
  <si>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</si>
  <si>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</si>
  <si>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</si>
  <si>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</si>
  <si>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</si>
  <si>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</si>
  <si>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</si>
  <si>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</si>
  <si>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</si>
  <si>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</si>
  <si>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</si>
  <si>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</si>
  <si>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</si>
  <si>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</si>
  <si>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</si>
  <si>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</si>
  <si>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</si>
  <si>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</si>
  <si>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</si>
  <si>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</si>
  <si>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</si>
  <si>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</si>
  <si>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</si>
  <si>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</si>
  <si>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</si>
  <si>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</si>
  <si>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</si>
  <si>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</si>
  <si>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</si>
  <si>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</si>
  <si>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</si>
  <si>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</si>
  <si>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</si>
  <si>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</si>
  <si>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</si>
  <si>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</si>
  <si>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</si>
  <si>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</si>
  <si>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</si>
  <si>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</si>
  <si>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</si>
  <si>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</si>
  <si>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</si>
  <si>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</si>
  <si>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</si>
  <si>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</si>
  <si>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</si>
  <si>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</si>
  <si>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</si>
  <si>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</si>
  <si>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</si>
  <si>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</si>
  <si>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</si>
  <si>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</si>
  <si>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</si>
  <si>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</si>
  <si>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</si>
  <si>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</si>
  <si>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</si>
  <si>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</si>
  <si>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</si>
  <si>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</si>
  <si>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</si>
  <si>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</si>
  <si>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</si>
  <si>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</si>
  <si>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</si>
  <si>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</si>
  <si>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</si>
  <si>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</si>
  <si>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</si>
  <si>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</si>
  <si>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</si>
  <si>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</si>
  <si>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</si>
  <si>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</si>
  <si>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</si>
  <si>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</si>
  <si>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</si>
  <si>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</si>
  <si>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</si>
  <si>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</si>
  <si>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</si>
  <si>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</si>
  <si>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</si>
  <si>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</si>
  <si>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</si>
  <si>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</si>
  <si>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</si>
  <si>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</si>
  <si>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</si>
  <si>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</si>
  <si>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</si>
  <si>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</si>
  <si>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</si>
  <si>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</si>
  <si>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</si>
  <si>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</si>
  <si>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</si>
  <si>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</si>
  <si>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</si>
  <si>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</si>
  <si>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</si>
  <si>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</si>
  <si>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</si>
  <si>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</si>
  <si>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</si>
  <si>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</si>
  <si>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</si>
  <si>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</si>
  <si>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</si>
  <si>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</si>
  <si>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</si>
  <si>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</si>
  <si>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</si>
  <si>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</si>
  <si>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</si>
  <si>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</si>
  <si>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</si>
  <si>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</si>
  <si>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</si>
  <si>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</si>
  <si>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</si>
  <si>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</si>
  <si>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</si>
  <si>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</si>
  <si>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</si>
  <si>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</si>
  <si>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</si>
  <si>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</si>
  <si>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</si>
  <si>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</si>
  <si>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</si>
  <si>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</si>
  <si>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</si>
  <si>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</si>
  <si>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</si>
  <si>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</si>
  <si>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</si>
  <si>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</si>
  <si>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</si>
  <si>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</si>
  <si>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</si>
  <si>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</si>
  <si>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</si>
  <si>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</si>
  <si>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</si>
  <si>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</si>
  <si>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</si>
  <si>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</si>
  <si>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</si>
  <si>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</si>
  <si>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</si>
  <si>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</si>
  <si>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</si>
  <si>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</si>
  <si>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</si>
  <si>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</si>
  <si>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</si>
  <si>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</si>
  <si>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</si>
  <si>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</si>
  <si>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</si>
  <si>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</si>
  <si>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</si>
  <si>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</si>
  <si>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</si>
  <si>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</si>
  <si>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</si>
  <si>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</si>
  <si>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</si>
  <si>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</si>
  <si>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</si>
  <si>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</si>
  <si>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</si>
  <si>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</si>
  <si>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</si>
  <si>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</si>
  <si>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</si>
  <si>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</si>
  <si>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</si>
  <si>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</si>
  <si>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</si>
  <si>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</si>
  <si>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</si>
  <si>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</si>
  <si>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</si>
  <si>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</si>
  <si>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</si>
  <si>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</si>
  <si>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</si>
  <si>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</si>
  <si>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</si>
  <si>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</si>
  <si>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</si>
  <si>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</si>
  <si>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</si>
  <si>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</si>
  <si>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</si>
  <si>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</si>
  <si>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</si>
  <si>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</si>
  <si>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</si>
  <si>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</si>
  <si>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</si>
  <si>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</si>
  <si>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</si>
  <si>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</si>
  <si>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</si>
  <si>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</si>
  <si>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</si>
  <si>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</si>
  <si>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</si>
  <si>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</si>
  <si>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</si>
  <si>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</si>
  <si>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</si>
  <si>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</si>
  <si>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</si>
  <si>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</si>
  <si>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</si>
  <si>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</si>
  <si>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</si>
  <si>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</si>
  <si>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</si>
  <si>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</si>
  <si>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</si>
  <si>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</si>
  <si>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</si>
  <si>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</si>
  <si>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</si>
  <si>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</si>
  <si>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</si>
  <si>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</si>
  <si>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</si>
  <si>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</si>
  <si>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</si>
  <si>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</si>
  <si>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</si>
  <si>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</si>
  <si>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</si>
  <si>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</si>
  <si>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</si>
  <si>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</si>
  <si>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</si>
  <si>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</si>
  <si>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</si>
  <si>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</si>
  <si>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</si>
  <si>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</si>
  <si>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</si>
  <si>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</si>
  <si>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</si>
  <si>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</si>
  <si>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</si>
  <si>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</si>
  <si>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</si>
  <si>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</si>
  <si>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</si>
  <si>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</si>
  <si>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</si>
  <si>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</si>
  <si>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</si>
  <si>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</si>
  <si>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</si>
  <si>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</si>
  <si>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</si>
  <si>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</si>
  <si>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</si>
  <si>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</si>
  <si>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</si>
  <si>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</si>
  <si>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</si>
  <si>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</si>
  <si>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</si>
  <si>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</si>
  <si>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</si>
  <si>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</si>
  <si>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</si>
  <si>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</si>
  <si>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</si>
  <si>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</si>
  <si>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</si>
  <si>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</si>
  <si>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</si>
  <si>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</si>
  <si>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</si>
  <si>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</si>
  <si>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</si>
  <si>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</si>
  <si>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</si>
  <si>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</si>
  <si>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</si>
  <si>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</si>
  <si>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</si>
  <si>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</si>
  <si>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</si>
  <si>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</si>
  <si>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</si>
  <si>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</si>
  <si>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</si>
  <si>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</si>
  <si>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</si>
  <si>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</si>
  <si>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</si>
  <si>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</si>
  <si>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</si>
  <si>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</si>
  <si>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</si>
  <si>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</si>
  <si>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</si>
  <si>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</si>
  <si>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</si>
  <si>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</si>
  <si>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</si>
  <si>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</si>
  <si>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</si>
  <si>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</si>
  <si>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</si>
  <si>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</si>
  <si>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</si>
  <si>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</si>
  <si>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</si>
  <si>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</si>
  <si>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</si>
  <si>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</si>
  <si>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</si>
  <si>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</si>
  <si>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</si>
  <si>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</si>
  <si>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</si>
  <si>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</si>
  <si>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</si>
  <si>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</si>
  <si>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</si>
  <si>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</si>
  <si>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</si>
  <si>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</si>
  <si>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</si>
  <si>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</si>
  <si>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</si>
  <si>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</si>
  <si>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</si>
  <si>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</si>
  <si>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</si>
  <si>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</si>
  <si>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</si>
  <si>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</si>
  <si>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</si>
  <si>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</si>
  <si>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</si>
  <si>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</si>
  <si>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</si>
  <si>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</si>
  <si>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</si>
  <si>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</si>
  <si>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</si>
  <si>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</si>
  <si>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</si>
  <si>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</si>
  <si>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</si>
  <si>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</si>
  <si>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</si>
  <si>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</si>
  <si>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</si>
  <si>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</si>
  <si>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</si>
  <si>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</si>
  <si>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</si>
  <si>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</si>
  <si>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</si>
  <si>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</si>
  <si>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</si>
  <si>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</si>
  <si>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</si>
  <si>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</si>
  <si>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</si>
  <si>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</si>
  <si>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</si>
  <si>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</si>
  <si>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</si>
  <si>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</si>
  <si>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</si>
  <si>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</si>
  <si>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</si>
  <si>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</si>
  <si>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</si>
  <si>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</si>
  <si>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</si>
  <si>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</si>
  <si>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</si>
  <si>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</si>
  <si>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</si>
  <si>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</si>
  <si>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</si>
  <si>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</si>
  <si>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</si>
  <si>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</si>
  <si>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</si>
  <si>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</si>
  <si>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</si>
  <si>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</si>
  <si>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</si>
  <si>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</si>
  <si>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</si>
  <si>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</si>
  <si>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</si>
  <si>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</si>
  <si>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</si>
  <si>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</si>
  <si>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</si>
  <si>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</si>
  <si>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</si>
  <si>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</si>
  <si>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</si>
  <si>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</si>
  <si>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</si>
  <si>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</si>
  <si>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</si>
  <si>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</si>
  <si>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</si>
  <si>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</si>
  <si>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</si>
  <si>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</si>
  <si>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</si>
  <si>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</si>
  <si>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</si>
  <si>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</si>
  <si>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</si>
  <si>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</si>
  <si>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</si>
  <si>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</si>
  <si>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</si>
  <si>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</si>
  <si>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</si>
  <si>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</si>
  <si>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</si>
  <si>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</si>
  <si>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</si>
  <si>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</si>
  <si>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</si>
  <si>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</si>
  <si>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</si>
  <si>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</si>
  <si>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</si>
  <si>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</si>
  <si>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</si>
  <si>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</si>
  <si>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</si>
  <si>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</si>
  <si>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</si>
  <si>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</si>
  <si>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</si>
  <si>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</si>
  <si>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</si>
  <si>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</si>
  <si>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</si>
  <si>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</si>
  <si>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</si>
  <si>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</si>
  <si>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</si>
  <si>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</si>
  <si>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</si>
  <si>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</si>
  <si>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</si>
  <si>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</si>
  <si>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</si>
  <si>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</si>
  <si>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</si>
  <si>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</si>
  <si>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</si>
  <si>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</si>
  <si>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</si>
  <si>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</si>
  <si>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</si>
  <si>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</si>
  <si>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</si>
  <si>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</si>
  <si>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</si>
  <si>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</si>
  <si>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</si>
  <si>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</si>
  <si>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</si>
  <si>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</si>
  <si>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</si>
  <si>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</si>
  <si>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</si>
  <si>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</si>
  <si>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</si>
  <si>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</si>
  <si>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</si>
  <si>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</si>
  <si>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</si>
  <si>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</si>
  <si>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</si>
  <si>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</si>
  <si>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</si>
  <si>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</si>
  <si>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</si>
  <si>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</si>
  <si>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</si>
  <si>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</si>
  <si>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</si>
  <si>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</si>
  <si>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</si>
  <si>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</si>
  <si>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</si>
  <si>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</si>
  <si>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</si>
  <si>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</si>
  <si>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</si>
  <si>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</si>
  <si>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</si>
  <si>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</si>
  <si>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</si>
  <si>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</si>
  <si>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</si>
  <si>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</si>
  <si>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</si>
  <si>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</si>
  <si>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</si>
  <si>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</si>
  <si>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</si>
  <si>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</si>
  <si>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</si>
  <si>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</si>
  <si>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</si>
  <si>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</si>
  <si>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</si>
  <si>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</si>
  <si>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</si>
  <si>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</si>
  <si>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</si>
  <si>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</si>
  <si>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</si>
  <si>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</si>
  <si>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</si>
  <si>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</si>
  <si>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</si>
  <si>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</si>
  <si>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</si>
  <si>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</si>
  <si>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</si>
  <si>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</si>
  <si>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</si>
  <si>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</si>
  <si>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</si>
  <si>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</si>
  <si>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</si>
  <si>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</si>
  <si>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</si>
  <si>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</si>
  <si>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</si>
  <si>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</si>
  <si>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</si>
  <si>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</si>
  <si>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</si>
  <si>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</si>
  <si>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</si>
  <si>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</si>
  <si>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</si>
  <si>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</si>
  <si>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</si>
  <si>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</si>
  <si>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</si>
  <si>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</si>
  <si>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</si>
  <si>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</si>
  <si>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</si>
  <si>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</si>
  <si>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</si>
  <si>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</si>
  <si>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</si>
  <si>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</si>
  <si>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</si>
  <si>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</si>
  <si>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</si>
  <si>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</si>
  <si>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</si>
  <si>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</si>
  <si>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</si>
  <si>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</si>
  <si>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</si>
  <si>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</si>
  <si>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</si>
  <si>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</si>
  <si>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</si>
  <si>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</si>
  <si>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</si>
  <si>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</si>
  <si>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</si>
  <si>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</si>
  <si>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</si>
  <si>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</si>
  <si>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</si>
  <si>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</si>
  <si>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</si>
  <si>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</si>
  <si>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</si>
  <si>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</si>
  <si>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</si>
  <si>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</si>
  <si>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</si>
  <si>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</si>
  <si>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</si>
  <si>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</si>
  <si>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</si>
  <si>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</si>
  <si>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</si>
  <si>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</si>
  <si>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</si>
  <si>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</si>
  <si>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</si>
  <si>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</si>
  <si>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</si>
  <si>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</si>
  <si>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</si>
  <si>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</si>
  <si>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</si>
  <si>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</si>
  <si>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</si>
  <si>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</si>
  <si>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</si>
  <si>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</si>
  <si>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</si>
  <si>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</si>
  <si>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</si>
  <si>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</si>
  <si>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</si>
  <si>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</si>
  <si>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</si>
  <si>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</si>
  <si>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</si>
  <si>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</si>
  <si>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</si>
  <si>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</si>
  <si>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</si>
  <si>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</si>
  <si>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</si>
  <si>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</si>
  <si>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</si>
  <si>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</si>
  <si>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</si>
  <si>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</si>
  <si>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</si>
  <si>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</si>
  <si>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</si>
  <si>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</si>
  <si>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</si>
  <si>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</si>
  <si>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</si>
  <si>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</si>
  <si>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</si>
  <si>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</si>
  <si>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</si>
  <si>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</si>
  <si>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</si>
  <si>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</si>
  <si>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</si>
  <si>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</si>
  <si>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</si>
  <si>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</si>
  <si>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</si>
  <si>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</si>
  <si>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</si>
  <si>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</si>
  <si>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</si>
  <si>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</si>
  <si>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</si>
  <si>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</si>
  <si>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</si>
  <si>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</si>
  <si>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</si>
  <si>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</si>
  <si>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</si>
  <si>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</si>
  <si>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</si>
  <si>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</si>
  <si>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</si>
  <si>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</si>
  <si>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</si>
  <si>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</si>
  <si>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</si>
  <si>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</si>
  <si>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</si>
  <si>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</si>
  <si>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</si>
  <si>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</si>
  <si>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</si>
  <si>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</si>
  <si>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</si>
  <si>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</si>
  <si>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</si>
  <si>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</si>
  <si>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</si>
  <si>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</si>
  <si>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</si>
  <si>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</si>
  <si>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</si>
  <si>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</si>
  <si>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</si>
  <si>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</si>
  <si>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</si>
  <si>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</si>
  <si>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</si>
  <si>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</si>
  <si>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</si>
  <si>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</si>
  <si>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</si>
  <si>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</si>
  <si>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</si>
  <si>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</si>
  <si>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</si>
  <si>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</si>
  <si>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</si>
  <si>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</si>
  <si>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</si>
  <si>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</si>
  <si>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</si>
  <si>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</si>
  <si>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</si>
  <si>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</si>
  <si>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</si>
  <si>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</si>
  <si>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</si>
  <si>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</si>
  <si>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</si>
  <si>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</si>
  <si>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</si>
  <si>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</si>
  <si>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</si>
  <si>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</si>
  <si>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</si>
  <si>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</si>
  <si>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</si>
  <si>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</si>
  <si>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</si>
  <si>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</si>
  <si>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</si>
  <si>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</si>
  <si>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</si>
  <si>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</si>
  <si>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</si>
  <si>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</si>
  <si>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</si>
  <si>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</si>
  <si>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</si>
  <si>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</si>
  <si>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</si>
  <si>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</si>
  <si>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</si>
  <si>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</si>
  <si>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</si>
  <si>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</si>
  <si>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</si>
  <si>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</si>
  <si>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</si>
  <si>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</si>
  <si>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</si>
  <si>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</si>
  <si>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</si>
  <si>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</si>
  <si>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</si>
  <si>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</si>
  <si>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</si>
  <si>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</si>
  <si>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</si>
  <si>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</si>
  <si>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</si>
  <si>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</si>
  <si>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</si>
  <si>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</si>
  <si>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</si>
  <si>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</si>
  <si>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</si>
  <si>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</si>
  <si>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</si>
  <si>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</si>
  <si>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</si>
  <si>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</si>
  <si>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</si>
  <si>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</si>
  <si>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</si>
  <si>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</si>
  <si>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</si>
  <si>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</si>
  <si>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</si>
  <si>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</si>
  <si>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</si>
  <si>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</si>
  <si>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</si>
  <si>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</si>
  <si>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</si>
  <si>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</si>
  <si>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</si>
  <si>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</si>
  <si>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</si>
  <si>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</si>
  <si>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</si>
  <si>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</si>
  <si>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</si>
  <si>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</si>
  <si>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</si>
  <si>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</si>
  <si>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</si>
  <si>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</si>
  <si>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</si>
  <si>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</si>
  <si>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</si>
  <si>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</si>
  <si>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</si>
  <si>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</si>
  <si>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</si>
  <si>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</si>
  <si>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</si>
  <si>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</si>
  <si>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</si>
  <si>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</si>
  <si>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</si>
  <si>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</si>
  <si>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</si>
  <si>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</si>
  <si>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</si>
  <si>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</si>
  <si>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</si>
  <si>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</si>
  <si>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</si>
  <si>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</si>
  <si>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</si>
  <si>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</si>
  <si>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</si>
  <si>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</si>
  <si>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</si>
  <si>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</si>
  <si>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</si>
  <si>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</si>
  <si>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</si>
  <si>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</si>
  <si>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</si>
  <si>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</si>
  <si>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</si>
  <si>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</si>
  <si>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</si>
  <si>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</si>
  <si>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</si>
  <si>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</si>
  <si>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</si>
  <si>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</si>
  <si>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</si>
  <si>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</si>
  <si>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</si>
  <si>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</si>
  <si>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</si>
  <si>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</si>
  <si>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</si>
  <si>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</si>
  <si>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</si>
  <si>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</si>
  <si>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</si>
  <si>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</si>
  <si>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</si>
  <si>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</si>
  <si>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</si>
  <si>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</si>
  <si>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</si>
  <si>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</si>
  <si>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</si>
  <si>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</si>
  <si>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</si>
  <si>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</si>
  <si>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</si>
  <si>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</si>
  <si>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</si>
  <si>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</si>
  <si>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</si>
  <si>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</si>
  <si>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</si>
  <si>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</si>
  <si>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</si>
  <si>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</si>
  <si>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</si>
  <si>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</si>
  <si>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</si>
  <si>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</si>
  <si>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</si>
  <si>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</si>
  <si>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</si>
  <si>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</si>
  <si>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</si>
  <si>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</si>
  <si>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</si>
  <si>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</si>
  <si>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</si>
  <si>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</si>
  <si>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</si>
  <si>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</si>
  <si>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</si>
  <si>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</si>
  <si>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</si>
  <si>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</si>
  <si>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</si>
  <si>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</si>
  <si>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</si>
  <si>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</si>
  <si>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</si>
  <si>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</si>
  <si>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</si>
  <si>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</si>
  <si>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</si>
  <si>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</si>
  <si>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</si>
  <si>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</si>
  <si>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</si>
  <si>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</si>
  <si>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</si>
  <si>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</si>
  <si>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</si>
  <si>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</si>
  <si>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</si>
  <si>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</si>
  <si>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</si>
  <si>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</si>
  <si>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</si>
  <si>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</si>
  <si>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</si>
  <si>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</si>
  <si>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</si>
  <si>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</si>
  <si>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</si>
  <si>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</si>
  <si>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</si>
  <si>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</si>
  <si>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</si>
  <si>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</si>
  <si>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</si>
  <si>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</si>
  <si>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</si>
  <si>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</si>
  <si>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</si>
  <si>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</si>
  <si>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</si>
  <si>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</si>
  <si>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</si>
  <si>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</si>
  <si>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</si>
  <si>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</si>
  <si>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</si>
  <si>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</si>
  <si>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</si>
  <si>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</si>
  <si>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</si>
  <si>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</si>
  <si>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</si>
  <si>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</si>
  <si>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</si>
  <si>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</si>
  <si>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</si>
  <si>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</si>
  <si>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</si>
  <si>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</si>
  <si>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</si>
  <si>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</si>
  <si>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</si>
  <si>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</si>
  <si>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</si>
  <si>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</si>
  <si>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</si>
  <si>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</si>
  <si>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</si>
  <si>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</si>
  <si>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</si>
  <si>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</si>
  <si>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</si>
  <si>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</si>
  <si>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</si>
  <si>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</si>
  <si>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</si>
  <si>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</si>
  <si>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</si>
  <si>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</si>
  <si>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</si>
  <si>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</si>
  <si>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</si>
  <si>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</si>
  <si>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</si>
  <si>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</si>
  <si>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</si>
  <si>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</si>
  <si>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</si>
  <si>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</si>
  <si>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</si>
  <si>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</si>
  <si>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</si>
  <si>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</si>
  <si>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</si>
  <si>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</si>
  <si>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</si>
  <si>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</si>
  <si>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</si>
  <si>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</si>
  <si>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</si>
  <si>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</si>
  <si>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</si>
  <si>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</si>
  <si>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</si>
  <si>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</si>
  <si>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</si>
  <si>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</si>
  <si>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</si>
  <si>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</si>
  <si>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</si>
  <si>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</si>
  <si>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</si>
  <si>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</si>
  <si>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</si>
  <si>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</si>
  <si>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</si>
  <si>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</si>
  <si>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</si>
  <si>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</si>
  <si>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</si>
  <si>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</si>
  <si>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</si>
  <si>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</si>
  <si>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</si>
  <si>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</si>
  <si>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</si>
  <si>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</si>
  <si>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</si>
  <si>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</si>
  <si>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</si>
  <si>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</si>
  <si>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</si>
  <si>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</si>
  <si>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</si>
  <si>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</si>
  <si>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</si>
  <si>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</si>
  <si>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</si>
  <si>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</si>
  <si>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</si>
  <si>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</si>
  <si>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</si>
  <si>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</si>
  <si>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</si>
  <si>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</si>
  <si>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</si>
  <si>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</si>
  <si>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</si>
  <si>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</si>
  <si>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</si>
  <si>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</si>
  <si>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</si>
  <si>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</si>
  <si>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</si>
  <si>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</si>
  <si>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</si>
  <si>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</si>
  <si>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</si>
  <si>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</si>
  <si>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</si>
  <si>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</si>
  <si>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</si>
  <si>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</si>
  <si>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</si>
  <si>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</si>
  <si>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</si>
  <si>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</si>
  <si>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</si>
  <si>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</si>
  <si>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</si>
  <si>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</si>
  <si>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</si>
  <si>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</si>
  <si>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</si>
  <si>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</si>
  <si>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</si>
  <si>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</si>
  <si>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</si>
  <si>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</si>
  <si>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</si>
  <si>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</si>
  <si>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</si>
  <si>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</si>
  <si>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</si>
  <si>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</si>
  <si>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</si>
  <si>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</si>
  <si>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</si>
  <si>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</si>
  <si>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</si>
  <si>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</si>
  <si>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</si>
  <si>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</si>
  <si>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</si>
  <si>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</si>
  <si>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</si>
  <si>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</si>
  <si>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</si>
  <si>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</si>
  <si>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</si>
  <si>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</si>
  <si>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</si>
  <si>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</si>
  <si>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</si>
  <si>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</si>
  <si>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</si>
  <si>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</si>
  <si>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</si>
  <si>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</si>
  <si>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</si>
  <si>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</si>
  <si>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</si>
  <si>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</si>
  <si>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</si>
  <si>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</si>
  <si>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</si>
  <si>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</si>
  <si>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</si>
  <si>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</si>
  <si>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</si>
  <si>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</si>
  <si>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</si>
  <si>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</si>
  <si>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</si>
  <si>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</si>
  <si>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</si>
  <si>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</si>
  <si>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</si>
  <si>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</si>
  <si>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</si>
  <si>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</si>
  <si>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</si>
  <si>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</si>
  <si>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</si>
  <si>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</si>
  <si>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</si>
  <si>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</si>
  <si>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</si>
  <si>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</si>
  <si>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</si>
  <si>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</si>
  <si>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</si>
  <si>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</si>
  <si>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</si>
  <si>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</si>
  <si>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</si>
  <si>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</si>
  <si>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</si>
  <si>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</si>
  <si>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</si>
  <si>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</si>
  <si>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</si>
  <si>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</si>
  <si>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</si>
  <si>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</si>
  <si>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</si>
  <si>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</si>
  <si>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</si>
  <si>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</si>
  <si>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</si>
  <si>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</si>
  <si>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</si>
  <si>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</si>
  <si>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</si>
  <si>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</si>
  <si>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</si>
  <si>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</si>
  <si>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</si>
  <si>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</si>
  <si>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</si>
  <si>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</si>
  <si>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</si>
  <si>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</si>
  <si>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</si>
  <si>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</si>
  <si>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</si>
  <si>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</si>
  <si>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</si>
  <si>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</si>
  <si>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</si>
  <si>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</si>
  <si>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</si>
  <si>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</si>
  <si>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</si>
  <si>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</si>
  <si>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</si>
  <si>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</si>
  <si>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</si>
  <si>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</si>
  <si>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</si>
  <si>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</si>
  <si>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</si>
  <si>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</si>
  <si>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</si>
  <si>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</si>
  <si>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</si>
  <si>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</si>
  <si>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</si>
  <si>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</si>
  <si>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</si>
  <si>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</si>
  <si>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</si>
  <si>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</si>
  <si>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</si>
  <si>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</si>
  <si>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</si>
  <si>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</si>
  <si>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</si>
  <si>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</si>
  <si>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</si>
  <si>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</si>
  <si>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</si>
  <si>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</si>
  <si>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</si>
  <si>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</si>
  <si>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</si>
  <si>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</si>
  <si>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</si>
  <si>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</si>
  <si>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</si>
  <si>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</si>
  <si>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</si>
  <si>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</si>
  <si>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</si>
  <si>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</si>
  <si>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</si>
  <si>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</si>
  <si>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</si>
  <si>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</si>
  <si>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</si>
  <si>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</si>
  <si>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</si>
  <si>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</si>
  <si>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</si>
  <si>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</si>
  <si>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</si>
  <si>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</si>
  <si>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</si>
  <si>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</si>
  <si>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</si>
  <si>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</si>
  <si>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</si>
  <si>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</si>
  <si>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</si>
  <si>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</si>
  <si>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</si>
  <si>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</si>
  <si>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</si>
  <si>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</si>
  <si>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</si>
  <si>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</si>
  <si>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</si>
  <si>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</si>
  <si>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</si>
  <si>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</si>
  <si>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</si>
  <si>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</si>
  <si>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</si>
  <si>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</si>
  <si>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</si>
  <si>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</si>
  <si>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</si>
  <si>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</si>
  <si>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</si>
  <si>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</si>
  <si>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</si>
  <si>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</si>
  <si>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</si>
  <si>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</si>
  <si>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</si>
  <si>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</si>
  <si>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</si>
  <si>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</si>
  <si>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</si>
  <si>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</si>
  <si>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</si>
  <si>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</si>
  <si>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</si>
  <si>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</si>
  <si>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</si>
  <si>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</si>
  <si>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</si>
  <si>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</si>
  <si>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</si>
  <si>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</si>
  <si>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</si>
  <si>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</si>
  <si>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</si>
  <si>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</si>
  <si>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</si>
  <si>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</si>
  <si>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</si>
  <si>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</si>
  <si>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</si>
  <si>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</si>
  <si>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</si>
  <si>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</si>
  <si>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</si>
  <si>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</si>
  <si>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</si>
  <si>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</si>
  <si>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</si>
  <si>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</si>
  <si>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</si>
  <si>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</si>
  <si>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</si>
  <si>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</si>
  <si>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</si>
  <si>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</si>
  <si>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</si>
  <si>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</si>
  <si>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</si>
  <si>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</si>
  <si>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</si>
  <si>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</si>
  <si>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</si>
  <si>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</si>
  <si>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</si>
  <si>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</si>
  <si>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</si>
  <si>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</si>
  <si>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</si>
  <si>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</si>
  <si>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</si>
  <si>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</si>
  <si>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</si>
  <si>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</si>
  <si>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</si>
  <si>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</si>
  <si>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</si>
  <si>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</si>
  <si>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</si>
  <si>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</si>
  <si>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</si>
  <si>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</si>
  <si>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</si>
  <si>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</si>
  <si>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</si>
  <si>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</si>
  <si>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</si>
  <si>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</si>
  <si>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</si>
  <si>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</si>
  <si>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</si>
  <si>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</si>
  <si>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</si>
  <si>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</si>
  <si>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</si>
  <si>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</si>
  <si>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</si>
  <si>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</si>
  <si>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</si>
  <si>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</si>
  <si>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</si>
  <si>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</si>
  <si>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</si>
  <si>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</si>
  <si>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</si>
  <si>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</si>
  <si>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</si>
  <si>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</si>
  <si>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</si>
  <si>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</si>
  <si>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</si>
  <si>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</si>
  <si>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</si>
  <si>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</si>
  <si>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</si>
  <si>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</si>
  <si>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</si>
  <si>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</si>
  <si>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</si>
  <si>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</si>
  <si>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</si>
  <si>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</si>
  <si>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</si>
  <si>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</si>
  <si>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</si>
  <si>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</si>
  <si>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</si>
  <si>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</si>
  <si>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</si>
  <si>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</si>
  <si>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</si>
  <si>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</si>
  <si>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</si>
  <si>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</si>
  <si>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</si>
  <si>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</si>
  <si>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</si>
  <si>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</si>
  <si>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</si>
  <si>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</si>
  <si>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</si>
  <si>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</si>
  <si>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</si>
  <si>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</si>
  <si>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</si>
  <si>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</si>
  <si>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</si>
  <si>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</si>
  <si>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</si>
  <si>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</si>
  <si>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</si>
  <si>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</si>
  <si>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</si>
  <si>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</si>
  <si>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</si>
  <si>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</si>
  <si>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</si>
  <si>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</si>
  <si>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</si>
  <si>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</si>
  <si>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</si>
  <si>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</si>
  <si>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</si>
  <si>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</si>
  <si>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</si>
  <si>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</si>
  <si>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</si>
  <si>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</si>
  <si>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</si>
  <si>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</si>
  <si>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</si>
  <si>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</si>
  <si>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</si>
  <si>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</si>
  <si>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</si>
  <si>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</si>
  <si>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</si>
  <si>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</si>
  <si>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</si>
  <si>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</si>
  <si>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</si>
  <si>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</si>
  <si>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</si>
  <si>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</si>
  <si>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</si>
  <si>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</si>
  <si>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</si>
  <si>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</si>
  <si>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</si>
  <si>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</si>
  <si>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</si>
  <si>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</si>
  <si>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</si>
  <si>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</si>
  <si>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</si>
  <si>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</si>
  <si>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</si>
  <si>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</si>
  <si>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</si>
  <si>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</si>
  <si>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</si>
  <si>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</si>
  <si>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</si>
  <si>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</si>
  <si>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</si>
  <si>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</si>
  <si>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</si>
  <si>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</si>
  <si>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</si>
  <si>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</si>
  <si>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</si>
  <si>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</si>
  <si>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</si>
  <si>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</si>
  <si>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</si>
  <si>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</si>
  <si>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</si>
  <si>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</si>
  <si>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</si>
  <si>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</si>
  <si>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</si>
  <si>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</si>
  <si>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</si>
  <si>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</si>
  <si>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</si>
  <si>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</si>
  <si>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</si>
  <si>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</si>
  <si>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</si>
  <si>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</si>
  <si>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</si>
  <si>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</si>
  <si>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</si>
  <si>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</si>
  <si>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</si>
  <si>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</si>
  <si>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</si>
  <si>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</si>
  <si>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</si>
  <si>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</si>
  <si>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</si>
  <si>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</si>
  <si>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</si>
  <si>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</si>
  <si>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</si>
  <si>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</si>
  <si>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</si>
  <si>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</si>
  <si>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</si>
  <si>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</si>
  <si>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</si>
  <si>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</si>
  <si>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</si>
  <si>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</si>
  <si>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</si>
  <si>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</si>
  <si>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</si>
  <si>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</si>
  <si>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</si>
  <si>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</si>
  <si>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</si>
  <si>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</si>
  <si>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</si>
  <si>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</si>
  <si>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</si>
  <si>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</si>
  <si>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</si>
  <si>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</si>
  <si>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</si>
  <si>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</si>
  <si>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</si>
  <si>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</si>
  <si>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</si>
  <si>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</si>
  <si>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</si>
  <si>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</si>
  <si>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</si>
  <si>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</si>
  <si>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</si>
  <si>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</si>
  <si>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</si>
  <si>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</si>
  <si>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</si>
  <si>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</si>
  <si>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</si>
  <si>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</si>
  <si>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</si>
  <si>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</si>
  <si>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</si>
  <si>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</si>
  <si>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</si>
  <si>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</si>
  <si>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</si>
  <si>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</si>
  <si>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</si>
  <si>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</si>
  <si>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</si>
  <si>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</si>
  <si>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</si>
  <si>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</si>
  <si>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</si>
  <si>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</si>
  <si>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</si>
  <si>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</si>
  <si>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</si>
  <si>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</si>
  <si>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</si>
  <si>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</si>
  <si>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</si>
  <si>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</si>
  <si>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</si>
  <si>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</si>
  <si>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</si>
  <si>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</si>
  <si>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</si>
  <si>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</si>
  <si>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</si>
  <si>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</si>
  <si>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</si>
  <si>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</si>
  <si>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</si>
  <si>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</si>
  <si>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</si>
  <si>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</si>
  <si>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</si>
  <si>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</si>
  <si>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</si>
  <si>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</si>
  <si>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</si>
  <si>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</si>
  <si>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</si>
  <si>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</si>
  <si>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</si>
  <si>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</si>
  <si>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</si>
  <si>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</si>
  <si>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</si>
  <si>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</si>
  <si>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</si>
  <si>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</si>
  <si>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</si>
  <si>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</si>
  <si>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</si>
  <si>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</si>
  <si>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</si>
  <si>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</si>
  <si>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</si>
  <si>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</si>
  <si>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</si>
  <si>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</si>
  <si>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</si>
  <si>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</si>
  <si>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</si>
  <si>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</si>
  <si>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</si>
  <si>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</si>
  <si>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</si>
  <si>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</si>
  <si>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</si>
  <si>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</si>
  <si>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</si>
  <si>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</si>
  <si>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</si>
  <si>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</si>
  <si>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</si>
  <si>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</si>
  <si>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</si>
  <si>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</si>
  <si>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</si>
  <si>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</si>
  <si>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</si>
  <si>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</si>
  <si>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</si>
  <si>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</si>
  <si>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</si>
  <si>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</si>
  <si>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</si>
  <si>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</si>
  <si>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</si>
  <si>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</si>
  <si>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</si>
  <si>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</si>
  <si>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</si>
  <si>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</si>
  <si>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</si>
  <si>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</si>
  <si>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</si>
  <si>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</si>
  <si>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</si>
  <si>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</si>
  <si>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</si>
  <si>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</si>
  <si>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</si>
  <si>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</si>
  <si>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</si>
  <si>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</si>
  <si>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</si>
  <si>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</si>
  <si>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</si>
  <si>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</si>
  <si>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</si>
  <si>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</si>
  <si>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</si>
  <si>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</si>
  <si>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</si>
  <si>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</si>
  <si>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</si>
  <si>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</si>
  <si>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</si>
  <si>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</si>
  <si>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</si>
  <si>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</si>
  <si>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</si>
  <si>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</si>
  <si>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</si>
  <si>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</si>
  <si>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</si>
  <si>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</si>
  <si>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</si>
  <si>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</si>
  <si>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</si>
  <si>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</si>
  <si>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</si>
  <si>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</si>
  <si>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</si>
  <si>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</si>
  <si>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</si>
  <si>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</si>
  <si>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</si>
  <si>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</si>
  <si>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</si>
  <si>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</si>
  <si>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</si>
  <si>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</si>
  <si>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</si>
  <si>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</si>
  <si>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</si>
  <si>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</si>
  <si>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</si>
  <si>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</si>
  <si>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</si>
  <si>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</si>
  <si>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</si>
  <si>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</si>
  <si>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</si>
  <si>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</si>
  <si>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</si>
  <si>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</si>
  <si>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</si>
  <si>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</si>
  <si>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</si>
  <si>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</si>
  <si>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</si>
  <si>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</si>
  <si>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</si>
  <si>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</si>
  <si>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</si>
  <si>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</si>
  <si>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</si>
  <si>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</si>
  <si>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</si>
  <si>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</si>
  <si>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</si>
  <si>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</si>
  <si>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</si>
  <si>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</si>
  <si>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</si>
  <si>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</si>
  <si>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</si>
  <si>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</si>
  <si>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</si>
  <si>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</si>
  <si>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</si>
  <si>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</si>
  <si>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</si>
  <si>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</si>
  <si>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</si>
  <si>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</si>
  <si>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</si>
  <si>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</si>
  <si>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</si>
  <si>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</si>
  <si>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</si>
  <si>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</si>
  <si>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</si>
  <si>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</si>
  <si>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</si>
  <si>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</si>
  <si>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</si>
  <si>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</si>
  <si>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</si>
  <si>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</si>
  <si>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</si>
  <si>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</si>
  <si>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</si>
  <si>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</si>
  <si>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</si>
  <si>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</si>
  <si>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</si>
  <si>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</si>
  <si>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</si>
  <si>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</si>
  <si>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</si>
  <si>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</si>
  <si>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</si>
  <si>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</si>
  <si>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</si>
  <si>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</si>
  <si>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</si>
  <si>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</si>
  <si>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</si>
  <si>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</si>
  <si>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</si>
  <si>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</si>
  <si>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</si>
  <si>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</si>
  <si>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</si>
  <si>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</si>
  <si>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</si>
  <si>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</si>
  <si>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</si>
  <si>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</si>
  <si>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</si>
  <si>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</si>
  <si>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</si>
  <si>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</si>
  <si>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</si>
  <si>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</si>
  <si>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</si>
  <si>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</si>
  <si>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</si>
  <si>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</si>
  <si>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</si>
  <si>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</si>
  <si>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</si>
  <si>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</si>
  <si>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</si>
  <si>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</si>
  <si>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</si>
  <si>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</si>
  <si>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</si>
  <si>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</si>
  <si>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</si>
  <si>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</si>
  <si>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</si>
  <si>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</si>
  <si>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</si>
  <si>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</si>
  <si>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</si>
  <si>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</si>
  <si>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</si>
  <si>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</si>
  <si>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</si>
  <si>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</si>
  <si>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</si>
  <si>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</si>
  <si>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</si>
  <si>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</si>
  <si>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</si>
  <si>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</si>
  <si>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</si>
  <si>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</si>
  <si>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</si>
  <si>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</si>
  <si>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</si>
  <si>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</si>
  <si>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</si>
  <si>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</si>
  <si>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</si>
  <si>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</si>
  <si>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</si>
  <si>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</si>
  <si>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</si>
  <si>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</si>
  <si>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</si>
  <si>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</si>
  <si>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</si>
  <si>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</si>
  <si>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</si>
  <si>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</si>
  <si>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</si>
  <si>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</si>
  <si>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</si>
  <si>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</si>
  <si>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</si>
  <si>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</si>
  <si>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</si>
  <si>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</si>
  <si>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</si>
  <si>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</si>
  <si>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</si>
  <si>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</si>
  <si>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</si>
  <si>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</si>
  <si>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</si>
  <si>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</si>
  <si>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</si>
  <si>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</si>
  <si>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</si>
  <si>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</si>
  <si>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</si>
  <si>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</si>
  <si>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</si>
  <si>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</si>
  <si>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</si>
  <si>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</si>
  <si>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</si>
  <si>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</si>
  <si>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</si>
  <si>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</si>
  <si>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</si>
  <si>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</si>
  <si>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</si>
  <si>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</si>
  <si>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</si>
  <si>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</si>
  <si>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</si>
  <si>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</si>
  <si>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</si>
  <si>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</si>
  <si>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</si>
  <si>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</si>
  <si>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</si>
  <si>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</si>
  <si>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</si>
  <si>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</si>
  <si>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</si>
  <si>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</si>
  <si>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</si>
  <si>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</si>
  <si>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</si>
  <si>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</si>
  <si>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</si>
  <si>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</si>
  <si>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</si>
  <si>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</si>
  <si>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</si>
  <si>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</si>
  <si>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</si>
  <si>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</si>
  <si>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</si>
  <si>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</si>
  <si>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</si>
  <si>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</si>
  <si>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</si>
  <si>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</si>
  <si>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</si>
  <si>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</si>
  <si>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</si>
  <si>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</si>
  <si>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</si>
  <si>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</si>
  <si>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</si>
  <si>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</si>
  <si>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</si>
  <si>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</si>
  <si>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</si>
  <si>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</si>
  <si>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</si>
  <si>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</si>
  <si>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</si>
  <si>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</si>
  <si>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</si>
  <si>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</si>
  <si>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</si>
  <si>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</si>
  <si>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</si>
  <si>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</si>
  <si>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</si>
  <si>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</si>
  <si>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</si>
  <si>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</si>
  <si>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</si>
  <si>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</si>
  <si>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</si>
  <si>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</si>
  <si>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</si>
  <si>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</si>
  <si>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</si>
  <si>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</si>
  <si>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</si>
  <si>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</si>
  <si>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</si>
  <si>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</si>
  <si>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</si>
  <si>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</si>
  <si>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</si>
  <si>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</si>
  <si>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</si>
  <si>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</si>
  <si>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</si>
  <si>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</si>
  <si>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</si>
  <si>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</si>
  <si>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</si>
  <si>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</si>
  <si>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</si>
  <si>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</si>
  <si>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</si>
  <si>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</si>
  <si>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</si>
  <si>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</si>
  <si>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</si>
  <si>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</si>
  <si>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</si>
  <si>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</si>
  <si>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</si>
  <si>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</si>
  <si>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</si>
  <si>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</si>
  <si>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</si>
  <si>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</si>
  <si>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</si>
  <si>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</si>
  <si>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</si>
  <si>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</si>
  <si>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</si>
  <si>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</si>
  <si>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</si>
  <si>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</si>
  <si>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</si>
  <si>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</si>
  <si>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</si>
  <si>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</si>
  <si>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</si>
  <si>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</si>
  <si>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</si>
  <si>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</si>
  <si>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</si>
  <si>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</si>
  <si>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</si>
  <si>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</si>
  <si>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</si>
  <si>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</si>
  <si>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</si>
  <si>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</si>
  <si>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</si>
  <si>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</si>
  <si>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</si>
  <si>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</si>
  <si>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</si>
  <si>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</si>
  <si>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</si>
  <si>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</si>
  <si>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</si>
  <si>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</si>
  <si>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</si>
  <si>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</si>
  <si>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</si>
  <si>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</si>
  <si>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</si>
  <si>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</si>
  <si>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</si>
  <si>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</si>
  <si>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</si>
  <si>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</si>
  <si>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</si>
  <si>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</si>
  <si>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</si>
  <si>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</si>
  <si>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</si>
  <si>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</si>
  <si>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</si>
  <si>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</si>
  <si>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</si>
  <si>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</si>
  <si>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</si>
  <si>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</si>
  <si>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</si>
  <si>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</si>
  <si>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</si>
  <si>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</si>
  <si>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</si>
  <si>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</si>
  <si>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</si>
  <si>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</si>
  <si>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</si>
  <si>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</si>
  <si>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</si>
  <si>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</si>
  <si>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</si>
  <si>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</si>
  <si>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</si>
  <si>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</si>
  <si>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</si>
  <si>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</si>
  <si>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</si>
  <si>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</si>
  <si>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</si>
  <si>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</si>
  <si>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</si>
  <si>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</si>
  <si>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</si>
  <si>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</si>
  <si>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</si>
  <si>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</si>
  <si>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</si>
  <si>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</si>
  <si>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</si>
  <si>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</si>
  <si>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</si>
  <si>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</si>
  <si>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</si>
  <si>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</si>
  <si>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</si>
  <si>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</si>
  <si>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</si>
  <si>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</si>
  <si>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</si>
  <si>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</si>
  <si>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</si>
  <si>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</si>
  <si>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</si>
  <si>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</si>
  <si>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</si>
  <si>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</si>
  <si>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</si>
  <si>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</si>
  <si>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</si>
  <si>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</si>
  <si>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</si>
  <si>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</si>
  <si>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</si>
  <si>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</si>
  <si>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</si>
  <si>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</si>
  <si>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</si>
  <si>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</si>
  <si>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</si>
  <si>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</si>
  <si>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</si>
  <si>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</si>
  <si>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</si>
  <si>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</si>
  <si>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</si>
  <si>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</si>
  <si>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</si>
  <si>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</si>
  <si>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</si>
  <si>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</si>
  <si>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</si>
  <si>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</si>
  <si>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</si>
  <si>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</si>
  <si>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</si>
  <si>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</si>
  <si>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</si>
  <si>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</si>
  <si>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</si>
  <si>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</si>
  <si>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</si>
  <si>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</si>
  <si>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</si>
  <si>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</si>
  <si>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</si>
  <si>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</si>
  <si>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</si>
  <si>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</si>
  <si>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</si>
  <si>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</si>
  <si>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</si>
  <si>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</si>
  <si>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</si>
  <si>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</si>
  <si>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</si>
  <si>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</si>
  <si>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</si>
  <si>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</si>
  <si>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</si>
  <si>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</si>
  <si>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</si>
  <si>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</si>
  <si>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</si>
  <si>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</si>
  <si>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</si>
  <si>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</si>
  <si>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</si>
  <si>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</si>
  <si>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</si>
  <si>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</si>
  <si>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</si>
  <si>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</si>
  <si>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</si>
  <si>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</si>
  <si>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</si>
  <si>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</si>
  <si>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</si>
  <si>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</si>
  <si>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</si>
  <si>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</si>
  <si>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</si>
  <si>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</si>
  <si>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</si>
  <si>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</si>
  <si>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</si>
  <si>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</si>
  <si>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</si>
  <si>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</si>
  <si>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</si>
  <si>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</si>
  <si>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</si>
  <si>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</si>
  <si>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</si>
  <si>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</si>
  <si>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</si>
  <si>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</si>
  <si>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</si>
  <si>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</si>
  <si>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</si>
  <si>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</si>
  <si>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</si>
  <si>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</si>
  <si>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</si>
  <si>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</si>
  <si>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</si>
  <si>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</si>
  <si>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</si>
  <si>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</si>
  <si>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</si>
  <si>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</si>
  <si>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</si>
  <si>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</si>
  <si>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</si>
  <si>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</si>
  <si>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</si>
  <si>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</si>
  <si>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</si>
  <si>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</si>
  <si>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</si>
  <si>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</si>
  <si>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</si>
  <si>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</si>
  <si>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</si>
  <si>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</si>
  <si>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</si>
  <si>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</si>
  <si>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</si>
  <si>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</si>
  <si>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</si>
  <si>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</si>
  <si>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</si>
  <si>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</si>
  <si>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</si>
  <si>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</si>
  <si>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</si>
  <si>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</si>
  <si>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</si>
  <si>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</si>
  <si>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</si>
  <si>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</si>
  <si>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</si>
  <si>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</si>
  <si>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</si>
  <si>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</si>
  <si>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</si>
  <si>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</si>
  <si>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</si>
  <si>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</si>
  <si>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</si>
  <si>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</si>
  <si>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</si>
  <si>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</si>
  <si>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</si>
  <si>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</si>
  <si>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</si>
  <si>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</si>
  <si>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</si>
  <si>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</si>
  <si>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</si>
  <si>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</si>
  <si>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</si>
  <si>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</si>
  <si>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</si>
  <si>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</si>
  <si>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</si>
  <si>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</si>
  <si>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</si>
  <si>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</si>
  <si>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</si>
  <si>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</si>
  <si>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</si>
  <si>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</si>
  <si>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</si>
  <si>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</si>
  <si>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</si>
  <si>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</si>
  <si>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</si>
  <si>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</si>
  <si>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</si>
  <si>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</si>
  <si>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</si>
  <si>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</si>
  <si>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</si>
  <si>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</si>
  <si>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</si>
  <si>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</si>
  <si>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</si>
  <si>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</si>
  <si>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</si>
  <si>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</si>
  <si>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</si>
  <si>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</si>
  <si>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</si>
  <si>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</si>
  <si>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</si>
  <si>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</si>
  <si>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</si>
  <si>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</si>
  <si>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</si>
  <si>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</si>
  <si>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</si>
  <si>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</si>
  <si>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</si>
  <si>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</si>
  <si>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</si>
  <si>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</si>
  <si>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</si>
  <si>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</si>
  <si>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</si>
  <si>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</si>
  <si>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</si>
  <si>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</si>
  <si>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</si>
  <si>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</si>
  <si>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</si>
  <si>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</si>
  <si>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</si>
  <si>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</si>
  <si>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</si>
  <si>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</si>
  <si>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</si>
  <si>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</si>
  <si>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</si>
  <si>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</si>
  <si>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</si>
  <si>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</si>
  <si>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</si>
  <si>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</si>
  <si>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</si>
  <si>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</si>
  <si>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</si>
  <si>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</si>
  <si>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</si>
  <si>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</si>
  <si>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</si>
  <si>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</si>
  <si>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</si>
  <si>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</si>
  <si>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</si>
  <si>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</si>
  <si>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</si>
  <si>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</si>
  <si>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</si>
  <si>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</si>
  <si>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</si>
  <si>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</si>
  <si>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</si>
  <si>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</si>
  <si>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</si>
  <si>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</si>
  <si>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</si>
  <si>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</si>
  <si>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</si>
  <si>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</si>
  <si>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</si>
  <si>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</si>
  <si>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</si>
  <si>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</si>
  <si>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</si>
  <si>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</si>
  <si>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</si>
  <si>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</si>
  <si>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</si>
  <si>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</si>
  <si>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</si>
  <si>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</si>
  <si>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</si>
  <si>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</si>
  <si>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</si>
  <si>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</si>
  <si>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</si>
  <si>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</si>
  <si>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</si>
  <si>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</si>
  <si>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</si>
  <si>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</si>
  <si>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</si>
  <si>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</si>
  <si>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</si>
  <si>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</si>
  <si>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</si>
  <si>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</si>
  <si>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</si>
  <si>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</si>
  <si>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</si>
  <si>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</si>
  <si>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</si>
  <si>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</si>
  <si>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</si>
  <si>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</si>
  <si>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</si>
  <si>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</si>
  <si>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</si>
  <si>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</si>
  <si>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</si>
  <si>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</si>
  <si>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</si>
  <si>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</si>
  <si>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</si>
  <si>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</si>
  <si>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</si>
  <si>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</si>
  <si>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</si>
  <si>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</si>
  <si>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</si>
  <si>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</si>
  <si>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</si>
  <si>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</si>
  <si>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</si>
  <si>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</si>
  <si>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</si>
  <si>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</si>
  <si>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</si>
  <si>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</si>
  <si>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</si>
  <si>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</si>
  <si>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</si>
  <si>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</si>
  <si>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</si>
  <si>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</si>
  <si>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</si>
  <si>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</si>
  <si>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</si>
  <si>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</si>
  <si>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</si>
  <si>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</si>
  <si>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</si>
  <si>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</si>
  <si>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</si>
  <si>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</si>
  <si>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</si>
  <si>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</si>
  <si>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</si>
  <si>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</si>
  <si>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</si>
  <si>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</si>
  <si>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</si>
  <si>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</si>
  <si>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</si>
  <si>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</si>
  <si>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</si>
  <si>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</si>
  <si>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</si>
  <si>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</si>
  <si>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</si>
  <si>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</si>
  <si>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</si>
  <si>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</si>
  <si>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</si>
  <si>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</si>
  <si>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</si>
  <si>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</si>
  <si>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</si>
  <si>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</si>
  <si>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</si>
  <si>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</si>
  <si>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</si>
  <si>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</si>
  <si>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</si>
  <si>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</si>
  <si>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</si>
  <si>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</si>
  <si>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</si>
  <si>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</si>
  <si>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</si>
  <si>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</si>
  <si>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</si>
  <si>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</si>
  <si>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</si>
  <si>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</si>
  <si>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</si>
  <si>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</si>
  <si>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</si>
  <si>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</si>
  <si>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</si>
  <si>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</si>
  <si>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</si>
  <si>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</si>
  <si>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</si>
  <si>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</si>
  <si>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</si>
  <si>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</si>
  <si>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</si>
  <si>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</si>
  <si>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</si>
  <si>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</si>
  <si>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</si>
  <si>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</si>
  <si>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</si>
  <si>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</si>
  <si>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</si>
  <si>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</si>
  <si>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</si>
  <si>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</si>
  <si>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</si>
  <si>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</si>
  <si>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</si>
  <si>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</si>
  <si>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</si>
  <si>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</si>
  <si>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</si>
  <si>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</si>
  <si>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</si>
  <si>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</si>
  <si>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</si>
  <si>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</si>
  <si>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</si>
  <si>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</si>
  <si>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</si>
  <si>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</si>
  <si>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</si>
  <si>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</si>
  <si>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</si>
  <si>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</si>
  <si>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</si>
  <si>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</si>
  <si>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</si>
  <si>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</si>
  <si>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</si>
  <si>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</si>
  <si>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</si>
  <si>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</si>
  <si>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</si>
  <si>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</si>
  <si>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</si>
  <si>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</si>
  <si>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</si>
  <si>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</si>
  <si>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</si>
  <si>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</si>
  <si>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</si>
  <si>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</si>
  <si>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</si>
  <si>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</si>
  <si>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</si>
  <si>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</si>
  <si>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</si>
  <si>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</si>
  <si>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</si>
  <si>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</si>
  <si>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</si>
  <si>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</si>
  <si>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</si>
  <si>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</si>
  <si>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</si>
  <si>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</si>
  <si>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</si>
  <si>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</si>
  <si>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</si>
  <si>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</si>
  <si>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</si>
  <si>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</si>
  <si>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</si>
  <si>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</si>
  <si>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</si>
  <si>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</si>
  <si>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</si>
  <si>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</si>
  <si>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</si>
  <si>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</si>
  <si>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</si>
  <si>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</si>
  <si>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</si>
  <si>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</si>
  <si>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</si>
  <si>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</si>
  <si>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</si>
  <si>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</si>
  <si>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</si>
  <si>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</si>
  <si>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</si>
  <si>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</si>
  <si>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</si>
  <si>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</si>
  <si>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</si>
  <si>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</si>
  <si>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</si>
  <si>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</si>
  <si>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</si>
  <si>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</si>
  <si>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</si>
  <si>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</si>
  <si>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</si>
  <si>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</si>
  <si>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</si>
  <si>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</si>
  <si>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</si>
  <si>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</si>
  <si>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</si>
  <si>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</si>
  <si>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</si>
  <si>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</si>
  <si>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</si>
  <si>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</si>
  <si>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</si>
  <si>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</si>
  <si>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</si>
  <si>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</si>
  <si>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</si>
  <si>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</si>
  <si>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</si>
  <si>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</si>
  <si>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</si>
  <si>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</si>
  <si>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</si>
  <si>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</si>
  <si>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</si>
  <si>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</si>
  <si>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</si>
  <si>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</si>
  <si>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</si>
  <si>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</si>
  <si>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</si>
  <si>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</si>
  <si>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</si>
  <si>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</si>
  <si>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</si>
  <si>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</si>
  <si>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</si>
  <si>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</si>
  <si>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</si>
  <si>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</si>
  <si>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</si>
  <si>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</si>
  <si>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</si>
  <si>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</si>
  <si>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</si>
  <si>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</si>
  <si>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</si>
  <si>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</si>
  <si>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</si>
  <si>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</si>
  <si>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</si>
  <si>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</si>
  <si>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</si>
  <si>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</si>
  <si>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</si>
  <si>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</si>
  <si>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</si>
  <si>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</si>
  <si>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</si>
  <si>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</si>
  <si>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</si>
  <si>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</si>
  <si>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</si>
  <si>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</si>
  <si>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</si>
  <si>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</si>
  <si>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</si>
  <si>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</si>
  <si>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</si>
  <si>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</si>
  <si>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</si>
  <si>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</si>
  <si>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</si>
  <si>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</si>
  <si>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</si>
  <si>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</si>
  <si>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</si>
  <si>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</si>
  <si>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</si>
  <si>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</si>
  <si>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</si>
  <si>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</si>
  <si>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</si>
  <si>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</si>
  <si>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</si>
  <si>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</si>
  <si>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</si>
  <si>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</si>
  <si>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</si>
  <si>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</si>
  <si>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</si>
  <si>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</si>
  <si>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</si>
  <si>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</si>
  <si>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</si>
  <si>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</si>
  <si>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</si>
  <si>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</si>
  <si>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</si>
  <si>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</si>
  <si>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</si>
  <si>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</si>
  <si>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</si>
  <si>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</si>
  <si>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</si>
  <si>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</si>
  <si>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</si>
  <si>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</si>
  <si>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</si>
  <si>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</si>
  <si>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</si>
  <si>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</si>
  <si>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</si>
  <si>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</si>
  <si>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</si>
  <si>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</si>
  <si>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</si>
  <si>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</si>
  <si>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</si>
  <si>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</si>
  <si>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</si>
  <si>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</si>
  <si>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</si>
  <si>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</si>
  <si>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</si>
  <si>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</si>
  <si>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</si>
  <si>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</si>
  <si>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</si>
  <si>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</si>
  <si>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</si>
  <si>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</si>
  <si>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</si>
  <si>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</si>
  <si>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</si>
  <si>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</si>
  <si>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</si>
  <si>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</si>
  <si>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</si>
  <si>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</si>
  <si>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</si>
  <si>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</si>
  <si>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</si>
  <si>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</si>
  <si>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</si>
  <si>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</si>
  <si>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</si>
  <si>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</si>
  <si>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</si>
  <si>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</si>
  <si>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</si>
  <si>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</si>
  <si>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</si>
  <si>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</si>
  <si>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</si>
  <si>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</si>
  <si>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</si>
  <si>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</si>
  <si>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</si>
  <si>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</si>
  <si>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</si>
  <si>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</si>
  <si>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</si>
  <si>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</si>
  <si>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</si>
  <si>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</si>
  <si>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</si>
  <si>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</si>
  <si>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</si>
  <si>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</si>
  <si>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</si>
  <si>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</si>
  <si>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</si>
  <si>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</si>
  <si>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</si>
  <si>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</si>
  <si>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</si>
  <si>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</si>
  <si>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</si>
  <si>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</si>
  <si>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</si>
  <si>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</si>
  <si>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</si>
  <si>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</si>
  <si>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</si>
  <si>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</si>
  <si>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</si>
  <si>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</si>
  <si>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</si>
  <si>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</si>
  <si>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</si>
  <si>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</si>
  <si>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</si>
  <si>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</si>
  <si>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</si>
  <si>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</si>
  <si>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</si>
  <si>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</si>
  <si>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</si>
  <si>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</si>
  <si>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</si>
  <si>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</si>
  <si>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</si>
  <si>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</si>
  <si>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</si>
  <si>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</si>
  <si>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</si>
  <si>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</si>
  <si>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</si>
  <si>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</si>
  <si>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</si>
  <si>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</si>
  <si>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</si>
  <si>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</si>
  <si>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</si>
  <si>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</si>
  <si>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</si>
  <si>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</si>
  <si>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</si>
  <si>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</si>
  <si>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</si>
  <si>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</si>
  <si>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</si>
  <si>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</si>
  <si>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</si>
  <si>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</si>
  <si>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</si>
  <si>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</si>
  <si>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</si>
  <si>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</si>
  <si>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</si>
  <si>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</si>
  <si>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</si>
  <si>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</si>
  <si>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</si>
  <si>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</si>
  <si>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</si>
  <si>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</si>
  <si>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</si>
  <si>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</si>
  <si>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</si>
  <si>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</si>
  <si>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</si>
  <si>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</si>
  <si>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</si>
  <si>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</si>
  <si>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</si>
  <si>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</si>
  <si>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</si>
  <si>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</si>
  <si>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</si>
  <si>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</si>
  <si>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</si>
  <si>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</si>
  <si>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</si>
  <si>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</si>
  <si>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</si>
  <si>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</si>
  <si>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</si>
  <si>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</si>
  <si>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</si>
  <si>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</si>
  <si>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</si>
  <si>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</si>
  <si>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</si>
  <si>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</si>
  <si>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</si>
  <si>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</si>
  <si>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</si>
  <si>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</si>
  <si>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</si>
  <si>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</si>
  <si>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</si>
  <si>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</si>
  <si>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</si>
  <si>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</si>
  <si>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</si>
  <si>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</si>
  <si>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</si>
  <si>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</si>
  <si>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</si>
  <si>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</si>
  <si>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</si>
  <si>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</si>
  <si>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</si>
  <si>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</si>
  <si>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</si>
  <si>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</si>
  <si>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</si>
  <si>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</si>
  <si>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</si>
  <si>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</si>
  <si>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</si>
  <si>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</si>
  <si>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</si>
  <si>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</si>
  <si>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</si>
  <si>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</si>
  <si>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</si>
  <si>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</si>
  <si>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</si>
  <si>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</si>
  <si>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</si>
  <si>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</si>
  <si>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</si>
  <si>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</si>
  <si>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</si>
  <si>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</si>
  <si>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</si>
  <si>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</si>
  <si>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</si>
  <si>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</si>
  <si>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</si>
  <si>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</si>
  <si>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</si>
  <si>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</si>
  <si>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</si>
  <si>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</si>
  <si>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</si>
  <si>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</si>
  <si>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</si>
  <si>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</si>
  <si>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</si>
  <si>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</si>
  <si>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</si>
  <si>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</si>
  <si>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</si>
  <si>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</si>
  <si>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</si>
  <si>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</si>
  <si>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</si>
  <si>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</si>
  <si>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</si>
  <si>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</si>
  <si>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</si>
  <si>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</si>
  <si>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</si>
  <si>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</si>
  <si>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</si>
  <si>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</si>
  <si>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</si>
  <si>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</si>
  <si>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</si>
  <si>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</si>
  <si>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</si>
  <si>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</si>
  <si>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</si>
  <si>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</si>
  <si>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</si>
  <si>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</si>
  <si>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</si>
  <si>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</si>
  <si>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</si>
  <si>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</si>
  <si>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</si>
  <si>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</si>
  <si>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</si>
  <si>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</si>
  <si>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</si>
  <si>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</si>
  <si>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</si>
  <si>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</si>
  <si>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</si>
  <si>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</si>
  <si>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</si>
  <si>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</si>
  <si>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</si>
  <si>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</si>
  <si>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</si>
  <si>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</si>
  <si>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</si>
  <si>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</si>
  <si>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</si>
  <si>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</si>
  <si>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</si>
  <si>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</si>
  <si>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</si>
  <si>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</si>
  <si>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</si>
  <si>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</si>
  <si>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</si>
  <si>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</si>
  <si>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</si>
  <si>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</si>
  <si>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</si>
  <si>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</si>
  <si>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</si>
  <si>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</si>
  <si>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</si>
  <si>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</si>
  <si>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</si>
  <si>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</si>
  <si>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</si>
  <si>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</si>
  <si>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</si>
  <si>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</si>
  <si>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</si>
  <si>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</si>
  <si>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</si>
  <si>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</si>
  <si>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</si>
  <si>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</si>
  <si>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</si>
  <si>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</si>
  <si>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</si>
  <si>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</si>
  <si>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</si>
  <si>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</si>
  <si>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</si>
  <si>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</si>
  <si>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</si>
  <si>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</si>
  <si>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</si>
  <si>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</si>
  <si>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</si>
  <si>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</si>
  <si>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</si>
  <si>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</si>
  <si>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</si>
  <si>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</si>
  <si>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</si>
  <si>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</si>
  <si>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</si>
  <si>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</si>
  <si>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</si>
  <si>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</si>
  <si>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</si>
  <si>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</si>
  <si>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</si>
  <si>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</si>
  <si>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</si>
  <si>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</si>
  <si>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</si>
  <si>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</si>
  <si>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</si>
  <si>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</si>
  <si>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</si>
  <si>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</si>
  <si>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</si>
  <si>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</si>
  <si>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</si>
  <si>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</si>
  <si>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</si>
  <si>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</si>
  <si>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</si>
  <si>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</si>
  <si>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</si>
  <si>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</si>
  <si>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</si>
  <si>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</si>
  <si>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</si>
  <si>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</si>
  <si>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</si>
  <si>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</si>
  <si>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</si>
  <si>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</si>
  <si>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</si>
  <si>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</si>
  <si>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</si>
  <si>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</si>
  <si>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</si>
  <si>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</si>
  <si>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</si>
  <si>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</si>
  <si>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</si>
  <si>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</si>
  <si>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</si>
  <si>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</si>
  <si>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</si>
  <si>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</si>
  <si>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</si>
  <si>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</si>
  <si>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</si>
  <si>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</si>
  <si>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</si>
  <si>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</si>
  <si>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</si>
  <si>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</si>
  <si>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</si>
  <si>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</si>
  <si>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</si>
  <si>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</si>
  <si>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</si>
  <si>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</si>
  <si>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</si>
  <si>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</si>
  <si>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</si>
  <si>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</si>
  <si>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</si>
  <si>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</si>
  <si>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</si>
  <si>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</si>
  <si>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</si>
  <si>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</si>
  <si>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</si>
  <si>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</si>
  <si>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</si>
  <si>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</si>
  <si>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</si>
  <si>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</si>
  <si>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</si>
  <si>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</si>
  <si>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</si>
  <si>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</si>
  <si>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</si>
  <si>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</si>
  <si>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</si>
  <si>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</si>
  <si>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</si>
  <si>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</si>
  <si>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</si>
  <si>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</si>
  <si>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</si>
  <si>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</si>
  <si>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</si>
  <si>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</si>
  <si>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</si>
  <si>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</si>
  <si>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</si>
  <si>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</si>
  <si>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</si>
  <si>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</si>
  <si>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</si>
  <si>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</si>
  <si>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</si>
  <si>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</si>
  <si>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</si>
  <si>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</si>
  <si>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</si>
  <si>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</si>
  <si>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</si>
  <si>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</si>
  <si>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</si>
  <si>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</si>
  <si>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</si>
  <si>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</si>
  <si>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</si>
  <si>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</si>
  <si>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</si>
  <si>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</si>
  <si>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</si>
  <si>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</si>
  <si>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</si>
  <si>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</si>
  <si>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</si>
  <si>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</si>
  <si>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</si>
  <si>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</si>
  <si>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</si>
  <si>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</si>
  <si>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</si>
  <si>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</si>
  <si>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</si>
  <si>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</si>
  <si>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</si>
  <si>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</si>
  <si>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</si>
  <si>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</si>
  <si>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</si>
  <si>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</si>
  <si>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</si>
  <si>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</si>
  <si>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</si>
  <si>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</si>
  <si>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</si>
  <si>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</si>
  <si>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</si>
  <si>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</si>
  <si>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</si>
  <si>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</si>
  <si>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</si>
  <si>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</si>
  <si>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</si>
  <si>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</si>
  <si>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</si>
  <si>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</si>
  <si>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</si>
  <si>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</si>
  <si>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</si>
  <si>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</si>
  <si>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</si>
  <si>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</si>
  <si>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</si>
  <si>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</si>
  <si>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</si>
  <si>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</si>
  <si>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</si>
  <si>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</si>
  <si>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</si>
  <si>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</si>
  <si>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</si>
  <si>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</si>
  <si>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</si>
  <si>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</si>
  <si>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</si>
  <si>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</si>
  <si>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</si>
  <si>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</si>
  <si>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</si>
  <si>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</si>
  <si>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</si>
  <si>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</si>
  <si>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</si>
  <si>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</si>
  <si>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</si>
  <si>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</si>
  <si>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</si>
  <si>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</si>
  <si>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</si>
  <si>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</si>
  <si>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</si>
  <si>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</si>
  <si>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</si>
  <si>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</si>
  <si>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</si>
  <si>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</si>
  <si>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</si>
  <si>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</si>
  <si>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</si>
  <si>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</si>
  <si>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</si>
  <si>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</si>
  <si>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</si>
  <si>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</si>
  <si>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</si>
  <si>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</si>
  <si>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</si>
  <si>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</si>
  <si>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</si>
  <si>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</si>
  <si>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</si>
  <si>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</si>
  <si>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</si>
  <si>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</si>
  <si>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</si>
  <si>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</si>
  <si>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</si>
  <si>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</si>
  <si>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</si>
  <si>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</si>
  <si>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</si>
  <si>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</si>
  <si>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</si>
  <si>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</si>
  <si>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</si>
  <si>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</si>
  <si>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</si>
  <si>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</si>
  <si>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</si>
  <si>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</si>
  <si>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</si>
  <si>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</si>
  <si>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</si>
  <si>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</si>
  <si>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</si>
  <si>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</si>
  <si>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</si>
  <si>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</si>
  <si>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</si>
  <si>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</si>
  <si>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</si>
  <si>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</si>
  <si>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</si>
  <si>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</si>
  <si>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</si>
  <si>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</si>
  <si>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</si>
  <si>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</si>
  <si>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</si>
  <si>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</si>
  <si>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</si>
  <si>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</si>
  <si>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</si>
  <si>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</si>
  <si>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</si>
  <si>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</si>
  <si>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</si>
  <si>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</si>
  <si>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</si>
  <si>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</si>
  <si>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</si>
  <si>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</si>
  <si>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</si>
  <si>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</si>
  <si>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</si>
  <si>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</si>
  <si>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</si>
  <si>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</si>
  <si>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</si>
  <si>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</si>
  <si>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</si>
  <si>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</si>
  <si>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</si>
  <si>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</si>
  <si>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</si>
  <si>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</si>
  <si>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</si>
  <si>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</si>
  <si>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</si>
  <si>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</si>
  <si>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</si>
  <si>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</si>
  <si>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</si>
  <si>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</si>
  <si>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</si>
  <si>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</si>
  <si>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</si>
  <si>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</si>
  <si>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</si>
  <si>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</si>
  <si>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</si>
  <si>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</si>
  <si>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</si>
  <si>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</si>
  <si>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</si>
  <si>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</si>
  <si>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</si>
  <si>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</si>
  <si>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</si>
  <si>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</si>
  <si>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</si>
  <si>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</si>
  <si>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</si>
  <si>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</si>
  <si>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</si>
  <si>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</si>
  <si>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</si>
  <si>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</si>
  <si>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</si>
  <si>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</si>
  <si>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</si>
  <si>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</si>
  <si>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</si>
  <si>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</si>
  <si>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</si>
  <si>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</si>
  <si>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</si>
  <si>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</si>
  <si>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</si>
  <si>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</si>
  <si>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</si>
  <si>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</si>
  <si>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</si>
  <si>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</si>
  <si>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</si>
  <si>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</si>
  <si>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</si>
  <si>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</si>
  <si>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</si>
  <si>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</si>
  <si>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</si>
  <si>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</si>
  <si>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</si>
  <si>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</si>
  <si>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</si>
  <si>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</si>
  <si>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</si>
  <si>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</si>
  <si>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</si>
  <si>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</si>
  <si>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</si>
  <si>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</si>
  <si>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</si>
  <si>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</si>
  <si>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</si>
  <si>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</si>
  <si>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</si>
  <si>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</si>
  <si>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</si>
  <si>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</si>
  <si>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</si>
  <si>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</si>
  <si>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</si>
  <si>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</si>
  <si>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</si>
  <si>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</si>
  <si>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</si>
  <si>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</si>
  <si>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</si>
  <si>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</si>
  <si>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</si>
  <si>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</si>
  <si>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</si>
  <si>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</si>
  <si>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</si>
  <si>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</si>
  <si>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</si>
  <si>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</si>
  <si>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</si>
  <si>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</si>
  <si>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</si>
  <si>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</si>
  <si>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</si>
  <si>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</si>
  <si>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</si>
  <si>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</si>
  <si>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</si>
  <si>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</si>
  <si>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</si>
  <si>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</si>
  <si>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</si>
  <si>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</si>
  <si>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</si>
  <si>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</si>
  <si>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</si>
  <si>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</si>
  <si>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</si>
  <si>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</si>
  <si>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</si>
  <si>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</si>
  <si>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</si>
  <si>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</si>
  <si>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</si>
  <si>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</si>
  <si>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</si>
  <si>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</si>
  <si>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</si>
  <si>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</si>
  <si>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</si>
  <si>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</si>
  <si>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</si>
  <si>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</si>
  <si>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</si>
  <si>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</si>
  <si>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</si>
  <si>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</si>
  <si>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</si>
  <si>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</si>
  <si>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</si>
  <si>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</si>
  <si>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</si>
  <si>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</si>
  <si>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</si>
  <si>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</si>
  <si>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</si>
  <si>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</si>
  <si>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</si>
  <si>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</si>
  <si>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</si>
  <si>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</si>
  <si>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</si>
  <si>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</si>
  <si>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</si>
  <si>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</si>
  <si>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</si>
  <si>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</si>
  <si>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</si>
  <si>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</si>
  <si>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</si>
  <si>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</si>
  <si>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</si>
  <si>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</si>
  <si>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</si>
  <si>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</si>
  <si>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</si>
  <si>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</si>
  <si>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</si>
  <si>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</si>
  <si>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</si>
  <si>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</si>
  <si>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</si>
  <si>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</si>
  <si>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</si>
  <si>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</si>
  <si>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</si>
  <si>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</si>
  <si>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</si>
  <si>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</si>
  <si>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</si>
  <si>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</si>
  <si>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</si>
  <si>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</si>
  <si>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</si>
  <si>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</si>
  <si>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</si>
  <si>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</si>
  <si>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</si>
  <si>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</si>
  <si>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</si>
  <si>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</si>
  <si>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</si>
  <si>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</si>
  <si>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</si>
  <si>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</si>
  <si>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</si>
  <si>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</si>
  <si>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</si>
  <si>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</si>
  <si>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</si>
  <si>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</si>
  <si>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</si>
  <si>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</si>
  <si>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</si>
  <si>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</si>
  <si>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</si>
  <si>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</si>
  <si>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</si>
  <si>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</si>
  <si>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</si>
  <si>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</si>
  <si>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</si>
  <si>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</si>
  <si>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</si>
  <si>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</si>
  <si>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</si>
  <si>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</si>
  <si>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</si>
  <si>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</si>
  <si>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</si>
  <si>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</si>
  <si>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</si>
  <si>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</si>
  <si>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</si>
  <si>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</si>
  <si>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</si>
  <si>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</si>
  <si>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</si>
  <si>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</si>
  <si>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</si>
  <si>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</si>
  <si>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</si>
  <si>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</si>
  <si>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</si>
  <si>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</si>
  <si>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</si>
  <si>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</si>
  <si>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</si>
  <si>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</si>
  <si>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</si>
  <si>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</si>
  <si>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</si>
  <si>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</si>
  <si>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</si>
  <si>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</si>
  <si>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</si>
  <si>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</si>
  <si>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</si>
  <si>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</si>
  <si>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</si>
  <si>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</si>
  <si>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</si>
  <si>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</si>
  <si>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</si>
  <si>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</si>
  <si>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</si>
  <si>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</si>
  <si>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</si>
  <si>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</si>
  <si>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</si>
  <si>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</si>
  <si>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</si>
  <si>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</si>
  <si>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</si>
  <si>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</si>
  <si>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</si>
  <si>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</si>
  <si>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</si>
  <si>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</si>
  <si>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</si>
  <si>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</si>
  <si>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</si>
  <si>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</si>
  <si>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</si>
  <si>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</si>
  <si>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</si>
  <si>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</si>
  <si>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</si>
  <si>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</si>
  <si>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</si>
  <si>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</si>
  <si>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</si>
  <si>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</si>
  <si>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</si>
  <si>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</si>
  <si>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</si>
  <si>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</si>
  <si>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</si>
  <si>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</si>
  <si>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</si>
  <si>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</si>
  <si>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</si>
  <si>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</si>
  <si>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</si>
  <si>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</si>
  <si>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</si>
  <si>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</si>
  <si>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</si>
  <si>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</si>
  <si>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</si>
  <si>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</si>
  <si>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</si>
  <si>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</si>
  <si>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</si>
  <si>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</si>
  <si>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</si>
  <si>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</si>
  <si>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</si>
  <si>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</si>
  <si>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</si>
  <si>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</si>
  <si>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</si>
  <si>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</si>
  <si>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</si>
  <si>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</si>
  <si>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</si>
  <si>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</si>
  <si>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</si>
  <si>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</si>
  <si>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</si>
  <si>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</si>
  <si>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</si>
  <si>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</si>
  <si>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</si>
  <si>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</si>
  <si>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</si>
  <si>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</si>
  <si>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</si>
  <si>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</si>
  <si>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</si>
  <si>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</si>
  <si>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</si>
  <si>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</si>
  <si>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</si>
  <si>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</si>
  <si>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</si>
  <si>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</si>
  <si>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</si>
  <si>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</si>
  <si>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</si>
  <si>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</si>
  <si>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</si>
  <si>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</si>
  <si>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</si>
  <si>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</si>
  <si>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</si>
  <si>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</si>
  <si>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</si>
  <si>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</si>
  <si>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</si>
  <si>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</si>
  <si>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</si>
  <si>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</si>
  <si>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</si>
  <si>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</si>
  <si>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</si>
  <si>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</si>
  <si>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</si>
  <si>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</si>
  <si>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</si>
  <si>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</si>
  <si>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</si>
  <si>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</si>
  <si>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</si>
  <si>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</si>
  <si>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</si>
  <si>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</si>
  <si>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</si>
  <si>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</si>
  <si>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</si>
  <si>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</si>
  <si>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</si>
  <si>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</si>
  <si>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</si>
  <si>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</si>
  <si>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</si>
  <si>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</si>
  <si>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</si>
  <si>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</si>
  <si>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</si>
  <si>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</si>
  <si>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</si>
  <si>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</si>
  <si>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</si>
  <si>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</si>
  <si>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</si>
  <si>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</si>
  <si>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</si>
  <si>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</si>
  <si>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</si>
  <si>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</si>
  <si>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</si>
  <si>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</si>
  <si>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</si>
  <si>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</si>
  <si>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</si>
  <si>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</si>
  <si>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</si>
  <si>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</si>
  <si>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</si>
  <si>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</si>
  <si>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</si>
  <si>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</si>
  <si>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</si>
  <si>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</si>
  <si>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</si>
  <si>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</si>
  <si>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</si>
  <si>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</si>
  <si>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</si>
  <si>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</si>
  <si>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</si>
  <si>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</si>
  <si>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</si>
  <si>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</si>
  <si>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</si>
  <si>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</si>
  <si>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</si>
  <si>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</si>
  <si>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</si>
  <si>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</si>
  <si>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</si>
  <si>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</si>
  <si>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</si>
  <si>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</si>
  <si>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</si>
  <si>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</si>
  <si>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</si>
  <si>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</si>
  <si>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</si>
  <si>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</si>
  <si>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</si>
  <si>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</si>
  <si>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</si>
  <si>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</si>
  <si>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</si>
  <si>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</si>
  <si>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</si>
  <si>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</si>
  <si>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</si>
  <si>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</si>
  <si>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</si>
  <si>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</si>
  <si>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</si>
  <si>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</si>
  <si>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</si>
  <si>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</si>
  <si>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</si>
  <si>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</si>
  <si>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</si>
  <si>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</si>
  <si>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</si>
  <si>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</si>
  <si>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</si>
  <si>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</si>
  <si>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</si>
  <si>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</si>
  <si>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</si>
  <si>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</si>
  <si>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</si>
  <si>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</si>
  <si>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</si>
  <si>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</si>
  <si>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</si>
  <si>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</si>
  <si>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</si>
  <si>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</si>
  <si>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</si>
  <si>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</si>
  <si>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</si>
  <si>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</si>
  <si>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</si>
  <si>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</si>
  <si>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</si>
  <si>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</si>
  <si>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</si>
  <si>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</si>
  <si>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</si>
  <si>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</si>
  <si>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</si>
  <si>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</si>
  <si>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</si>
  <si>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</si>
  <si>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</si>
  <si>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</si>
  <si>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</si>
  <si>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</si>
  <si>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</si>
  <si>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</si>
  <si>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</si>
  <si>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</si>
  <si>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</si>
  <si>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</si>
  <si>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</si>
  <si>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</si>
  <si>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</si>
  <si>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</si>
  <si>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</si>
  <si>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</si>
  <si>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</si>
  <si>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</si>
  <si>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</si>
  <si>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</si>
  <si>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</si>
  <si>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</si>
  <si>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</si>
  <si>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</si>
  <si>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</si>
  <si>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</si>
  <si>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</si>
  <si>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</si>
  <si>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</si>
  <si>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</si>
  <si>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</si>
  <si>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</si>
  <si>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</si>
  <si>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</si>
  <si>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</si>
  <si>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</si>
  <si>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</si>
  <si>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</si>
  <si>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</si>
  <si>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</si>
  <si>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</si>
  <si>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</si>
  <si>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</si>
  <si>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</si>
  <si>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</si>
  <si>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</si>
  <si>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</si>
  <si>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</si>
  <si>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</si>
  <si>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</si>
  <si>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</si>
  <si>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</si>
  <si>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</si>
  <si>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</si>
  <si>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</si>
  <si>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</si>
  <si>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</si>
  <si>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</si>
  <si>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</si>
  <si>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</si>
  <si>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</si>
  <si>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</si>
  <si>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</si>
  <si>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</si>
  <si>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</si>
  <si>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</si>
  <si>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</si>
  <si>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</si>
  <si>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</si>
  <si>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</si>
  <si>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</si>
  <si>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</si>
  <si>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</si>
  <si>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</si>
  <si>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</si>
  <si>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</si>
  <si>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</si>
  <si>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</si>
  <si>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</si>
  <si>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</si>
  <si>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</si>
  <si>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</si>
  <si>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</si>
  <si>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</si>
  <si>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</si>
  <si>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</si>
  <si>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</si>
  <si>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</si>
  <si>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</si>
  <si>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</si>
  <si>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</si>
  <si>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</si>
  <si>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</si>
  <si>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</si>
  <si>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</si>
  <si>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</si>
  <si>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</si>
  <si>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</si>
  <si>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</si>
  <si>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</si>
  <si>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</si>
  <si>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</si>
  <si>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</si>
  <si>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</si>
  <si>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</si>
  <si>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</si>
  <si>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</si>
  <si>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</si>
  <si>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</si>
  <si>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</si>
  <si>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</si>
  <si>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</si>
  <si>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</si>
  <si>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</si>
  <si>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</si>
  <si>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</si>
  <si>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</si>
  <si>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</si>
  <si>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</si>
  <si>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</si>
  <si>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</si>
  <si>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</si>
  <si>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</si>
  <si>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</si>
  <si>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</si>
  <si>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</si>
  <si>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</si>
  <si>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</si>
  <si>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</si>
  <si>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</si>
  <si>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</si>
  <si>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</si>
  <si>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</si>
  <si>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</si>
  <si>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</si>
  <si>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</si>
  <si>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</si>
  <si>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</si>
  <si>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</si>
  <si>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</si>
  <si>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</si>
  <si>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</si>
  <si>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</si>
  <si>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</si>
  <si>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</si>
  <si>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</si>
  <si>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</si>
  <si>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</si>
  <si>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</si>
  <si>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</si>
  <si>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</si>
  <si>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</si>
  <si>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</si>
  <si>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</si>
  <si>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</si>
  <si>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</si>
  <si>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</si>
  <si>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</si>
  <si>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</si>
  <si>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</si>
  <si>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</si>
  <si>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</si>
  <si>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</si>
  <si>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</si>
  <si>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</si>
  <si>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</si>
  <si>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</si>
  <si>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</si>
  <si>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</si>
  <si>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</si>
  <si>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</si>
  <si>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</si>
  <si>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</si>
  <si>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</si>
  <si>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</si>
  <si>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</si>
  <si>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</si>
  <si>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</si>
  <si>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</si>
  <si>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</si>
  <si>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</si>
  <si>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</si>
  <si>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</si>
  <si>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</si>
  <si>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</si>
  <si>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</si>
  <si>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</si>
  <si>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</si>
  <si>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</si>
  <si>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</si>
  <si>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</si>
  <si>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</si>
  <si>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</si>
  <si>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</si>
  <si>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</si>
  <si>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</si>
  <si>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</si>
  <si>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</si>
  <si>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</si>
  <si>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</si>
  <si>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</si>
  <si>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</si>
  <si>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</si>
  <si>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</si>
  <si>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</si>
  <si>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</si>
  <si>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</si>
  <si>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</si>
  <si>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</si>
  <si>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</si>
  <si>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</si>
  <si>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</si>
  <si>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</si>
  <si>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</si>
  <si>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</si>
  <si>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</si>
  <si>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</si>
  <si>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</si>
  <si>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</si>
  <si>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</si>
  <si>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</si>
  <si>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</si>
  <si>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</si>
  <si>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</si>
  <si>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</si>
  <si>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</si>
  <si>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</si>
  <si>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</si>
  <si>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</si>
  <si>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</si>
  <si>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</si>
  <si>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</si>
  <si>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</si>
  <si>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</si>
  <si>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</si>
  <si>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</si>
  <si>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</si>
  <si>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</si>
  <si>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</si>
  <si>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</si>
  <si>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</si>
  <si>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</si>
  <si>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</si>
  <si>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</si>
  <si>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</si>
  <si>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</si>
  <si>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</si>
  <si>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</si>
  <si>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</si>
  <si>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</si>
  <si>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</si>
  <si>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</si>
  <si>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</si>
  <si>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</si>
  <si>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</si>
  <si>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</si>
  <si>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</si>
  <si>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</si>
  <si>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</si>
  <si>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</si>
  <si>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</si>
  <si>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</si>
  <si>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</si>
  <si>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</si>
  <si>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</si>
  <si>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</si>
  <si>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</si>
  <si>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</si>
  <si>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</si>
  <si>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</si>
  <si>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</si>
  <si>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</si>
  <si>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</si>
  <si>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</si>
  <si>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</si>
  <si>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</si>
  <si>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</si>
  <si>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</si>
  <si>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</si>
  <si>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</si>
  <si>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</si>
  <si>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</si>
  <si>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</si>
  <si>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</si>
  <si>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</si>
  <si>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</si>
  <si>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</si>
  <si>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</si>
  <si>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</si>
  <si>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</si>
  <si>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</si>
  <si>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</si>
  <si>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</si>
  <si>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</si>
  <si>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</si>
  <si>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</si>
  <si>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</si>
  <si>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</si>
  <si>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</si>
  <si>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</si>
  <si>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</si>
  <si>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</si>
  <si>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</si>
  <si>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</si>
  <si>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</si>
  <si>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</si>
  <si>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</si>
  <si>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</si>
  <si>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</si>
  <si>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</si>
  <si>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</si>
  <si>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</si>
  <si>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</si>
  <si>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</si>
  <si>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</si>
  <si>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</si>
  <si>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</si>
  <si>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</si>
  <si>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</si>
  <si>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</si>
  <si>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</si>
  <si>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</si>
  <si>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</si>
  <si>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</si>
  <si>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</si>
  <si>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</si>
  <si>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</si>
  <si>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</si>
  <si>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</si>
  <si>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</si>
  <si>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</si>
  <si>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</si>
  <si>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</si>
  <si>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</si>
  <si>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</si>
  <si>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</si>
  <si>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</si>
  <si>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</si>
  <si>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</si>
  <si>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</si>
  <si>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</si>
  <si>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</si>
  <si>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</si>
  <si>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</si>
  <si>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</si>
  <si>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</si>
  <si>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</si>
  <si>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</si>
  <si>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</si>
  <si>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</si>
  <si>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</si>
  <si>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</si>
  <si>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</si>
  <si>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</si>
  <si>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</si>
  <si>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</si>
  <si>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</si>
  <si>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</si>
  <si>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</si>
  <si>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</si>
  <si>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</si>
  <si>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</si>
  <si>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</si>
  <si>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</si>
  <si>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</si>
  <si>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</si>
  <si>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</si>
  <si>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</si>
  <si>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</si>
  <si>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</si>
  <si>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</si>
  <si>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</si>
  <si>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</si>
  <si>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</si>
  <si>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</si>
  <si>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</si>
  <si>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</si>
  <si>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</si>
  <si>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</si>
  <si>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</si>
  <si>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</si>
  <si>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</si>
  <si>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</si>
  <si>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</si>
  <si>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</si>
  <si>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</si>
  <si>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</si>
  <si>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</si>
  <si>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</si>
  <si>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</si>
  <si>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</si>
  <si>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</si>
  <si>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</si>
  <si>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</si>
  <si>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</si>
  <si>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</si>
  <si>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</si>
  <si>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</si>
  <si>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</si>
  <si>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</si>
  <si>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</si>
  <si>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</si>
  <si>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</si>
  <si>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</si>
  <si>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</si>
  <si>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</si>
  <si>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</si>
  <si>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</si>
  <si>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</si>
  <si>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</si>
  <si>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</si>
  <si>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</si>
  <si>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</si>
  <si>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</si>
  <si>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</si>
  <si>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</si>
  <si>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</si>
  <si>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</si>
  <si>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</si>
  <si>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</si>
  <si>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</si>
  <si>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</si>
  <si>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</si>
  <si>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</si>
  <si>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</si>
  <si>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</si>
  <si>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</si>
  <si>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</si>
  <si>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</si>
  <si>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</si>
  <si>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</si>
  <si>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</si>
  <si>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</si>
  <si>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</si>
  <si>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</si>
  <si>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</si>
  <si>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</si>
  <si>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</si>
  <si>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</si>
  <si>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</si>
  <si>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</si>
  <si>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</si>
  <si>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</si>
  <si>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</si>
  <si>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</si>
  <si>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</si>
  <si>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</si>
  <si>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</si>
  <si>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</si>
  <si>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</si>
  <si>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</si>
  <si>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</si>
  <si>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</si>
  <si>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</si>
  <si>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</si>
  <si>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</si>
  <si>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</si>
  <si>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</si>
  <si>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</si>
  <si>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</si>
  <si>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</si>
  <si>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</si>
  <si>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</si>
  <si>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</si>
  <si>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</si>
  <si>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</si>
  <si>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</si>
  <si>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</si>
  <si>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</si>
  <si>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</si>
  <si>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</si>
  <si>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</si>
  <si>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</si>
  <si>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</si>
  <si>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</si>
  <si>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</si>
  <si>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</si>
  <si>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</si>
  <si>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</si>
  <si>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</si>
  <si>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</si>
  <si>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</si>
  <si>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</si>
  <si>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</si>
  <si>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</si>
  <si>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</si>
  <si>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</si>
  <si>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</si>
  <si>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</si>
  <si>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</si>
  <si>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</si>
  <si>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</si>
  <si>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</si>
  <si>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</si>
  <si>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</si>
  <si>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</si>
  <si>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</si>
  <si>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</si>
  <si>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</si>
  <si>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</si>
  <si>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</si>
  <si>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</si>
  <si>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</si>
  <si>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</si>
  <si>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</si>
  <si>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</si>
  <si>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</si>
  <si>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</si>
  <si>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</si>
  <si>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</si>
  <si>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</si>
  <si>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</si>
  <si>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</si>
  <si>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</si>
  <si>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</si>
  <si>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</si>
  <si>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</si>
  <si>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</si>
  <si>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</si>
  <si>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</si>
  <si>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</si>
  <si>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</si>
  <si>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</si>
  <si>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</si>
  <si>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</si>
  <si>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</si>
  <si>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</si>
  <si>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</si>
  <si>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</si>
  <si>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</si>
  <si>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</si>
  <si>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</si>
  <si>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</si>
  <si>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</si>
  <si>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</si>
  <si>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</si>
  <si>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</si>
  <si>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</si>
  <si>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</si>
  <si>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</si>
  <si>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</si>
  <si>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</si>
  <si>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</si>
  <si>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</si>
  <si>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</si>
  <si>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</si>
  <si>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</si>
  <si>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</si>
  <si>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</si>
  <si>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</si>
  <si>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</si>
  <si>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</si>
  <si>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</si>
  <si>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</si>
  <si>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</si>
  <si>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</si>
  <si>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</si>
  <si>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</si>
  <si>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</si>
  <si>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</si>
  <si>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</si>
  <si>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</si>
  <si>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</si>
  <si>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</si>
  <si>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</si>
  <si>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</si>
  <si>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</si>
  <si>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</si>
  <si>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</si>
  <si>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</si>
  <si>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</si>
  <si>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</si>
  <si>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</si>
  <si>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</si>
  <si>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</si>
  <si>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</si>
  <si>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</si>
  <si>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</si>
  <si>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</si>
  <si>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</si>
  <si>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</si>
  <si>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</si>
  <si>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</si>
  <si>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</si>
  <si>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</si>
  <si>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</si>
  <si>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</si>
  <si>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</si>
  <si>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</si>
  <si>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</si>
  <si>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</si>
  <si>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</si>
  <si>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</si>
  <si>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</si>
  <si>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</si>
  <si>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</si>
  <si>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</si>
  <si>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</si>
  <si>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</si>
  <si>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</si>
  <si>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</si>
  <si>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</si>
  <si>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</si>
  <si>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</si>
  <si>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</si>
  <si>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</si>
  <si>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</si>
  <si>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</si>
  <si>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</si>
  <si>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</si>
  <si>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</si>
  <si>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</si>
  <si>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</si>
  <si>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</si>
  <si>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</si>
  <si>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</si>
  <si>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</si>
  <si>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</si>
  <si>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</si>
  <si>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</si>
  <si>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</si>
  <si>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</si>
  <si>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</si>
  <si>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</si>
  <si>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</si>
  <si>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</si>
  <si>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</si>
  <si>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</si>
  <si>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</si>
  <si>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</si>
  <si>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</si>
  <si>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</si>
  <si>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</si>
  <si>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</si>
  <si>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</si>
  <si>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</si>
  <si>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</si>
  <si>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</si>
  <si>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</si>
  <si>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</si>
  <si>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</si>
  <si>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</si>
  <si>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</si>
  <si>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</si>
  <si>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</si>
  <si>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</si>
  <si>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</si>
  <si>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</si>
  <si>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</si>
  <si>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</si>
  <si>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</si>
  <si>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</si>
  <si>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</si>
  <si>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</si>
  <si>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</si>
  <si>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</si>
  <si>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</si>
  <si>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</si>
  <si>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</si>
  <si>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</si>
  <si>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</si>
  <si>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</si>
  <si>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</si>
  <si>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</si>
  <si>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</si>
  <si>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</si>
  <si>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</si>
  <si>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</si>
  <si>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</si>
  <si>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</si>
  <si>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</si>
  <si>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</si>
  <si>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</si>
  <si>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</si>
  <si>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</si>
  <si>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</si>
  <si>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</si>
  <si>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</si>
  <si>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</si>
  <si>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</si>
  <si>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</si>
  <si>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</si>
  <si>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</si>
  <si>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</si>
  <si>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</si>
  <si>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</si>
  <si>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</si>
  <si>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</si>
  <si>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</si>
  <si>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</si>
  <si>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</si>
  <si>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</si>
  <si>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</si>
  <si>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</si>
  <si>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</si>
  <si>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</si>
  <si>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</si>
  <si>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</si>
  <si>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</si>
  <si>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</si>
  <si>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</si>
  <si>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</si>
  <si>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</si>
  <si>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</si>
  <si>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</si>
  <si>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</si>
  <si>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</si>
  <si>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</si>
  <si>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</si>
  <si>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</si>
  <si>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</si>
  <si>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</si>
  <si>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</si>
  <si>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</si>
  <si>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</si>
  <si>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</si>
  <si>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</si>
  <si>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</si>
  <si>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</si>
  <si>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</si>
  <si>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</si>
  <si>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</si>
  <si>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</si>
  <si>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</si>
  <si>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</si>
  <si>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</si>
  <si>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</si>
  <si>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</si>
  <si>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</si>
  <si>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</si>
  <si>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</si>
  <si>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</si>
  <si>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</si>
  <si>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</si>
  <si>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</si>
  <si>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</si>
  <si>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</si>
  <si>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</si>
  <si>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</si>
  <si>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</si>
  <si>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</si>
  <si>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</si>
  <si>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</si>
  <si>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</si>
  <si>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</si>
  <si>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</si>
  <si>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</si>
  <si>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</si>
  <si>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</si>
  <si>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</si>
  <si>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</si>
  <si>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</si>
  <si>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</si>
  <si>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</si>
  <si>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</si>
  <si>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</si>
  <si>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</si>
  <si>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</si>
  <si>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</si>
  <si>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</si>
  <si>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</si>
  <si>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</si>
  <si>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</si>
  <si>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</si>
  <si>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</si>
  <si>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</si>
  <si>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</si>
  <si>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</si>
  <si>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</si>
  <si>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</si>
  <si>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</si>
  <si>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</si>
  <si>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</si>
  <si>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</si>
  <si>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</si>
  <si>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</si>
  <si>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</si>
  <si>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</si>
  <si>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</si>
  <si>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</si>
  <si>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</si>
  <si>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</si>
  <si>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</si>
  <si>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</si>
  <si>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</si>
  <si>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</si>
  <si>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</si>
  <si>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</si>
  <si>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</si>
  <si>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</si>
  <si>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</si>
  <si>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</si>
  <si>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</si>
  <si>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</si>
  <si>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</si>
  <si>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</si>
  <si>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</si>
  <si>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</si>
  <si>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</si>
  <si>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</si>
  <si>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</si>
  <si>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</si>
  <si>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</si>
  <si>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</si>
  <si>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</si>
  <si>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</si>
  <si>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</si>
  <si>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</si>
  <si>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</si>
  <si>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</si>
  <si>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</si>
  <si>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</si>
  <si>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</si>
  <si>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</si>
  <si>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</si>
  <si>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</si>
  <si>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</si>
  <si>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</si>
  <si>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</si>
  <si>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</si>
  <si>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</si>
  <si>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</si>
  <si>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</si>
  <si>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</si>
  <si>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</si>
  <si>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</si>
  <si>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</si>
  <si>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</si>
  <si>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</si>
  <si>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</si>
  <si>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</si>
  <si>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</si>
  <si>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</si>
  <si>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</si>
  <si>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</si>
  <si>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</si>
  <si>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</si>
  <si>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</si>
  <si>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</si>
  <si>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</si>
  <si>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</si>
  <si>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</si>
  <si>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</si>
  <si>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</si>
  <si>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</si>
  <si>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</si>
  <si>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</si>
  <si>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</si>
  <si>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</si>
  <si>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</si>
  <si>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</si>
  <si>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</si>
  <si>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</si>
  <si>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</si>
  <si>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</si>
  <si>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</si>
  <si>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</si>
  <si>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</si>
  <si>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</si>
  <si>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</si>
  <si>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</si>
  <si>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</si>
  <si>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</si>
  <si>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</si>
  <si>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</si>
  <si>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</si>
  <si>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</si>
  <si>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</si>
  <si>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</si>
  <si>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</si>
  <si>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</si>
  <si>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</si>
  <si>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</si>
  <si>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</si>
  <si>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</si>
  <si>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</si>
  <si>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</si>
  <si>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</si>
  <si>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</si>
  <si>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</si>
  <si>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</si>
  <si>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</si>
  <si>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</si>
  <si>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</si>
  <si>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</si>
  <si>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</si>
  <si>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</si>
  <si>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</si>
  <si>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</si>
  <si>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</si>
  <si>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</si>
  <si>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</si>
  <si>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</si>
  <si>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</si>
  <si>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</si>
  <si>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</si>
  <si>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</si>
  <si>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</si>
  <si>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</si>
  <si>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</si>
  <si>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</si>
  <si>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</si>
  <si>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</si>
  <si>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</si>
  <si>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</si>
  <si>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</si>
  <si>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</si>
  <si>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</si>
  <si>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</si>
  <si>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</si>
  <si>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</si>
  <si>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</si>
  <si>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</si>
  <si>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</si>
  <si>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</si>
  <si>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</si>
  <si>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</si>
  <si>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</si>
  <si>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</si>
  <si>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</si>
  <si>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</si>
  <si>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</si>
  <si>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</si>
  <si>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</si>
  <si>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</si>
  <si>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</si>
  <si>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</si>
  <si>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</si>
  <si>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</si>
  <si>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</si>
  <si>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</si>
  <si>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</si>
  <si>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</si>
  <si>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</si>
  <si>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</si>
  <si>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</si>
  <si>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</si>
  <si>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</si>
  <si>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</si>
  <si>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</si>
  <si>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</si>
  <si>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</si>
  <si>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</si>
  <si>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</si>
  <si>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</si>
  <si>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</si>
  <si>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</si>
  <si>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</si>
  <si>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</si>
  <si>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</si>
  <si>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</si>
  <si>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</si>
  <si>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</si>
  <si>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</si>
  <si>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</si>
  <si>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</si>
  <si>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</si>
  <si>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</si>
  <si>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</si>
  <si>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</si>
  <si>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</si>
  <si>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</si>
  <si>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</si>
  <si>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</si>
  <si>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</si>
  <si>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</si>
  <si>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</si>
  <si>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</si>
  <si>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</si>
  <si>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</si>
  <si>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</si>
  <si>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</si>
  <si>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</si>
  <si>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</si>
  <si>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</si>
  <si>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</si>
  <si>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</si>
  <si>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</si>
  <si>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</si>
  <si>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</si>
  <si>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</si>
  <si>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</si>
  <si>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</si>
  <si>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</si>
  <si>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</si>
  <si>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</si>
  <si>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</si>
  <si>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</si>
  <si>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</si>
  <si>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</si>
  <si>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</si>
  <si>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</si>
  <si>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</si>
  <si>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</si>
  <si>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</si>
  <si>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</si>
  <si>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</si>
  <si>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</si>
  <si>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</si>
  <si>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</si>
  <si>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</si>
  <si>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</si>
  <si>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</si>
  <si>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</si>
  <si>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</si>
  <si>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</si>
  <si>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</si>
  <si>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</si>
  <si>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</si>
  <si>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</si>
  <si>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</si>
  <si>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</si>
  <si>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</si>
  <si>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</si>
  <si>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</si>
  <si>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</si>
  <si>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</si>
  <si>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</si>
  <si>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</si>
  <si>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</si>
  <si>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</si>
  <si>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</si>
  <si>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</si>
  <si>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</si>
  <si>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</si>
  <si>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</si>
  <si>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</si>
  <si>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</si>
  <si>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</si>
  <si>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</si>
  <si>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</si>
  <si>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</si>
  <si>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</si>
  <si>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</si>
  <si>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</si>
  <si>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</si>
  <si>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</si>
  <si>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</si>
  <si>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</si>
  <si>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</si>
  <si>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</si>
  <si>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</si>
  <si>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</si>
  <si>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</si>
  <si>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</si>
  <si>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</si>
  <si>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</si>
  <si>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</si>
  <si>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</si>
  <si>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</si>
  <si>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</si>
  <si>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</si>
  <si>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</si>
  <si>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</si>
  <si>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</si>
  <si>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</si>
  <si>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</si>
  <si>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</si>
  <si>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</si>
  <si>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</si>
  <si>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</si>
  <si>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</si>
  <si>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</si>
  <si>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</si>
  <si>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</si>
  <si>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</si>
  <si>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</si>
  <si>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</si>
  <si>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</si>
  <si>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</si>
  <si>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</si>
  <si>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</si>
  <si>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</si>
  <si>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</si>
  <si>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</si>
  <si>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</si>
  <si>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</si>
  <si>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</si>
  <si>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</si>
  <si>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</si>
  <si>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</si>
  <si>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</si>
  <si>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</si>
  <si>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</si>
  <si>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</si>
  <si>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</si>
  <si>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</si>
  <si>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</si>
  <si>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</si>
  <si>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</si>
  <si>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</si>
  <si>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</si>
  <si>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</si>
  <si>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</si>
  <si>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</si>
  <si>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</si>
  <si>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</si>
  <si>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</si>
  <si>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</si>
  <si>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</si>
  <si>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</si>
  <si>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</si>
  <si>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</si>
  <si>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</si>
  <si>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</si>
  <si>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</si>
  <si>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</si>
  <si>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</si>
  <si>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</si>
  <si>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</si>
  <si>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</si>
  <si>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</si>
  <si>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</si>
  <si>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</si>
  <si>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</si>
  <si>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</si>
  <si>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</si>
  <si>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</si>
  <si>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</si>
  <si>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</si>
  <si>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</si>
  <si>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</si>
  <si>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</si>
  <si>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</si>
  <si>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</si>
  <si>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</si>
  <si>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</si>
  <si>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</si>
  <si>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</si>
  <si>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</si>
  <si>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</si>
  <si>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</si>
  <si>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</si>
  <si>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</si>
  <si>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</si>
  <si>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</si>
  <si>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</si>
  <si>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</si>
  <si>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</si>
  <si>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</si>
  <si>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</si>
  <si>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</si>
  <si>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</si>
  <si>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</si>
  <si>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</si>
  <si>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</si>
  <si>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</si>
  <si>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</si>
  <si>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</si>
  <si>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</si>
  <si>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</si>
  <si>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</si>
  <si>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</si>
  <si>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</si>
  <si>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</si>
  <si>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</si>
  <si>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</si>
  <si>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</si>
  <si>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</si>
  <si>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</si>
  <si>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</si>
  <si>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</si>
  <si>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</si>
  <si>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</si>
  <si>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</si>
  <si>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</si>
  <si>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</si>
  <si>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</si>
  <si>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</si>
  <si>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</si>
  <si>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</si>
  <si>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</si>
  <si>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</si>
  <si>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</si>
  <si>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</si>
  <si>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</si>
  <si>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</si>
  <si>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</si>
  <si>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</si>
  <si>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</si>
  <si>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</si>
  <si>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</si>
  <si>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</si>
  <si>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</si>
  <si>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</si>
  <si>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</si>
  <si>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</si>
  <si>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</si>
  <si>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</si>
  <si>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</si>
  <si>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</si>
  <si>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</si>
  <si>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</si>
  <si>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</si>
  <si>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</si>
  <si>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</si>
  <si>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</si>
  <si>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</si>
  <si>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</si>
  <si>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</si>
  <si>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</si>
  <si>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</si>
  <si>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</si>
  <si>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</si>
  <si>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</si>
  <si>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</si>
  <si>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</si>
  <si>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</si>
  <si>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</si>
  <si>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</si>
  <si>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</si>
  <si>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</si>
  <si>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</si>
  <si>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</si>
  <si>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</si>
  <si>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</si>
  <si>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</si>
  <si>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</si>
  <si>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</si>
  <si>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</si>
  <si>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</si>
  <si>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</si>
  <si>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</si>
  <si>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</si>
  <si>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</si>
  <si>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</si>
  <si>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</si>
  <si>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</si>
  <si>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</si>
  <si>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</si>
  <si>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</si>
  <si>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</si>
  <si>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</si>
  <si>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</si>
  <si>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</si>
  <si>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</si>
  <si>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</si>
  <si>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</si>
  <si>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</si>
  <si>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</si>
  <si>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</si>
  <si>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</si>
  <si>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</si>
  <si>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</si>
  <si>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</si>
  <si>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</si>
  <si>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</si>
  <si>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</si>
  <si>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</si>
  <si>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</si>
  <si>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</si>
  <si>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</si>
  <si>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</si>
  <si>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</si>
  <si>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</si>
  <si>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</si>
  <si>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</si>
  <si>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</si>
  <si>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</si>
  <si>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</si>
  <si>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</si>
  <si>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</si>
  <si>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</si>
  <si>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</si>
  <si>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</si>
  <si>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</si>
  <si>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</si>
  <si>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</si>
  <si>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</si>
  <si>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</si>
  <si>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</si>
  <si>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</si>
  <si>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</si>
  <si>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</si>
  <si>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</si>
  <si>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</si>
  <si>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</si>
  <si>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</si>
  <si>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</si>
  <si>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</si>
  <si>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</si>
  <si>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</si>
  <si>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</si>
  <si>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</si>
  <si>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</si>
  <si>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</si>
  <si>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</si>
  <si>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</si>
  <si>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</si>
  <si>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</si>
  <si>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</si>
  <si>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</si>
  <si>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</si>
  <si>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</si>
  <si>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</si>
  <si>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</si>
  <si>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</si>
  <si>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</si>
  <si>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</si>
  <si>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</si>
  <si>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</si>
  <si>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</si>
  <si>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</si>
  <si>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</si>
  <si>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</si>
  <si>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</si>
  <si>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</si>
  <si>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</si>
  <si>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</si>
  <si>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</si>
  <si>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</si>
  <si>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</si>
  <si>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</si>
  <si>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</si>
  <si>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</si>
  <si>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</si>
  <si>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</si>
  <si>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</si>
  <si>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</si>
  <si>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</si>
  <si>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</si>
  <si>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</si>
  <si>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</si>
  <si>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</si>
  <si>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</si>
  <si>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</si>
  <si>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</si>
  <si>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</si>
  <si>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</si>
  <si>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</si>
  <si>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</si>
  <si>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</si>
  <si>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</si>
  <si>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</si>
  <si>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</si>
  <si>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</si>
  <si>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</si>
  <si>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</si>
  <si>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</si>
  <si>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</si>
  <si>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</si>
  <si>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</si>
  <si>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</si>
  <si>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</si>
  <si>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</si>
  <si>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</si>
  <si>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</si>
  <si>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</si>
  <si>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</si>
  <si>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</si>
  <si>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</si>
  <si>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</si>
  <si>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</si>
  <si>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</si>
  <si>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</si>
  <si>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</si>
  <si>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</si>
  <si>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</si>
  <si>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</si>
  <si>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</si>
  <si>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</si>
  <si>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</si>
  <si>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</si>
  <si>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</si>
  <si>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</si>
  <si>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</si>
  <si>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</si>
  <si>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</si>
  <si>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</si>
  <si>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</si>
  <si>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</si>
  <si>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</si>
  <si>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</si>
  <si>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</si>
  <si>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</si>
  <si>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</si>
  <si>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</si>
  <si>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</si>
  <si>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</si>
  <si>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</si>
  <si>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</si>
  <si>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</si>
  <si>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</si>
  <si>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</si>
  <si>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</si>
  <si>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</si>
  <si>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</si>
  <si>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</si>
  <si>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</si>
  <si>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</si>
  <si>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</si>
  <si>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</si>
  <si>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</si>
  <si>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</si>
  <si>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</si>
  <si>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</si>
  <si>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</si>
  <si>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</si>
  <si>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</si>
  <si>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</si>
  <si>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</si>
  <si>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</si>
  <si>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</si>
  <si>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</si>
  <si>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</si>
  <si>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</si>
  <si>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</si>
  <si>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</si>
  <si>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</si>
  <si>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</si>
  <si>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</si>
  <si>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</si>
  <si>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</si>
  <si>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</si>
  <si>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</si>
  <si>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</si>
  <si>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</si>
  <si>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</si>
  <si>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</si>
  <si>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</si>
  <si>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</si>
  <si>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</si>
  <si>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</si>
  <si>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</si>
  <si>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</si>
  <si>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</si>
  <si>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</si>
  <si>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</si>
  <si>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</si>
  <si>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</si>
  <si>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</si>
  <si>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</si>
  <si>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</si>
  <si>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</si>
  <si>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</si>
  <si>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</si>
  <si>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</si>
  <si>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</si>
  <si>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</si>
  <si>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</si>
  <si>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</si>
  <si>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</si>
  <si>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</si>
  <si>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</si>
  <si>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</si>
  <si>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</si>
  <si>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</si>
  <si>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</si>
  <si>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</si>
  <si>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</si>
  <si>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</si>
  <si>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</si>
  <si>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</si>
  <si>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</si>
  <si>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</si>
  <si>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</si>
  <si>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</si>
  <si>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</si>
  <si>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</si>
  <si>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</si>
  <si>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</si>
  <si>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</si>
  <si>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</si>
  <si>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</si>
  <si>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</si>
  <si>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</si>
  <si>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</si>
  <si>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</si>
  <si>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</si>
  <si>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</si>
  <si>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</si>
  <si>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</si>
  <si>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</si>
  <si>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</si>
  <si>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</si>
  <si>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</si>
  <si>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</si>
  <si>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</si>
  <si>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</si>
  <si>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</si>
  <si>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</si>
  <si>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</si>
  <si>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</si>
  <si>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</si>
  <si>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</si>
  <si>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</si>
  <si>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</si>
  <si>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</si>
  <si>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</si>
  <si>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</si>
  <si>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</si>
  <si>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</si>
  <si>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</si>
  <si>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</si>
  <si>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</si>
  <si>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</si>
  <si>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</si>
  <si>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</si>
  <si>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</si>
  <si>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</si>
  <si>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</si>
  <si>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</si>
  <si>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</si>
  <si>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</si>
  <si>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</si>
  <si>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</si>
  <si>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</si>
  <si>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</si>
  <si>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</si>
  <si>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</si>
  <si>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</si>
  <si>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</si>
  <si>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</si>
  <si>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</si>
  <si>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</si>
  <si>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</si>
  <si>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</si>
  <si>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</si>
  <si>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</si>
  <si>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</si>
  <si>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</si>
  <si>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</si>
  <si>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</si>
  <si>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</si>
  <si>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</si>
  <si>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</si>
  <si>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</si>
  <si>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</si>
  <si>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</si>
  <si>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</si>
  <si>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</si>
  <si>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</si>
  <si>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</si>
  <si>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</si>
  <si>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</si>
  <si>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</si>
  <si>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</si>
  <si>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</si>
  <si>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</si>
  <si>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</si>
  <si>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</si>
  <si>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</si>
  <si>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</si>
  <si>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</si>
  <si>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</si>
  <si>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</si>
  <si>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</si>
  <si>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</si>
  <si>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</si>
  <si>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</si>
  <si>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</si>
  <si>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</si>
  <si>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</si>
  <si>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</si>
  <si>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</si>
  <si>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</si>
  <si>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</si>
  <si>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</si>
  <si>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</si>
  <si>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</si>
  <si>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</si>
  <si>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</si>
  <si>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</si>
  <si>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</si>
  <si>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</si>
  <si>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</si>
  <si>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</si>
  <si>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</si>
  <si>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</si>
  <si>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</si>
  <si>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</si>
  <si>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</si>
  <si>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</si>
  <si>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</si>
  <si>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</si>
  <si>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</si>
  <si>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</si>
  <si>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</si>
  <si>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</si>
  <si>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</si>
  <si>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</si>
  <si>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</si>
  <si>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</si>
  <si>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</si>
  <si>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</si>
  <si>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</si>
  <si>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</si>
  <si>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</si>
  <si>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</si>
  <si>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</si>
  <si>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</si>
  <si>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</si>
  <si>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</si>
  <si>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</si>
  <si>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</si>
  <si>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</si>
  <si>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</si>
  <si>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</si>
  <si>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</si>
  <si>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</si>
  <si>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</si>
  <si>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</si>
  <si>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</si>
  <si>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</si>
  <si>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</si>
  <si>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</si>
  <si>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</si>
  <si>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</si>
  <si>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</si>
  <si>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</si>
  <si>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</si>
  <si>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</si>
  <si>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</si>
  <si>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</si>
  <si>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</si>
  <si>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</si>
  <si>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</si>
  <si>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</si>
  <si>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</si>
  <si>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</si>
  <si>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</si>
  <si>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</si>
  <si>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</si>
  <si>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</si>
  <si>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</si>
  <si>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</si>
  <si>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</si>
  <si>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</si>
  <si>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</si>
  <si>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</si>
  <si>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</si>
  <si>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</si>
  <si>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</si>
  <si>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</si>
  <si>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</si>
  <si>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</si>
  <si>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</si>
  <si>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</si>
  <si>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</si>
  <si>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</si>
  <si>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</si>
  <si>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</si>
  <si>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</si>
  <si>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</si>
  <si>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</si>
  <si>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</si>
  <si>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</si>
  <si>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</si>
  <si>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</si>
  <si>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</si>
  <si>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</si>
  <si>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</si>
  <si>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</si>
  <si>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</si>
  <si>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</si>
  <si>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</si>
  <si>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</si>
  <si>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</si>
  <si>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</si>
  <si>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</si>
  <si>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</si>
  <si>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</si>
  <si>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</si>
  <si>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</si>
  <si>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</si>
  <si>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</si>
  <si>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</si>
  <si>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</si>
  <si>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</si>
  <si>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</si>
  <si>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</si>
  <si>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</si>
  <si>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</si>
  <si>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</si>
  <si>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</si>
  <si>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</si>
  <si>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</si>
  <si>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</si>
  <si>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</si>
  <si>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</si>
  <si>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</si>
  <si>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</si>
  <si>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</si>
  <si>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</si>
  <si>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</si>
  <si>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</si>
  <si>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</si>
  <si>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</si>
  <si>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</si>
  <si>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</si>
  <si>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</si>
  <si>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</si>
  <si>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</si>
  <si>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</si>
  <si>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</si>
  <si>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</si>
  <si>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</si>
  <si>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</si>
  <si>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</si>
  <si>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</si>
  <si>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</si>
  <si>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</si>
  <si>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</si>
  <si>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</si>
  <si>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</si>
  <si>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</si>
  <si>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</si>
  <si>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</si>
  <si>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</si>
  <si>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</si>
  <si>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</si>
  <si>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</si>
  <si>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</si>
  <si>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</si>
  <si>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</si>
  <si>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</si>
  <si>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</si>
  <si>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</si>
  <si>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</si>
  <si>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</si>
  <si>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</si>
  <si>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</si>
  <si>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</si>
  <si>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</si>
  <si>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</si>
  <si>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</si>
  <si>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</si>
  <si>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</si>
  <si>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</si>
  <si>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</si>
  <si>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</si>
  <si>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</si>
  <si>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</si>
  <si>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</si>
  <si>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</si>
  <si>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</si>
  <si>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</si>
  <si>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</si>
  <si>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</si>
  <si>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</si>
  <si>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</si>
  <si>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</si>
  <si>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</si>
  <si>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</si>
  <si>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</si>
  <si>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</si>
  <si>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</si>
  <si>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</si>
  <si>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</si>
  <si>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</si>
  <si>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</si>
  <si>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</si>
  <si>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</si>
  <si>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</si>
  <si>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</si>
  <si>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</si>
  <si>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</si>
  <si>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</si>
  <si>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</si>
  <si>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</si>
  <si>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</si>
  <si>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</si>
  <si>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</si>
  <si>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</si>
  <si>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</si>
  <si>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</si>
  <si>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</si>
  <si>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</si>
  <si>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</si>
  <si>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</si>
  <si>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</si>
  <si>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</si>
  <si>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</si>
  <si>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</si>
  <si>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</si>
  <si>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</si>
  <si>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</si>
  <si>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</si>
  <si>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</si>
  <si>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</si>
  <si>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</si>
  <si>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</si>
  <si>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</si>
  <si>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</si>
  <si>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</si>
  <si>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</si>
  <si>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</si>
  <si>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</si>
  <si>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</si>
  <si>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</si>
  <si>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</si>
  <si>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</si>
  <si>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</si>
  <si>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</si>
  <si>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</si>
  <si>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</si>
  <si>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</si>
  <si>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</si>
  <si>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</si>
  <si>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</si>
  <si>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</si>
  <si>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</si>
  <si>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</si>
  <si>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</si>
  <si>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</si>
  <si>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</si>
  <si>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</si>
  <si>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</si>
  <si>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</si>
  <si>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</si>
  <si>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</si>
  <si>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</si>
  <si>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</si>
  <si>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</si>
  <si>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</si>
  <si>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</si>
  <si>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</si>
  <si>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</si>
  <si>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</si>
  <si>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</si>
  <si>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</si>
  <si>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</si>
  <si>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</si>
  <si>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</si>
  <si>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</si>
  <si>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</si>
  <si>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</si>
  <si>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</si>
  <si>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</si>
  <si>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</si>
  <si>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</si>
  <si>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</si>
  <si>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</si>
  <si>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</si>
  <si>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</si>
  <si>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</si>
  <si>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</si>
  <si>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</si>
  <si>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</si>
  <si>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</si>
  <si>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</si>
  <si>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</si>
  <si>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</si>
  <si>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</si>
  <si>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</si>
  <si>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</si>
  <si>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</si>
  <si>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</si>
  <si>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</si>
  <si>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</si>
  <si>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</si>
  <si>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</si>
  <si>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</si>
  <si>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</si>
  <si>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</si>
  <si>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</si>
  <si>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</si>
  <si>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</si>
  <si>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</si>
  <si>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</si>
  <si>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</si>
  <si>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</si>
  <si>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</si>
  <si>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</si>
  <si>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</si>
  <si>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</si>
  <si>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</si>
  <si>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</si>
  <si>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</si>
  <si>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</si>
  <si>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</si>
  <si>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</si>
  <si>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</si>
  <si>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</si>
  <si>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</si>
  <si>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</si>
  <si>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</si>
  <si>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</si>
  <si>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</si>
  <si>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</si>
  <si>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</si>
  <si>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</si>
  <si>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</si>
  <si>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</si>
  <si>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</si>
  <si>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</si>
  <si>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</si>
  <si>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</si>
  <si>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</si>
  <si>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</si>
  <si>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</si>
  <si>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</si>
  <si>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</si>
  <si>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</si>
  <si>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</si>
  <si>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</si>
  <si>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</si>
  <si>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</si>
  <si>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</si>
  <si>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</si>
  <si>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</si>
  <si>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</si>
  <si>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</si>
  <si>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</si>
  <si>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</si>
  <si>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</si>
  <si>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</si>
  <si>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</si>
  <si>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</si>
  <si>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</si>
  <si>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</si>
  <si>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</si>
  <si>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</si>
  <si>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</si>
  <si>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</si>
  <si>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</si>
  <si>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</si>
  <si>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</si>
  <si>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</si>
  <si>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</si>
  <si>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</si>
  <si>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</si>
  <si>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</si>
  <si>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</si>
  <si>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</si>
  <si>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</si>
  <si>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</si>
  <si>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</si>
  <si>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</si>
  <si>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</si>
  <si>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</si>
  <si>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</si>
  <si>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</si>
  <si>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</si>
  <si>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</si>
  <si>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</si>
  <si>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</si>
  <si>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</si>
  <si>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</si>
  <si>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</si>
  <si>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</si>
  <si>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</si>
  <si>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</si>
  <si>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</si>
  <si>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</si>
  <si>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</si>
  <si>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</si>
  <si>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</si>
  <si>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</si>
  <si>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</si>
  <si>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</si>
  <si>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</si>
  <si>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</si>
  <si>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</si>
  <si>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</si>
  <si>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</si>
  <si>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</si>
  <si>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</si>
  <si>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</si>
  <si>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</si>
  <si>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</si>
  <si>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</si>
  <si>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</si>
  <si>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</si>
  <si>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</si>
  <si>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</si>
  <si>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</si>
  <si>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</si>
  <si>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</si>
  <si>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</si>
  <si>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</si>
  <si>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</si>
  <si>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</si>
  <si>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</si>
  <si>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</si>
  <si>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</si>
  <si>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</si>
  <si>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</si>
  <si>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</si>
  <si>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</si>
  <si>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</si>
  <si>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</si>
  <si>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</si>
  <si>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</si>
  <si>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</si>
  <si>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</si>
  <si>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</si>
  <si>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</si>
  <si>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</si>
  <si>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</si>
  <si>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</si>
  <si>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</si>
  <si>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</si>
  <si>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</si>
  <si>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</si>
  <si>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</si>
  <si>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</si>
  <si>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</si>
  <si>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</si>
  <si>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</si>
  <si>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</si>
  <si>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</si>
  <si>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</si>
  <si>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</si>
  <si>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</si>
  <si>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</si>
  <si>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</si>
  <si>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</si>
  <si>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</si>
  <si>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</si>
  <si>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</si>
  <si>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</si>
  <si>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</si>
  <si>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</si>
  <si>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</si>
  <si>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</si>
  <si>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</si>
  <si>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</si>
  <si>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</si>
  <si>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</si>
  <si>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</si>
  <si>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</si>
  <si>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</si>
  <si>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</si>
  <si>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</si>
  <si>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</si>
  <si>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</si>
  <si>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</si>
  <si>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</si>
  <si>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</si>
  <si>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</si>
  <si>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</si>
  <si>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</si>
  <si>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</si>
  <si>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</si>
  <si>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</si>
  <si>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</si>
  <si>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</si>
  <si>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</si>
  <si>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</si>
  <si>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</si>
  <si>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</si>
  <si>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</si>
  <si>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</si>
  <si>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</si>
  <si>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</si>
  <si>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</si>
  <si>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</si>
  <si>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</si>
  <si>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</si>
  <si>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</si>
  <si>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</si>
  <si>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</si>
  <si>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</si>
  <si>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</si>
  <si>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</si>
  <si>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</si>
  <si>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</si>
  <si>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</si>
  <si>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</si>
  <si>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</si>
  <si>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</si>
  <si>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</si>
  <si>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</si>
  <si>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</si>
  <si>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</si>
  <si>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</si>
  <si>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</si>
  <si>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</si>
  <si>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</si>
  <si>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</si>
  <si>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</si>
  <si>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</si>
  <si>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</si>
  <si>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</si>
  <si>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</si>
  <si>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</si>
  <si>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</si>
  <si>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</si>
  <si>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</si>
  <si>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</si>
  <si>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</si>
  <si>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</si>
  <si>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</si>
  <si>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</si>
  <si>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</si>
  <si>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</si>
  <si>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</si>
  <si>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</si>
  <si>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</si>
  <si>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</si>
  <si>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</si>
  <si>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</si>
  <si>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</si>
  <si>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</si>
  <si>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</si>
  <si>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</si>
  <si>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</si>
  <si>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</si>
  <si>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</si>
  <si>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</si>
  <si>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</si>
  <si>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</si>
  <si>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</si>
  <si>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</si>
  <si>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</si>
  <si>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</si>
  <si>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</si>
  <si>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</si>
  <si>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</si>
  <si>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</si>
  <si>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</si>
  <si>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</si>
  <si>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</si>
  <si>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</si>
  <si>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</si>
  <si>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</si>
  <si>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</si>
  <si>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</si>
  <si>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</si>
  <si>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</si>
  <si>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</si>
  <si>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</si>
  <si>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</si>
  <si>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</si>
  <si>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</si>
  <si>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</si>
  <si>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</si>
  <si>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</si>
  <si>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</si>
  <si>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</si>
  <si>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</si>
  <si>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</si>
  <si>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</si>
  <si>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</si>
  <si>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</si>
  <si>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</si>
  <si>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</si>
  <si>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</si>
  <si>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</si>
  <si>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</si>
  <si>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</si>
  <si>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</si>
  <si>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</si>
  <si>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</si>
  <si>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</si>
  <si>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</si>
  <si>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</si>
  <si>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</si>
  <si>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</si>
  <si>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</si>
  <si>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</si>
  <si>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</si>
  <si>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</si>
  <si>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</si>
  <si>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</si>
  <si>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</si>
  <si>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</si>
  <si>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</si>
  <si>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</si>
  <si>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</si>
  <si>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</si>
  <si>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</si>
  <si>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</si>
  <si>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</si>
  <si>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</si>
  <si>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</si>
  <si>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</si>
  <si>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</si>
  <si>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</si>
  <si>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</si>
  <si>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</si>
  <si>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</si>
  <si>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</si>
  <si>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</si>
  <si>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</si>
  <si>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</si>
  <si>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</si>
  <si>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</si>
  <si>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</si>
  <si>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</si>
  <si>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</si>
  <si>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</si>
  <si>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</si>
  <si>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</si>
  <si>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</si>
  <si>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</si>
  <si>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</si>
  <si>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</si>
  <si>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</si>
  <si>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</si>
  <si>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</si>
  <si>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</si>
  <si>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</si>
  <si>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</si>
  <si>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</si>
  <si>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</si>
  <si>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</si>
  <si>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</si>
  <si>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</si>
  <si>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</si>
  <si>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</si>
  <si>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</si>
  <si>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</si>
  <si>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</si>
  <si>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</si>
  <si>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</si>
  <si>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</si>
  <si>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</si>
  <si>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</si>
  <si>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</si>
  <si>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</si>
  <si>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</si>
  <si>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</si>
  <si>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</si>
  <si>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</si>
  <si>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</si>
  <si>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</si>
  <si>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</si>
  <si>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</si>
  <si>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</si>
  <si>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</si>
  <si>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</si>
  <si>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</si>
  <si>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</si>
  <si>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</si>
  <si>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</si>
  <si>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</si>
  <si>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</si>
  <si>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</si>
  <si>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</si>
  <si>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</si>
  <si>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</si>
  <si>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</si>
  <si>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</si>
  <si>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</si>
  <si>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</si>
  <si>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</si>
  <si>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</si>
  <si>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</si>
  <si>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</si>
  <si>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</si>
  <si>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</si>
  <si>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</si>
  <si>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</si>
  <si>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</si>
  <si>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</si>
  <si>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</si>
  <si>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</si>
  <si>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</si>
  <si>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</si>
  <si>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</si>
  <si>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</si>
  <si>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</si>
  <si>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</si>
  <si>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</si>
  <si>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</si>
  <si>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</si>
  <si>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</si>
  <si>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</si>
  <si>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</si>
  <si>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</si>
  <si>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</si>
  <si>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</si>
  <si>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</si>
  <si>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</si>
  <si>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</si>
  <si>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</si>
  <si>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</si>
  <si>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</si>
  <si>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</si>
  <si>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</si>
  <si>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</si>
  <si>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</si>
  <si>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</si>
  <si>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</si>
  <si>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</si>
  <si>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</si>
  <si>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</si>
  <si>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</si>
  <si>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</si>
  <si>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</si>
  <si>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</si>
  <si>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</si>
  <si>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</si>
  <si>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</si>
  <si>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</si>
  <si>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</si>
  <si>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</si>
  <si>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</si>
  <si>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</si>
  <si>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</si>
  <si>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</si>
  <si>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</si>
  <si>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</si>
  <si>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</si>
  <si>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</si>
  <si>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</si>
  <si>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</si>
  <si>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</si>
  <si>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</si>
  <si>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</si>
  <si>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</si>
  <si>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</si>
  <si>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</si>
  <si>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</si>
  <si>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</si>
  <si>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</si>
  <si>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</si>
  <si>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</si>
  <si>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</si>
  <si>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</si>
  <si>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</si>
  <si>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</si>
  <si>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</si>
  <si>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</si>
  <si>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</si>
  <si>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</si>
  <si>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</si>
  <si>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</si>
  <si>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</si>
  <si>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</si>
  <si>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</si>
  <si>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</si>
  <si>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</si>
  <si>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</si>
  <si>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</si>
  <si>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</si>
  <si>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</si>
  <si>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</si>
  <si>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</si>
  <si>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</si>
  <si>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</si>
  <si>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</si>
  <si>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</si>
  <si>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</si>
  <si>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</si>
  <si>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</si>
  <si>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</si>
  <si>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</si>
  <si>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</si>
  <si>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</si>
  <si>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</si>
  <si>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</si>
  <si>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</si>
  <si>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</si>
  <si>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</si>
  <si>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</si>
  <si>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</si>
  <si>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</si>
  <si>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</si>
  <si>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</si>
  <si>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</si>
  <si>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</si>
  <si>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</si>
  <si>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</si>
  <si>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</si>
  <si>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</si>
  <si>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</si>
  <si>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</si>
  <si>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</si>
  <si>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</si>
  <si>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</si>
  <si>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</si>
  <si>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</si>
  <si>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</si>
  <si>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</si>
  <si>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</si>
  <si>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</si>
  <si>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</si>
  <si>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</si>
  <si>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</si>
  <si>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</si>
  <si>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</si>
  <si>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</si>
  <si>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</si>
  <si>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</si>
  <si>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</si>
  <si>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</si>
  <si>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</si>
  <si>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</si>
  <si>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</si>
  <si>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</si>
  <si>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</si>
  <si>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</si>
  <si>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</si>
  <si>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</si>
  <si>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</si>
  <si>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</si>
  <si>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</si>
  <si>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</si>
  <si>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</si>
  <si>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</si>
  <si>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</si>
  <si>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</si>
  <si>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</si>
  <si>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</si>
  <si>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</si>
  <si>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</si>
  <si>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</si>
  <si>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</si>
  <si>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</si>
  <si>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</si>
  <si>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</si>
  <si>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</si>
  <si>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</si>
  <si>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</si>
  <si>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</si>
  <si>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</si>
  <si>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</si>
  <si>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</si>
  <si>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</si>
  <si>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</si>
  <si>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</si>
  <si>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</si>
  <si>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</si>
  <si>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</si>
  <si>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</si>
  <si>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</si>
  <si>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</si>
  <si>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</si>
  <si>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</si>
  <si>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</si>
  <si>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</si>
  <si>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</si>
  <si>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</si>
  <si>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</si>
  <si>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</si>
  <si>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</si>
  <si>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</si>
  <si>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</si>
  <si>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</si>
  <si>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</si>
  <si>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</si>
  <si>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</si>
  <si>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</si>
  <si>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</si>
  <si>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</si>
  <si>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</si>
  <si>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</si>
  <si>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</si>
  <si>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</si>
  <si>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</si>
  <si>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</si>
  <si>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</si>
  <si>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</si>
  <si>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</si>
  <si>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</si>
  <si>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</si>
  <si>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</si>
  <si>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</si>
  <si>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</si>
  <si>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</si>
  <si>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</si>
  <si>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</si>
  <si>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</si>
  <si>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</si>
  <si>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</si>
  <si>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</si>
  <si>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</si>
  <si>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</si>
  <si>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</si>
  <si>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</si>
  <si>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</si>
  <si>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</si>
  <si>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</si>
  <si>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</si>
  <si>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</si>
  <si>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</si>
  <si>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</si>
  <si>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</si>
  <si>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</si>
  <si>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</si>
  <si>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</si>
  <si>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</si>
  <si>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</si>
  <si>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</si>
  <si>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</si>
  <si>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</si>
  <si>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</si>
  <si>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</si>
  <si>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</si>
  <si>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</si>
  <si>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</si>
  <si>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</si>
  <si>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</si>
  <si>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</si>
  <si>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</si>
  <si>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</si>
  <si>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</si>
  <si>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</si>
  <si>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</si>
  <si>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</si>
  <si>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</si>
  <si>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</si>
  <si>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</si>
  <si>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</si>
  <si>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</si>
  <si>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</si>
  <si>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</si>
  <si>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</si>
  <si>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</si>
  <si>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</si>
  <si>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</si>
  <si>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</si>
  <si>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</si>
  <si>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</si>
  <si>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</si>
  <si>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</si>
  <si>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</si>
  <si>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</si>
  <si>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</si>
  <si>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</si>
  <si>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</si>
  <si>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</si>
  <si>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</si>
  <si>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</si>
  <si>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</si>
  <si>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</si>
  <si>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</si>
  <si>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</si>
  <si>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</si>
  <si>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</si>
  <si>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</si>
  <si>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</si>
  <si>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</si>
  <si>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</si>
  <si>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</si>
  <si>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</si>
  <si>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</si>
  <si>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</si>
  <si>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</si>
  <si>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</si>
  <si>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</si>
  <si>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</si>
  <si>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</si>
  <si>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</si>
  <si>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</si>
  <si>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</si>
  <si>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</si>
  <si>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</si>
  <si>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</si>
  <si>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</si>
  <si>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</si>
  <si>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</si>
  <si>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</si>
  <si>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</si>
  <si>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</si>
  <si>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</si>
  <si>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</si>
  <si>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</si>
  <si>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</si>
  <si>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</si>
  <si>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</si>
  <si>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</si>
  <si>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</si>
  <si>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</si>
  <si>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</si>
  <si>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</si>
  <si>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</si>
  <si>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</si>
  <si>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</si>
  <si>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</si>
  <si>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</si>
  <si>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</si>
  <si>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</si>
  <si>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</si>
  <si>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</si>
  <si>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</si>
  <si>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</si>
  <si>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</si>
  <si>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</si>
  <si>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</si>
  <si>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</si>
  <si>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</si>
  <si>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</si>
  <si>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</si>
  <si>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</si>
  <si>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</si>
  <si>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</si>
  <si>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</si>
  <si>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</si>
  <si>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</si>
  <si>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</si>
  <si>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</si>
  <si>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</si>
  <si>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</si>
  <si>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</si>
  <si>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</si>
  <si>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</si>
  <si>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</si>
  <si>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</si>
  <si>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</si>
  <si>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</si>
  <si>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</si>
  <si>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</si>
  <si>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</si>
  <si>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</si>
  <si>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</si>
  <si>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</si>
  <si>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</si>
  <si>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</si>
  <si>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</si>
  <si>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</si>
  <si>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</si>
  <si>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</si>
  <si>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</si>
  <si>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</si>
  <si>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</si>
  <si>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</si>
  <si>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</si>
  <si>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</si>
  <si>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</si>
  <si>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</si>
  <si>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</si>
  <si>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</si>
  <si>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</si>
  <si>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</si>
  <si>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</si>
  <si>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</si>
  <si>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</si>
  <si>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</si>
  <si>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</si>
  <si>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</si>
  <si>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</si>
  <si>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</si>
  <si>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</si>
  <si>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</si>
  <si>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</si>
  <si>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</si>
  <si>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</si>
  <si>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</si>
  <si>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</si>
  <si>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</si>
  <si>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</si>
  <si>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</si>
  <si>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</si>
  <si>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</si>
  <si>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</si>
  <si>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</si>
  <si>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</si>
  <si>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</si>
  <si>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</si>
  <si>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</si>
  <si>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</si>
  <si>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</si>
  <si>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</si>
  <si>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</si>
  <si>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</si>
  <si>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</si>
  <si>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</si>
  <si>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</si>
  <si>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</si>
  <si>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</si>
  <si>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</si>
  <si>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</si>
  <si>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</si>
  <si>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</si>
  <si>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</si>
  <si>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</si>
  <si>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</si>
  <si>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</si>
  <si>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</si>
  <si>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</si>
  <si>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</si>
  <si>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</si>
  <si>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</si>
  <si>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</si>
  <si>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</si>
  <si>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</si>
  <si>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</si>
  <si>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</si>
  <si>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</si>
  <si>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</si>
  <si>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</si>
  <si>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</si>
  <si>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</si>
  <si>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</si>
  <si>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</si>
  <si>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</si>
  <si>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</si>
  <si>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</si>
  <si>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</si>
  <si>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</si>
  <si>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</si>
  <si>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</si>
  <si>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</si>
  <si>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</si>
  <si>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</si>
  <si>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</si>
  <si>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</si>
  <si>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</si>
  <si>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</si>
  <si>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</si>
  <si>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</si>
  <si>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</si>
  <si>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</si>
  <si>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</si>
  <si>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</si>
  <si>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</si>
  <si>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</si>
  <si>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</si>
  <si>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</si>
  <si>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</si>
  <si>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</si>
  <si>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</si>
  <si>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</si>
  <si>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</si>
  <si>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</si>
  <si>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</si>
  <si>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</si>
  <si>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</si>
  <si>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</si>
  <si>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</si>
  <si>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</si>
  <si>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</si>
  <si>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</si>
  <si>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</si>
  <si>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</si>
  <si>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</si>
  <si>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</si>
  <si>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</si>
  <si>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</si>
  <si>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</si>
  <si>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</si>
  <si>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</si>
  <si>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</si>
  <si>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</si>
  <si>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</si>
  <si>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</si>
  <si>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</si>
  <si>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</si>
  <si>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</si>
  <si>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</si>
  <si>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</si>
  <si>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</si>
  <si>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</si>
  <si>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</si>
  <si>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</si>
  <si>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</si>
  <si>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</si>
  <si>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</si>
  <si>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</si>
  <si>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</si>
  <si>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</si>
  <si>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</si>
  <si>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</si>
  <si>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</si>
  <si>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</si>
  <si>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</si>
  <si>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</si>
  <si>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</si>
  <si>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</si>
  <si>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</si>
  <si>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</si>
  <si>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</si>
  <si>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</si>
  <si>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</si>
  <si>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</si>
  <si>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</si>
  <si>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</si>
  <si>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</si>
  <si>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</si>
  <si>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</si>
  <si>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</si>
  <si>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</si>
  <si>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</si>
  <si>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</si>
  <si>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</si>
  <si>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</si>
  <si>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</si>
  <si>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</si>
  <si>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</si>
  <si>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</si>
  <si>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</si>
  <si>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</si>
  <si>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</si>
  <si>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</si>
  <si>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</si>
  <si>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</si>
  <si>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</si>
  <si>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</si>
  <si>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</si>
  <si>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</si>
  <si>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</si>
  <si>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</si>
  <si>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</si>
  <si>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</si>
  <si>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</si>
  <si>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</si>
  <si>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</si>
  <si>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</si>
  <si>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</si>
  <si>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</si>
  <si>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</si>
  <si>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</si>
  <si>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</si>
  <si>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</si>
  <si>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</si>
  <si>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</si>
  <si>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</si>
  <si>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</si>
  <si>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</si>
  <si>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</si>
  <si>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</si>
  <si>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</si>
  <si>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</si>
  <si>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</si>
  <si>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</si>
  <si>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</si>
  <si>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</si>
  <si>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</si>
  <si>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</si>
  <si>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</si>
  <si>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</si>
  <si>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</si>
  <si>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</si>
  <si>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</si>
  <si>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</si>
  <si>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</si>
  <si>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</si>
  <si>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</si>
  <si>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</si>
  <si>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</si>
  <si>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</si>
  <si>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</si>
  <si>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</si>
  <si>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</si>
  <si>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</si>
  <si>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</si>
  <si>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</si>
  <si>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</si>
  <si>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</si>
  <si>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</si>
  <si>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</si>
  <si>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</si>
  <si>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</si>
  <si>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</si>
  <si>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</si>
  <si>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</si>
  <si>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</si>
  <si>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</si>
  <si>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</si>
  <si>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</si>
  <si>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</si>
  <si>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</si>
  <si>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</si>
  <si>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</si>
  <si>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</si>
  <si>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</si>
  <si>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</si>
  <si>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</si>
  <si>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</si>
  <si>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</si>
  <si>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</si>
  <si>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</si>
  <si>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</si>
  <si>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</si>
  <si>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</si>
  <si>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</si>
  <si>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</si>
  <si>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</si>
  <si>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</si>
  <si>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</si>
  <si>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</si>
  <si>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</si>
  <si>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</si>
  <si>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</si>
  <si>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</si>
  <si>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</si>
  <si>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</si>
  <si>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</si>
  <si>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</si>
  <si>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</si>
  <si>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</si>
  <si>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</si>
  <si>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</si>
  <si>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</si>
  <si>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</si>
  <si>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</si>
  <si>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</si>
  <si>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</si>
  <si>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</si>
  <si>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</si>
  <si>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</si>
  <si>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</si>
  <si>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</si>
  <si>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</si>
  <si>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</si>
  <si>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</si>
  <si>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</si>
  <si>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</si>
  <si>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</si>
  <si>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</si>
  <si>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</si>
  <si>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</si>
  <si>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</si>
  <si>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</si>
  <si>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</si>
  <si>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</si>
  <si>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</si>
  <si>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</si>
  <si>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</si>
  <si>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</si>
  <si>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</si>
  <si>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</si>
  <si>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</si>
  <si>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</si>
  <si>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</si>
  <si>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</si>
  <si>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</si>
  <si>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</si>
  <si>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</si>
  <si>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</si>
  <si>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</si>
  <si>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</si>
  <si>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</si>
  <si>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</si>
  <si>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</si>
  <si>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</si>
  <si>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</si>
  <si>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</si>
  <si>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</si>
  <si>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</si>
  <si>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</si>
  <si>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</si>
  <si>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</si>
  <si>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</si>
  <si>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</si>
  <si>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</si>
  <si>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</si>
  <si>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</si>
  <si>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</si>
  <si>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</si>
  <si>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</si>
  <si>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</si>
  <si>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</si>
  <si>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</si>
  <si>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</si>
  <si>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</si>
  <si>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</si>
  <si>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</si>
  <si>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</si>
  <si>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</si>
  <si>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</si>
  <si>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</si>
  <si>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</si>
  <si>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</si>
  <si>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</si>
  <si>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</si>
  <si>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</si>
  <si>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</si>
  <si>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</si>
  <si>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</si>
  <si>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</si>
  <si>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</si>
  <si>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</si>
  <si>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</si>
  <si>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</si>
  <si>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</si>
  <si>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</si>
  <si>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</si>
  <si>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</si>
  <si>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</si>
  <si>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</si>
  <si>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</si>
  <si>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</si>
  <si>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</si>
  <si>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</si>
  <si>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</si>
  <si>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</si>
  <si>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</si>
  <si>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</si>
  <si>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</si>
  <si>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</si>
  <si>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</si>
  <si>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</si>
  <si>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</si>
  <si>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</si>
  <si>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</si>
  <si>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</si>
  <si>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</si>
  <si>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</si>
  <si>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</si>
  <si>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</si>
  <si>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</si>
  <si>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</si>
  <si>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</si>
  <si>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</si>
  <si>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</si>
  <si>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</si>
  <si>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</si>
  <si>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</si>
  <si>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</si>
  <si>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</si>
  <si>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</si>
  <si>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</si>
  <si>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</si>
  <si>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</si>
  <si>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</si>
  <si>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</si>
  <si>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</si>
  <si>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</si>
  <si>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</si>
  <si>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</si>
  <si>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</si>
  <si>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</si>
  <si>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</si>
  <si>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</si>
  <si>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</si>
  <si>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</si>
  <si>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</si>
  <si>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</si>
  <si>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</si>
  <si>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</si>
  <si>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</si>
  <si>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</si>
  <si>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</si>
  <si>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</si>
  <si>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</si>
  <si>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</si>
  <si>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</si>
  <si>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</si>
  <si>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</si>
  <si>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</si>
  <si>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</si>
  <si>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</si>
  <si>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</si>
  <si>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</si>
  <si>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</si>
  <si>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</si>
  <si>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</si>
  <si>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</si>
  <si>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</si>
  <si>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</si>
  <si>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</si>
  <si>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</si>
  <si>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</si>
  <si>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</si>
  <si>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</si>
  <si>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</si>
  <si>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</si>
  <si>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</si>
  <si>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</si>
  <si>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</si>
  <si>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</si>
  <si>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</si>
  <si>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</si>
  <si>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</si>
  <si>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</si>
  <si>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</si>
  <si>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</si>
  <si>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</si>
  <si>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</si>
  <si>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</si>
  <si>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</si>
  <si>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</si>
  <si>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</si>
  <si>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</si>
  <si>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</si>
  <si>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</si>
  <si>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</si>
  <si>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</si>
  <si>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</si>
  <si>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</si>
  <si>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</si>
  <si>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</si>
  <si>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</si>
  <si>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</si>
  <si>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</si>
  <si>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</si>
  <si>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</si>
  <si>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</si>
  <si>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</si>
  <si>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</si>
  <si>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</si>
  <si>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</si>
  <si>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</si>
  <si>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</si>
  <si>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</si>
  <si>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</si>
  <si>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</si>
  <si>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</si>
  <si>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</si>
  <si>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</si>
  <si>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</si>
  <si>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</si>
  <si>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</si>
  <si>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</si>
  <si>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</si>
  <si>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</si>
  <si>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</si>
  <si>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</si>
  <si>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</si>
  <si>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</si>
  <si>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</si>
  <si>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</si>
  <si>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</si>
  <si>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</si>
  <si>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</si>
  <si>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</si>
  <si>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</si>
  <si>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</si>
  <si>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</si>
  <si>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</si>
  <si>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</si>
  <si>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</si>
  <si>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</si>
  <si>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</si>
  <si>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</si>
  <si>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</si>
  <si>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</si>
  <si>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</si>
  <si>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</si>
  <si>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</si>
  <si>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</si>
  <si>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</si>
  <si>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</si>
  <si>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</si>
  <si>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</si>
  <si>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</si>
  <si>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</si>
  <si>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</si>
  <si>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</si>
  <si>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</si>
  <si>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</si>
  <si>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</si>
  <si>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</si>
  <si>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</si>
  <si>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</si>
  <si>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</si>
  <si>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</si>
  <si>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</si>
  <si>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</si>
  <si>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</si>
  <si>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</si>
  <si>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</si>
  <si>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</si>
  <si>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</si>
  <si>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</si>
  <si>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</si>
  <si>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</si>
  <si>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</si>
  <si>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</si>
  <si>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</si>
  <si>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</si>
  <si>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</si>
  <si>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</si>
  <si>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</si>
  <si>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</si>
  <si>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</si>
  <si>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</si>
  <si>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</si>
  <si>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</si>
  <si>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</si>
  <si>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</si>
  <si>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</si>
  <si>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</si>
  <si>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</si>
  <si>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</si>
  <si>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</si>
  <si>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</si>
  <si>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</si>
  <si>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</si>
  <si>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</si>
  <si>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</si>
  <si>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</si>
  <si>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</si>
  <si>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</si>
  <si>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</si>
  <si>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</si>
  <si>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</si>
  <si>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</si>
  <si>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</si>
  <si>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</si>
  <si>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</si>
  <si>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</si>
  <si>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</si>
  <si>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</si>
  <si>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</si>
  <si>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</si>
  <si>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</si>
  <si>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</si>
  <si>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</si>
  <si>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</si>
  <si>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</si>
  <si>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</si>
  <si>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</si>
  <si>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</si>
  <si>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</si>
  <si>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</si>
  <si>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</si>
  <si>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</si>
  <si>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</si>
  <si>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</si>
  <si>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</si>
  <si>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</si>
  <si>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</si>
  <si>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</si>
  <si>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</si>
  <si>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</si>
  <si>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</si>
  <si>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</si>
  <si>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</si>
  <si>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</si>
  <si>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</si>
  <si>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</si>
  <si>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</si>
  <si>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</si>
  <si>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</si>
  <si>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</si>
  <si>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</si>
  <si>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</si>
  <si>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</si>
  <si>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</si>
  <si>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</si>
  <si>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</si>
  <si>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</si>
  <si>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</si>
  <si>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</si>
  <si>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</si>
  <si>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</si>
  <si>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</si>
  <si>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</si>
  <si>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</si>
  <si>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</si>
  <si>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</si>
  <si>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</si>
  <si>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</si>
  <si>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</si>
  <si>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</si>
  <si>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</si>
  <si>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</si>
  <si>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</si>
  <si>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</si>
  <si>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</si>
  <si>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</si>
  <si>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</si>
  <si>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</si>
  <si>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</si>
  <si>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</si>
  <si>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</si>
  <si>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</si>
  <si>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</si>
  <si>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</si>
  <si>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</si>
  <si>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</si>
  <si>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</si>
  <si>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</si>
  <si>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</si>
  <si>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</si>
  <si>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</si>
  <si>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</si>
  <si>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</si>
  <si>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</si>
  <si>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</si>
  <si>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</si>
  <si>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</si>
  <si>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</si>
  <si>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</si>
  <si>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</si>
  <si>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</si>
  <si>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</si>
  <si>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</si>
  <si>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</si>
  <si>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</si>
  <si>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</si>
  <si>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</si>
  <si>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</si>
  <si>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</si>
  <si>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</si>
  <si>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</si>
  <si>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</si>
  <si>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</si>
  <si>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</si>
  <si>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</si>
  <si>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</si>
  <si>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</si>
  <si>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</si>
  <si>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</si>
  <si>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</si>
  <si>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</si>
  <si>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</si>
  <si>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</si>
  <si>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</si>
  <si>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</si>
  <si>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</si>
  <si>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</si>
  <si>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</si>
  <si>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</si>
  <si>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</si>
  <si>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</si>
  <si>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</si>
  <si>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</si>
  <si>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</si>
  <si>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</si>
  <si>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</si>
  <si>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</si>
  <si>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</si>
  <si>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</si>
  <si>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</si>
  <si>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</si>
  <si>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</si>
  <si>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</si>
  <si>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</si>
  <si>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</si>
  <si>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</si>
  <si>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</si>
  <si>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</si>
  <si>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</si>
  <si>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</si>
  <si>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</si>
  <si>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</si>
  <si>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</si>
  <si>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</si>
  <si>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</si>
  <si>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</si>
  <si>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</si>
  <si>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</si>
  <si>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</si>
  <si>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</si>
  <si>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</si>
  <si>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</si>
  <si>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</si>
  <si>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</si>
  <si>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</si>
  <si>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</si>
  <si>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</si>
  <si>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</si>
  <si>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</si>
  <si>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</si>
  <si>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</si>
  <si>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</si>
  <si>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</si>
  <si>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</si>
  <si>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</si>
  <si>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</si>
  <si>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</si>
  <si>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</si>
  <si>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</si>
  <si>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</si>
  <si>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</si>
  <si>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</si>
  <si>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</si>
  <si>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</si>
  <si>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</si>
  <si>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</si>
  <si>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</si>
  <si>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</si>
  <si>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</si>
  <si>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</si>
  <si>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</si>
  <si>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</si>
  <si>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</si>
  <si>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</si>
  <si>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</si>
  <si>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</si>
  <si>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</si>
  <si>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</si>
  <si>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</si>
  <si>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</si>
  <si>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</si>
  <si>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</si>
  <si>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</si>
  <si>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</si>
  <si>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</si>
  <si>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</si>
  <si>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</si>
  <si>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</si>
  <si>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</si>
  <si>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</si>
  <si>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</si>
  <si>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</si>
  <si>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</si>
  <si>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</si>
  <si>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</si>
  <si>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</si>
  <si>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</si>
  <si>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</si>
  <si>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</si>
  <si>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</si>
  <si>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</si>
  <si>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</si>
  <si>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</si>
  <si>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</si>
  <si>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</si>
  <si>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</si>
  <si>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</si>
  <si>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</si>
  <si>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</si>
  <si>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</si>
  <si>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</si>
  <si>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</si>
  <si>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</si>
  <si>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</si>
  <si>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</si>
  <si>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</si>
  <si>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</si>
  <si>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</si>
  <si>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</si>
  <si>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</si>
  <si>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</si>
  <si>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</si>
  <si>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</si>
  <si>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</si>
  <si>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</si>
  <si>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</si>
  <si>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</si>
  <si>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</si>
  <si>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</si>
  <si>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</si>
  <si>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</si>
  <si>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</si>
  <si>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</si>
  <si>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</si>
  <si>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</si>
  <si>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</si>
  <si>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</si>
  <si>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</si>
  <si>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</si>
  <si>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</si>
  <si>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</si>
  <si>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</si>
  <si>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</si>
  <si>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</si>
  <si>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</si>
  <si>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</si>
  <si>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</si>
  <si>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</si>
  <si>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</si>
  <si>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</si>
  <si>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</si>
  <si>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</si>
  <si>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</si>
  <si>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</si>
  <si>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</si>
  <si>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</si>
  <si>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</si>
  <si>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</si>
  <si>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</si>
  <si>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</si>
  <si>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</si>
  <si>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</si>
  <si>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</si>
  <si>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</si>
  <si>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</si>
  <si>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</si>
  <si>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</si>
  <si>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</si>
  <si>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</si>
  <si>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</si>
  <si>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</si>
  <si>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</si>
  <si>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</si>
  <si>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</si>
  <si>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</si>
  <si>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</si>
  <si>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</si>
  <si>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</si>
  <si>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</si>
  <si>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</si>
  <si>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</si>
  <si>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</si>
  <si>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</si>
  <si>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</si>
  <si>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</si>
  <si>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</si>
  <si>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</si>
  <si>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</si>
  <si>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</si>
  <si>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</si>
  <si>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</si>
  <si>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</si>
  <si>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</si>
  <si>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</si>
  <si>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</si>
  <si>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</si>
  <si>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</si>
  <si>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</si>
  <si>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</si>
  <si>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</si>
  <si>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</si>
  <si>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</si>
  <si>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</si>
  <si>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</si>
  <si>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</si>
  <si>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</si>
  <si>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</si>
  <si>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</si>
  <si>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</si>
  <si>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</si>
  <si>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</si>
  <si>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</si>
  <si>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</si>
  <si>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</si>
  <si>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</si>
  <si>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</si>
  <si>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</si>
  <si>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</si>
  <si>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</si>
  <si>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</si>
  <si>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</si>
  <si>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</si>
  <si>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</si>
  <si>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</si>
  <si>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</si>
  <si>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</si>
  <si>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</si>
  <si>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</si>
  <si>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</si>
  <si>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</si>
  <si>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</si>
  <si>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</si>
  <si>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</si>
  <si>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</si>
  <si>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</si>
  <si>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</si>
  <si>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</si>
  <si>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</si>
  <si>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</si>
  <si>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</si>
  <si>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</si>
  <si>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</si>
  <si>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</si>
  <si>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</si>
  <si>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</si>
  <si>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</si>
  <si>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</si>
  <si>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</si>
  <si>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</si>
  <si>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</si>
  <si>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</si>
  <si>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</si>
  <si>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</si>
  <si>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</si>
  <si>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</si>
  <si>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</si>
  <si>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</si>
  <si>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</si>
  <si>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</si>
  <si>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</si>
  <si>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</si>
  <si>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</si>
  <si>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</si>
  <si>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</si>
  <si>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</si>
  <si>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</si>
  <si>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</si>
  <si>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</si>
  <si>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</si>
  <si>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</si>
  <si>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</si>
  <si>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</si>
  <si>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</si>
  <si>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</si>
  <si>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</si>
  <si>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</si>
  <si>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</si>
  <si>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</si>
  <si>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</si>
  <si>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</si>
  <si>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</si>
  <si>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</si>
  <si>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</si>
  <si>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</si>
  <si>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</si>
  <si>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</si>
  <si>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</si>
  <si>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</si>
  <si>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</si>
  <si>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</si>
  <si>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</si>
  <si>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</si>
  <si>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</si>
  <si>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</si>
  <si>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</si>
  <si>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</si>
  <si>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</si>
  <si>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</si>
  <si>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</si>
  <si>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</si>
  <si>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</si>
  <si>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</si>
  <si>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</si>
  <si>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</si>
  <si>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</si>
  <si>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</si>
  <si>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</si>
  <si>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</si>
  <si>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</si>
  <si>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</si>
  <si>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</si>
  <si>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</si>
  <si>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</si>
  <si>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</si>
  <si>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</si>
  <si>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</si>
  <si>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</si>
  <si>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</si>
  <si>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</si>
  <si>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</si>
  <si>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</si>
  <si>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</si>
  <si>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</si>
  <si>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</si>
  <si>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</si>
  <si>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</si>
  <si>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</si>
  <si>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</si>
  <si>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</si>
  <si>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</si>
  <si>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</si>
  <si>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</si>
  <si>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</si>
  <si>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</si>
  <si>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</si>
  <si>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</si>
  <si>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</si>
  <si>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</si>
  <si>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</si>
  <si>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</si>
  <si>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</si>
  <si>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</si>
  <si>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</si>
  <si>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</si>
  <si>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</si>
  <si>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</si>
  <si>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</si>
  <si>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</si>
  <si>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</si>
  <si>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</si>
  <si>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</si>
  <si>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</si>
  <si>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</si>
  <si>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</si>
  <si>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</si>
  <si>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</si>
  <si>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</si>
  <si>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</si>
  <si>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</si>
  <si>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</si>
  <si>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</si>
  <si>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</si>
  <si>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</si>
  <si>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</si>
  <si>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</si>
  <si>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</si>
  <si>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</si>
  <si>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</si>
  <si>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</si>
  <si>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</si>
  <si>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</si>
  <si>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</si>
  <si>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</si>
  <si>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</si>
  <si>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</si>
  <si>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</si>
  <si>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</si>
  <si>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</si>
  <si>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</si>
  <si>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</si>
  <si>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</si>
  <si>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</si>
  <si>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</si>
  <si>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</si>
  <si>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</si>
  <si>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</si>
  <si>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</si>
  <si>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</si>
  <si>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</si>
  <si>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</si>
  <si>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</si>
  <si>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</si>
  <si>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</si>
  <si>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</si>
  <si>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</si>
  <si>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</si>
  <si>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</si>
  <si>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</si>
  <si>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</si>
  <si>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</si>
  <si>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</si>
  <si>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</si>
  <si>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</si>
  <si>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</si>
  <si>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</si>
  <si>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</si>
  <si>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</si>
  <si>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</si>
  <si>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</si>
  <si>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</si>
  <si>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</si>
  <si>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</si>
  <si>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</si>
  <si>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</si>
  <si>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</si>
  <si>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</si>
  <si>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</si>
  <si>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</si>
  <si>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</si>
  <si>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</si>
  <si>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</si>
  <si>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</si>
  <si>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</si>
  <si>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</si>
  <si>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</si>
  <si>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</si>
  <si>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</si>
  <si>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</si>
  <si>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</si>
  <si>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</si>
  <si>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</si>
  <si>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</si>
  <si>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</si>
  <si>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</si>
  <si>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</si>
  <si>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</si>
  <si>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</si>
  <si>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</si>
  <si>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</si>
  <si>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</si>
  <si>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</si>
  <si>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</si>
  <si>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</si>
  <si>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</si>
  <si>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</si>
  <si>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</si>
  <si>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</si>
  <si>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</si>
  <si>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</si>
  <si>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</si>
  <si>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</si>
  <si>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</si>
  <si>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</si>
  <si>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</si>
  <si>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</si>
  <si>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</si>
  <si>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</si>
  <si>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</si>
  <si>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</si>
  <si>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</si>
  <si>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</si>
  <si>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</si>
  <si>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</si>
  <si>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</si>
  <si>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</si>
  <si>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</si>
  <si>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</si>
  <si>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</si>
  <si>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</si>
  <si>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</si>
  <si>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</si>
  <si>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</si>
  <si>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</si>
  <si>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</si>
  <si>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</si>
  <si>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</si>
  <si>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</si>
  <si>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</si>
  <si>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</si>
  <si>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</si>
  <si>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</si>
  <si>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</si>
  <si>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</si>
  <si>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</si>
  <si>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</si>
  <si>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</si>
  <si>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</si>
  <si>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</si>
  <si>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</si>
  <si>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</si>
  <si>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</si>
  <si>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</si>
  <si>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</si>
  <si>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</si>
  <si>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</si>
  <si>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</si>
  <si>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</si>
  <si>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</si>
  <si>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</si>
  <si>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</si>
  <si>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</si>
  <si>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</si>
  <si>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</si>
  <si>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</si>
  <si>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</si>
  <si>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</si>
  <si>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</si>
  <si>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</si>
  <si>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</si>
  <si>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</si>
  <si>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</si>
  <si>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</si>
  <si>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</si>
  <si>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</si>
  <si>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</si>
  <si>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</si>
  <si>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</si>
  <si>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</si>
  <si>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</si>
  <si>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</si>
  <si>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</si>
  <si>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</si>
  <si>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</si>
  <si>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</si>
  <si>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</si>
  <si>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</si>
  <si>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</si>
  <si>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</si>
  <si>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</si>
  <si>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</si>
  <si>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</si>
  <si>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</si>
  <si>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</si>
  <si>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</si>
  <si>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</si>
  <si>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</si>
  <si>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</si>
  <si>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</si>
  <si>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</si>
  <si>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</si>
  <si>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</si>
  <si>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</si>
  <si>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</si>
  <si>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</si>
  <si>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</si>
  <si>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</si>
  <si>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</si>
  <si>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</si>
  <si>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</si>
  <si>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</si>
  <si>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</si>
  <si>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</si>
  <si>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</si>
  <si>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</si>
  <si>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</si>
  <si>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</si>
  <si>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</si>
  <si>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</si>
  <si>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</si>
  <si>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</si>
  <si>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</si>
  <si>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</si>
  <si>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</si>
  <si>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</si>
  <si>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</si>
  <si>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</si>
  <si>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</si>
  <si>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</si>
  <si>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</si>
  <si>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</si>
  <si>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</si>
  <si>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</si>
  <si>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</si>
  <si>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</si>
  <si>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</si>
  <si>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</si>
  <si>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</si>
  <si>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</si>
  <si>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</si>
  <si>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</si>
  <si>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</si>
  <si>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</si>
  <si>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</si>
  <si>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</si>
  <si>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</si>
  <si>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</si>
  <si>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</si>
  <si>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</si>
  <si>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</si>
  <si>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</si>
  <si>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</si>
  <si>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</si>
  <si>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</si>
  <si>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</si>
  <si>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</si>
  <si>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</si>
  <si>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</si>
  <si>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</si>
  <si>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</si>
  <si>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</si>
  <si>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</si>
  <si>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</si>
  <si>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</si>
  <si>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</si>
  <si>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</si>
  <si>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</si>
  <si>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</si>
  <si>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</si>
  <si>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</si>
  <si>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</si>
  <si>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</si>
  <si>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</si>
  <si>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</si>
  <si>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</si>
  <si>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</si>
  <si>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</si>
  <si>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</si>
  <si>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</si>
  <si>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</si>
  <si>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</si>
  <si>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</si>
  <si>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</si>
  <si>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</si>
  <si>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</si>
  <si>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</si>
  <si>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</si>
  <si>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</si>
  <si>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</si>
  <si>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</si>
  <si>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</si>
  <si>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</si>
  <si>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</si>
  <si>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</si>
  <si>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</si>
  <si>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</si>
  <si>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</si>
  <si>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</si>
  <si>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</si>
  <si>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</si>
  <si>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</si>
  <si>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</si>
  <si>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</si>
  <si>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</si>
  <si>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</si>
  <si>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</si>
  <si>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</si>
  <si>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</si>
  <si>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</si>
  <si>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</si>
  <si>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</si>
  <si>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</si>
  <si>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</si>
  <si>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</si>
  <si>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</si>
  <si>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</si>
  <si>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</si>
  <si>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</si>
  <si>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</si>
  <si>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</si>
  <si>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</si>
  <si>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</si>
  <si>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</si>
  <si>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</si>
  <si>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</si>
  <si>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</si>
  <si>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</si>
  <si>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</si>
  <si>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</si>
  <si>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</si>
  <si>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</si>
  <si>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</si>
  <si>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</si>
  <si>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</si>
  <si>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</si>
  <si>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</si>
  <si>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</si>
  <si>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</si>
  <si>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</si>
  <si>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</si>
  <si>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</si>
  <si>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</si>
  <si>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</si>
  <si>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</si>
  <si>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</si>
  <si>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</si>
  <si>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</si>
  <si>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</si>
  <si>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</si>
  <si>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</si>
  <si>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</si>
  <si>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</si>
  <si>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</si>
  <si>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</si>
  <si>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</si>
  <si>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</si>
  <si>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</si>
  <si>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</si>
  <si>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</si>
  <si>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</si>
  <si>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</si>
  <si>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</si>
  <si>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</si>
  <si>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</si>
  <si>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</si>
  <si>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</si>
  <si>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</si>
  <si>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</si>
  <si>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</si>
  <si>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</si>
  <si>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</si>
  <si>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</si>
  <si>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</si>
  <si>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</si>
  <si>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</si>
  <si>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</si>
  <si>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</si>
  <si>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</si>
  <si>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</si>
  <si>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</si>
  <si>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</si>
  <si>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</si>
  <si>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</si>
  <si>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</si>
  <si>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</si>
  <si>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</si>
  <si>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</si>
  <si>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</si>
  <si>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</si>
  <si>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</si>
  <si>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</si>
  <si>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</si>
  <si>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</si>
  <si>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</si>
  <si>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</si>
  <si>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</si>
  <si>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</si>
  <si>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</si>
  <si>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</si>
  <si>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</si>
  <si>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</si>
  <si>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</si>
  <si>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</si>
  <si>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</si>
  <si>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</si>
  <si>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</si>
  <si>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</si>
  <si>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</si>
  <si>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</si>
  <si>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</si>
  <si>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</si>
  <si>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</si>
  <si>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</si>
  <si>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</si>
  <si>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</si>
  <si>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</si>
  <si>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</si>
  <si>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</si>
  <si>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</si>
  <si>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</si>
  <si>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</si>
  <si>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</si>
  <si>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</si>
  <si>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</si>
  <si>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</si>
  <si>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</si>
  <si>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</si>
  <si>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</si>
  <si>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</si>
  <si>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</si>
  <si>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</si>
  <si>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</si>
  <si>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</si>
  <si>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</si>
  <si>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</si>
  <si>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</si>
  <si>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</si>
  <si>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</si>
  <si>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</si>
  <si>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</si>
  <si>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</si>
  <si>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</si>
  <si>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</si>
  <si>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</si>
  <si>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</si>
  <si>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</si>
  <si>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</si>
  <si>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</si>
  <si>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</si>
  <si>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</si>
  <si>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</si>
  <si>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</si>
  <si>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</si>
  <si>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</si>
  <si>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</si>
  <si>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</si>
  <si>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</si>
  <si>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</si>
  <si>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</si>
  <si>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</si>
  <si>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</si>
  <si>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</si>
  <si>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</si>
  <si>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</si>
  <si>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</si>
  <si>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</si>
  <si>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</si>
  <si>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</si>
  <si>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</si>
  <si>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</si>
  <si>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</si>
  <si>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</si>
  <si>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</si>
  <si>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</si>
  <si>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</si>
  <si>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</si>
  <si>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</si>
  <si>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</si>
  <si>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</si>
  <si>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</si>
  <si>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</si>
  <si>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</si>
  <si>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</si>
  <si>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</si>
  <si>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</si>
  <si>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</si>
  <si>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</si>
  <si>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</si>
  <si>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</si>
  <si>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</si>
  <si>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</si>
  <si>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</si>
  <si>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</si>
  <si>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</si>
  <si>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</si>
  <si>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</si>
  <si>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</si>
  <si>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</si>
  <si>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</si>
  <si>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</si>
  <si>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</si>
  <si>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</si>
  <si>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</si>
  <si>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</si>
  <si>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</si>
  <si>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</si>
  <si>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</si>
  <si>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</si>
  <si>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</si>
  <si>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</si>
  <si>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</si>
  <si>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</si>
  <si>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</si>
  <si>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</si>
  <si>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</si>
  <si>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</si>
  <si>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</si>
  <si>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</si>
  <si>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</si>
  <si>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</si>
  <si>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</si>
  <si>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</si>
  <si>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</si>
  <si>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</si>
  <si>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</si>
  <si>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</si>
  <si>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</si>
  <si>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</si>
  <si>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</si>
  <si>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</si>
  <si>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</si>
  <si>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</si>
  <si>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</si>
  <si>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</si>
  <si>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</si>
  <si>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</si>
  <si>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</si>
  <si>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</si>
  <si>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</si>
  <si>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</si>
  <si>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</si>
  <si>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</si>
  <si>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</si>
  <si>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</si>
  <si>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</si>
  <si>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</si>
  <si>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</si>
  <si>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</si>
  <si>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</si>
  <si>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</si>
  <si>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</si>
  <si>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</si>
  <si>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</si>
  <si>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</si>
  <si>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</si>
  <si>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</si>
  <si>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</si>
  <si>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</si>
  <si>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</si>
  <si>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</si>
  <si>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</si>
  <si>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</si>
  <si>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</si>
  <si>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</si>
  <si>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</si>
  <si>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</si>
  <si>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</si>
  <si>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</si>
  <si>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</si>
  <si>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</si>
  <si>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</si>
  <si>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</si>
  <si>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</si>
  <si>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</si>
  <si>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</si>
  <si>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</si>
  <si>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</si>
  <si>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</si>
  <si>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</si>
  <si>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</si>
  <si>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</si>
  <si>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</si>
  <si>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</si>
  <si>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</si>
  <si>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</si>
  <si>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</si>
  <si>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</si>
  <si>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</si>
  <si>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</si>
  <si>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</si>
  <si>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</si>
  <si>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</si>
  <si>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</si>
  <si>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</si>
  <si>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</si>
  <si>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</si>
  <si>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</si>
  <si>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</si>
  <si>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</si>
  <si>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</si>
  <si>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</si>
  <si>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</si>
  <si>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</si>
  <si>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</si>
  <si>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</si>
  <si>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</si>
  <si>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</si>
  <si>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</si>
  <si>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</si>
  <si>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</si>
  <si>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</si>
  <si>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</si>
  <si>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</si>
  <si>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</si>
  <si>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</si>
  <si>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</si>
  <si>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</si>
  <si>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</si>
  <si>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</si>
  <si>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</si>
  <si>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</si>
  <si>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</si>
  <si>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</si>
  <si>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</si>
  <si>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</si>
  <si>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</si>
  <si>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</si>
  <si>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</si>
  <si>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</si>
  <si>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</si>
  <si>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</si>
  <si>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</si>
  <si>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</si>
  <si>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</si>
  <si>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</si>
  <si>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</si>
  <si>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</si>
  <si>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</si>
  <si>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</si>
  <si>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</si>
  <si>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</si>
  <si>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</si>
  <si>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</si>
  <si>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</si>
  <si>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</si>
  <si>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</si>
  <si>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</si>
  <si>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</si>
  <si>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</si>
  <si>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</si>
  <si>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</si>
  <si>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</si>
  <si>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</si>
  <si>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</si>
  <si>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</si>
  <si>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</si>
  <si>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</si>
  <si>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</si>
  <si>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</si>
  <si>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</si>
  <si>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</si>
  <si>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</si>
  <si>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</si>
  <si>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</si>
  <si>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</si>
  <si>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</si>
  <si>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</si>
  <si>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</si>
  <si>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</si>
  <si>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</si>
  <si>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</si>
  <si>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</si>
  <si>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</si>
  <si>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</si>
  <si>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</si>
  <si>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</si>
  <si>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</si>
  <si>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</si>
  <si>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</si>
  <si>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</si>
  <si>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</si>
  <si>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</si>
  <si>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</si>
  <si>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</si>
  <si>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</si>
  <si>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</si>
  <si>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</si>
  <si>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</si>
  <si>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</si>
  <si>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</si>
  <si>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</si>
  <si>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</si>
  <si>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</si>
  <si>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</si>
  <si>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</si>
  <si>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</si>
  <si>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</si>
  <si>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</si>
  <si>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</si>
  <si>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</si>
  <si>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</si>
  <si>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</si>
  <si>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</si>
  <si>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</si>
  <si>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</si>
  <si>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</si>
  <si>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</si>
  <si>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</si>
  <si>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</si>
  <si>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</si>
  <si>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</si>
  <si>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</si>
  <si>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</si>
  <si>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</si>
  <si>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</si>
  <si>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</si>
  <si>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</si>
  <si>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</si>
  <si>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</si>
  <si>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</si>
  <si>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</si>
  <si>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</si>
  <si>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</si>
  <si>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</si>
  <si>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</si>
  <si>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</si>
  <si>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</si>
  <si>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</si>
  <si>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</si>
  <si>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</si>
  <si>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</si>
  <si>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</si>
  <si>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</si>
  <si>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</si>
  <si>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</si>
  <si>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</si>
  <si>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</si>
  <si>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</si>
  <si>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</si>
  <si>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</si>
  <si>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</si>
  <si>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</si>
  <si>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</si>
  <si>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</si>
  <si>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</si>
  <si>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</si>
  <si>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</si>
  <si>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</si>
  <si>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</si>
  <si>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</si>
  <si>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</si>
  <si>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</si>
  <si>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</si>
  <si>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</si>
  <si>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</si>
  <si>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</si>
  <si>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</si>
  <si>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</si>
  <si>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</si>
  <si>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</si>
  <si>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</si>
  <si>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</si>
  <si>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</si>
  <si>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</si>
  <si>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</si>
  <si>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</si>
  <si>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</si>
  <si>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</si>
  <si>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</si>
  <si>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</si>
  <si>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</si>
  <si>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</si>
  <si>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</si>
  <si>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</si>
  <si>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</si>
  <si>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</si>
  <si>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</si>
  <si>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</si>
  <si>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</si>
  <si>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</si>
  <si>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</si>
  <si>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</si>
  <si>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</si>
  <si>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</si>
  <si>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</si>
  <si>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</si>
  <si>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</si>
  <si>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</si>
  <si>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</si>
  <si>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</si>
  <si>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</si>
  <si>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</si>
  <si>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</si>
  <si>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</si>
  <si>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</si>
  <si>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</si>
  <si>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</si>
  <si>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</si>
  <si>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</si>
  <si>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</si>
  <si>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</si>
  <si>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</si>
  <si>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</si>
  <si>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</si>
  <si>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</si>
  <si>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</si>
  <si>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</si>
  <si>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</si>
  <si>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</si>
  <si>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</si>
  <si>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</si>
  <si>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</si>
  <si>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</si>
  <si>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</si>
  <si>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</si>
  <si>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</si>
  <si>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</si>
  <si>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</si>
  <si>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</si>
  <si>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</si>
  <si>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</si>
  <si>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</si>
  <si>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</si>
  <si>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</si>
  <si>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</si>
  <si>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</si>
  <si>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</si>
  <si>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</si>
  <si>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</si>
  <si>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</si>
  <si>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</si>
  <si>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</si>
  <si>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</si>
  <si>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</si>
  <si>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</si>
  <si>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</si>
  <si>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</si>
  <si>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</si>
  <si>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</si>
  <si>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</si>
  <si>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</si>
  <si>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</si>
  <si>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</si>
  <si>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</si>
  <si>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</si>
  <si>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</si>
  <si>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</si>
  <si>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</si>
  <si>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</si>
  <si>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</si>
  <si>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</si>
  <si>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</si>
  <si>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</si>
  <si>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</si>
  <si>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</si>
  <si>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</si>
  <si>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</si>
  <si>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</si>
  <si>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</si>
  <si>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</si>
  <si>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</si>
  <si>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</si>
  <si>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</si>
  <si>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</si>
  <si>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</si>
  <si>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</si>
  <si>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</si>
  <si>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</si>
  <si>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</si>
  <si>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</si>
  <si>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</si>
  <si>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</si>
  <si>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</si>
  <si>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</si>
  <si>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</si>
  <si>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</si>
  <si>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</si>
  <si>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</si>
  <si>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</si>
  <si>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</si>
  <si>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</si>
  <si>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</si>
  <si>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</si>
  <si>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</si>
  <si>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</si>
  <si>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</si>
  <si>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</si>
  <si>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</si>
  <si>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</si>
  <si>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</si>
  <si>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</si>
  <si>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</si>
  <si>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</si>
  <si>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</si>
  <si>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</si>
  <si>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</si>
  <si>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</si>
  <si>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</si>
  <si>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</si>
  <si>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</si>
  <si>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</si>
  <si>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</si>
  <si>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</si>
  <si>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</si>
  <si>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</si>
  <si>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</si>
  <si>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</si>
  <si>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</si>
  <si>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</si>
  <si>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</si>
  <si>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</si>
  <si>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</si>
  <si>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</si>
  <si>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</si>
  <si>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</si>
  <si>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</si>
  <si>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</si>
  <si>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</si>
  <si>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</si>
  <si>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</si>
  <si>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</si>
  <si>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</si>
  <si>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</si>
  <si>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</si>
  <si>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</si>
  <si>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</si>
  <si>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</si>
  <si>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</si>
  <si>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</si>
  <si>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</si>
  <si>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</si>
  <si>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</si>
  <si>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</si>
  <si>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</si>
  <si>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</si>
  <si>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</si>
  <si>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</si>
  <si>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</si>
  <si>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</si>
  <si>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</si>
  <si>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</si>
  <si>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</si>
  <si>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</si>
  <si>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</si>
  <si>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</si>
  <si>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</si>
  <si>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</si>
  <si>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</si>
  <si>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</si>
  <si>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</si>
  <si>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</si>
  <si>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</si>
  <si>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</si>
  <si>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</si>
  <si>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</si>
  <si>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</si>
  <si>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</si>
  <si>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</si>
  <si>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</si>
  <si>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</si>
  <si>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</si>
  <si>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</si>
  <si>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</si>
  <si>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</si>
  <si>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</si>
  <si>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</si>
  <si>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</si>
  <si>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</si>
  <si>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</si>
  <si>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</si>
  <si>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</si>
  <si>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</si>
  <si>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</si>
  <si>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</si>
  <si>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</si>
  <si>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</si>
  <si>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</si>
  <si>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</si>
  <si>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</si>
  <si>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</si>
  <si>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</si>
  <si>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</si>
  <si>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</si>
  <si>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</si>
  <si>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</si>
  <si>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</si>
  <si>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</si>
  <si>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</si>
  <si>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</si>
  <si>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</si>
  <si>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</si>
  <si>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</si>
  <si>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</si>
  <si>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</si>
  <si>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</si>
  <si>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</si>
  <si>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</si>
  <si>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</si>
  <si>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</si>
  <si>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</si>
  <si>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</si>
  <si>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</si>
  <si>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</si>
  <si>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</si>
  <si>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</si>
  <si>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</si>
  <si>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</si>
  <si>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</si>
  <si>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</si>
  <si>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</si>
  <si>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</si>
  <si>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</si>
  <si>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</si>
  <si>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</si>
  <si>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</si>
  <si>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</si>
  <si>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</si>
  <si>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</si>
  <si>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</si>
  <si>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</si>
  <si>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</si>
  <si>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</si>
  <si>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</si>
  <si>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</si>
  <si>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</si>
  <si>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</si>
  <si>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</si>
  <si>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</si>
  <si>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</si>
  <si>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</si>
  <si>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</si>
  <si>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</si>
  <si>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</si>
  <si>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</si>
  <si>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</si>
  <si>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</si>
  <si>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</si>
  <si>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</si>
  <si>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</si>
  <si>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</si>
  <si>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</si>
  <si>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</si>
  <si>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</si>
  <si>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</si>
  <si>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</si>
  <si>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</si>
  <si>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</si>
  <si>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</si>
  <si>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</si>
  <si>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</si>
  <si>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</si>
  <si>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</si>
  <si>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</si>
  <si>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</si>
  <si>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</si>
  <si>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</si>
  <si>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</si>
  <si>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</si>
  <si>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</si>
  <si>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</si>
  <si>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</si>
  <si>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</si>
  <si>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</si>
  <si>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</si>
  <si>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</si>
  <si>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</si>
  <si>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</si>
  <si>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</si>
  <si>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</si>
  <si>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</si>
  <si>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</si>
  <si>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</si>
  <si>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</si>
  <si>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</si>
  <si>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</si>
  <si>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</si>
  <si>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</si>
  <si>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</si>
  <si>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</si>
  <si>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</si>
  <si>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</si>
  <si>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</si>
  <si>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</si>
  <si>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</si>
  <si>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</si>
  <si>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</si>
  <si>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</si>
  <si>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</si>
  <si>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</si>
  <si>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</si>
  <si>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</si>
  <si>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</si>
  <si>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</si>
  <si>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</si>
  <si>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</si>
  <si>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</si>
  <si>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</si>
  <si>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</si>
  <si>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</si>
  <si>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</si>
  <si>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</si>
  <si>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</si>
  <si>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</si>
  <si>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</si>
  <si>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</si>
  <si>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</si>
  <si>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</si>
  <si>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</si>
  <si>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</si>
  <si>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</si>
  <si>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</si>
  <si>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</si>
  <si>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</si>
  <si>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</si>
  <si>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</si>
  <si>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</si>
  <si>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</si>
  <si>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</si>
  <si>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</si>
  <si>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</si>
  <si>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</si>
  <si>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</si>
  <si>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</si>
  <si>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</si>
  <si>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</si>
  <si>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</si>
  <si>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</si>
  <si>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</si>
  <si>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</si>
  <si>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</si>
  <si>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</si>
  <si>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</si>
  <si>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</si>
  <si>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</si>
  <si>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</si>
  <si>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</si>
  <si>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</si>
  <si>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</si>
  <si>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</si>
  <si>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</si>
  <si>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</si>
  <si>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</si>
  <si>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</si>
  <si>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</si>
  <si>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</si>
  <si>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</si>
  <si>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</si>
  <si>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</si>
  <si>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</si>
  <si>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</si>
  <si>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</si>
  <si>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</si>
  <si>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</si>
  <si>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</si>
  <si>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</si>
  <si>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</si>
  <si>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</si>
  <si>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</si>
  <si>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</si>
  <si>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</si>
  <si>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</si>
  <si>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</si>
  <si>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</si>
  <si>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</si>
  <si>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</si>
  <si>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</si>
  <si>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</si>
  <si>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</si>
  <si>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</si>
  <si>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</si>
  <si>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</si>
  <si>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</si>
  <si>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</si>
  <si>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</si>
  <si>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</si>
  <si>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</si>
  <si>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</si>
  <si>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</si>
  <si>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</si>
  <si>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</si>
  <si>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</si>
  <si>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</si>
  <si>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</si>
  <si>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</si>
  <si>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</si>
  <si>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</si>
  <si>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</si>
  <si>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</si>
  <si>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</si>
  <si>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</si>
  <si>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</si>
  <si>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</si>
  <si>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</si>
  <si>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</si>
  <si>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</si>
  <si>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</si>
  <si>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</si>
  <si>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</si>
  <si>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</si>
  <si>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</si>
  <si>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</si>
  <si>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</si>
  <si>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</si>
  <si>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</si>
  <si>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</si>
  <si>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</si>
  <si>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</si>
  <si>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</si>
  <si>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</si>
  <si>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</si>
  <si>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</si>
  <si>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</si>
  <si>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</si>
  <si>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</si>
  <si>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</si>
  <si>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</si>
  <si>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</si>
  <si>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</si>
  <si>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</si>
  <si>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</si>
  <si>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</si>
  <si>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</si>
  <si>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</si>
  <si>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</si>
  <si>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</si>
  <si>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</si>
  <si>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</si>
  <si>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</si>
  <si>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</si>
  <si>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</si>
  <si>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</si>
  <si>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</si>
  <si>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</si>
  <si>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</si>
  <si>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</si>
  <si>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</si>
  <si>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</si>
  <si>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</si>
  <si>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</si>
  <si>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</si>
  <si>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</si>
  <si>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</si>
  <si>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</si>
  <si>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</si>
  <si>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</si>
  <si>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</si>
  <si>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</si>
  <si>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</si>
  <si>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</si>
  <si>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</si>
  <si>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</si>
  <si>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</si>
  <si>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</si>
  <si>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</si>
  <si>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</si>
  <si>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</si>
  <si>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</si>
  <si>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</si>
  <si>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</si>
  <si>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</si>
  <si>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</si>
  <si>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</si>
  <si>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</si>
  <si>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</si>
  <si>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</si>
  <si>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</si>
  <si>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</si>
  <si>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</si>
  <si>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</si>
  <si>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</si>
  <si>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</si>
  <si>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</si>
  <si>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</si>
  <si>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</si>
  <si>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</si>
  <si>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</si>
  <si>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</si>
  <si>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</si>
  <si>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</si>
  <si>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</si>
  <si>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</si>
  <si>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</si>
  <si>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</si>
  <si>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</si>
  <si>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</si>
  <si>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</si>
  <si>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</si>
  <si>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</si>
  <si>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</si>
  <si>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</si>
  <si>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</si>
  <si>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</si>
  <si>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</si>
  <si>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</si>
  <si>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</si>
  <si>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</si>
  <si>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</si>
  <si>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</si>
  <si>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</si>
  <si>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</si>
  <si>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</si>
  <si>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</si>
  <si>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</si>
  <si>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</si>
  <si>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</si>
  <si>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</si>
  <si>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</si>
  <si>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</si>
  <si>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</si>
  <si>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</si>
  <si>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</si>
  <si>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</si>
  <si>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</si>
  <si>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</si>
  <si>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</si>
  <si>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</si>
  <si>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</si>
  <si>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</si>
  <si>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</si>
  <si>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</si>
  <si>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</si>
  <si>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</si>
  <si>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</si>
  <si>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</si>
  <si>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</si>
  <si>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</si>
  <si>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</si>
  <si>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</si>
  <si>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</si>
  <si>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</si>
  <si>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</si>
  <si>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</si>
  <si>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</si>
  <si>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</si>
  <si>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</si>
  <si>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</si>
  <si>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</si>
  <si>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</si>
  <si>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</si>
  <si>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</si>
  <si>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</si>
  <si>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</si>
  <si>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</si>
  <si>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</si>
  <si>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</si>
  <si>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</si>
  <si>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</si>
  <si>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</si>
  <si>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</si>
  <si>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</si>
  <si>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</si>
  <si>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</si>
  <si>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</si>
  <si>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</si>
  <si>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</si>
  <si>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</si>
  <si>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</si>
  <si>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</si>
  <si>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</si>
  <si>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</si>
  <si>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</si>
  <si>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</si>
  <si>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</si>
  <si>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</si>
  <si>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</si>
  <si>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</si>
  <si>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</si>
  <si>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</si>
  <si>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</si>
  <si>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</si>
  <si>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</si>
  <si>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</si>
  <si>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</si>
  <si>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</si>
  <si>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</si>
  <si>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</si>
  <si>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</si>
  <si>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</si>
  <si>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</si>
  <si>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</si>
  <si>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</si>
  <si>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</si>
  <si>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</si>
  <si>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</si>
  <si>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</si>
  <si>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</si>
  <si>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</si>
  <si>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</si>
  <si>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</si>
  <si>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</si>
  <si>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</si>
  <si>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</si>
  <si>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</si>
  <si>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</si>
  <si>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</si>
  <si>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</si>
  <si>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</si>
  <si>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</si>
  <si>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</si>
  <si>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</si>
  <si>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</si>
  <si>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</si>
  <si>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</si>
  <si>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</si>
  <si>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</si>
  <si>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</si>
  <si>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</si>
  <si>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</si>
  <si>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</si>
  <si>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</si>
  <si>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</si>
  <si>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</si>
  <si>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</si>
  <si>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</si>
  <si>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</si>
  <si>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</si>
  <si>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</si>
  <si>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</si>
  <si>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</si>
  <si>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</si>
  <si>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</si>
  <si>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</si>
  <si>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</si>
  <si>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</si>
  <si>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</si>
  <si>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</si>
  <si>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</si>
  <si>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</si>
  <si>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</si>
  <si>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</si>
  <si>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</si>
  <si>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</si>
  <si>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</si>
  <si>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</si>
  <si>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</si>
  <si>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</si>
  <si>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</si>
  <si>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</si>
  <si>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</si>
  <si>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</si>
  <si>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</si>
  <si>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</si>
  <si>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</si>
  <si>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</si>
  <si>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</si>
  <si>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</si>
  <si>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</si>
  <si>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</si>
  <si>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</si>
  <si>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</si>
  <si>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</si>
  <si>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</si>
  <si>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</si>
  <si>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</si>
  <si>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</si>
  <si>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</si>
  <si>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</si>
  <si>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</si>
  <si>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</si>
  <si>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</si>
  <si>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</si>
  <si>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</si>
  <si>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</si>
  <si>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</si>
  <si>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</si>
  <si>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</si>
  <si>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</si>
  <si>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</si>
  <si>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</si>
  <si>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</si>
  <si>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</si>
  <si>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</si>
  <si>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</si>
  <si>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</si>
  <si>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</si>
  <si>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</si>
  <si>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</si>
  <si>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</si>
  <si>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</si>
  <si>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</si>
  <si>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</si>
  <si>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</si>
  <si>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</si>
  <si>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</si>
  <si>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</si>
  <si>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</si>
  <si>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</si>
  <si>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</si>
  <si>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</si>
  <si>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</si>
  <si>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</si>
  <si>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</si>
  <si>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</si>
  <si>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</si>
  <si>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</si>
  <si>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</si>
  <si>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</si>
  <si>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</si>
  <si>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</si>
  <si>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</si>
  <si>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</si>
  <si>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</si>
  <si>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</si>
  <si>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</si>
  <si>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</si>
  <si>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</si>
  <si>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</si>
  <si>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</si>
  <si>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</si>
  <si>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</si>
  <si>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</si>
  <si>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</si>
  <si>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</si>
  <si>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</si>
  <si>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</si>
  <si>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</si>
  <si>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</si>
  <si>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</si>
  <si>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</si>
  <si>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</si>
  <si>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</si>
  <si>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</si>
  <si>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</si>
  <si>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</si>
  <si>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</si>
  <si>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</si>
  <si>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</si>
  <si>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</si>
  <si>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</si>
  <si>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</si>
  <si>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</si>
  <si>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</si>
  <si>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</si>
  <si>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</si>
  <si>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</si>
  <si>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</si>
  <si>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</si>
  <si>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</si>
  <si>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</si>
  <si>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</si>
  <si>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</si>
  <si>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</si>
  <si>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</si>
  <si>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</si>
  <si>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</si>
  <si>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</si>
  <si>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</si>
  <si>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</si>
  <si>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</si>
  <si>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</si>
  <si>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</si>
  <si>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</si>
  <si>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</si>
  <si>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</si>
  <si>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</si>
  <si>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</si>
  <si>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</si>
  <si>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</si>
  <si>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</si>
  <si>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</si>
  <si>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</si>
  <si>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</si>
  <si>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</si>
  <si>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</si>
  <si>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</si>
  <si>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</si>
  <si>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</si>
  <si>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</si>
  <si>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</si>
  <si>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</si>
  <si>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</si>
  <si>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</si>
  <si>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</si>
  <si>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</si>
  <si>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</si>
  <si>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</si>
  <si>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</si>
  <si>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</si>
  <si>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</si>
  <si>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</si>
  <si>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</si>
  <si>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</si>
  <si>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</si>
  <si>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</si>
  <si>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</si>
  <si>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</si>
  <si>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</si>
  <si>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</si>
  <si>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</si>
  <si>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</si>
  <si>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</si>
  <si>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</si>
  <si>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</si>
  <si>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</si>
  <si>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</si>
  <si>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</si>
  <si>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</si>
  <si>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</si>
  <si>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</si>
  <si>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</si>
  <si>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</si>
  <si>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</si>
  <si>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</si>
  <si>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</si>
  <si>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</si>
  <si>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</si>
  <si>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</si>
  <si>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</si>
  <si>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</si>
  <si>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</si>
  <si>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</si>
  <si>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</si>
  <si>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</si>
  <si>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</si>
  <si>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</si>
  <si>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</si>
  <si>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</si>
  <si>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</si>
  <si>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</si>
  <si>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</si>
  <si>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</si>
  <si>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</si>
  <si>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</si>
  <si>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</si>
  <si>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</si>
  <si>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</si>
  <si>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</si>
  <si>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</si>
  <si>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</si>
  <si>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</si>
  <si>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</si>
  <si>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</si>
  <si>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</si>
  <si>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</si>
  <si>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</si>
  <si>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</si>
  <si>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</si>
  <si>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</si>
  <si>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</si>
  <si>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</si>
  <si>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</si>
  <si>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</si>
  <si>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</si>
  <si>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</si>
  <si>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</si>
  <si>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</si>
  <si>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</si>
  <si>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</si>
  <si>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</si>
  <si>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</si>
  <si>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</si>
  <si>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</si>
  <si>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</si>
  <si>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</si>
  <si>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</si>
  <si>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</si>
  <si>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</si>
  <si>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</si>
  <si>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</si>
  <si>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</si>
  <si>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</si>
  <si>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</si>
  <si>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</si>
  <si>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</si>
  <si>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</si>
  <si>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</si>
  <si>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</si>
  <si>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</si>
  <si>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</si>
  <si>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</si>
  <si>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</si>
  <si>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</si>
  <si>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</si>
  <si>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</si>
  <si>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</si>
  <si>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</si>
  <si>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</si>
  <si>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</si>
  <si>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</si>
  <si>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</si>
  <si>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</si>
  <si>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</si>
  <si>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</si>
  <si>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</si>
  <si>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</si>
  <si>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</si>
  <si>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</si>
  <si>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</si>
  <si>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</si>
  <si>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</si>
  <si>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</si>
  <si>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</si>
  <si>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</si>
  <si>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</si>
  <si>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</si>
  <si>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</si>
  <si>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</si>
  <si>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</si>
  <si>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</si>
  <si>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</si>
  <si>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</si>
  <si>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</si>
  <si>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</si>
  <si>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</si>
  <si>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</si>
  <si>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</si>
  <si>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</si>
  <si>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</si>
  <si>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</si>
  <si>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</si>
  <si>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</si>
  <si>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</si>
  <si>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</si>
  <si>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</si>
  <si>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</si>
  <si>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</si>
  <si>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</si>
  <si>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</si>
  <si>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</si>
  <si>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</si>
  <si>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</si>
  <si>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</si>
  <si>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</si>
  <si>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</si>
  <si>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</si>
  <si>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</si>
  <si>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</si>
  <si>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</si>
  <si>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</si>
  <si>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</si>
  <si>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</si>
  <si>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</si>
  <si>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</si>
  <si>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</si>
  <si>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</si>
  <si>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</si>
  <si>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</si>
  <si>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</si>
  <si>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</si>
  <si>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</si>
  <si>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</si>
  <si>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</si>
  <si>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</si>
  <si>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</si>
  <si>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</si>
  <si>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</si>
  <si>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</si>
  <si>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</si>
  <si>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</si>
  <si>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</si>
  <si>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</si>
  <si>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</si>
  <si>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</si>
  <si>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</si>
  <si>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</si>
  <si>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</si>
  <si>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</si>
  <si>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</si>
  <si>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</si>
  <si>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</si>
  <si>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</si>
  <si>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</si>
  <si>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</si>
  <si>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</si>
  <si>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</si>
  <si>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</si>
  <si>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</si>
  <si>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</si>
  <si>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</si>
  <si>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</si>
  <si>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</si>
  <si>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</si>
  <si>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</si>
  <si>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</si>
  <si>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</si>
  <si>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</si>
  <si>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</si>
  <si>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</si>
  <si>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</si>
  <si>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</si>
  <si>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</si>
  <si>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</si>
  <si>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</si>
  <si>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</si>
  <si>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</si>
  <si>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</si>
  <si>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</si>
  <si>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</si>
  <si>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</si>
  <si>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</si>
  <si>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</si>
  <si>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</si>
  <si>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</si>
  <si>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</si>
  <si>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</si>
  <si>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</si>
  <si>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</si>
  <si>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</si>
  <si>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</si>
  <si>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</si>
  <si>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</si>
  <si>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</si>
  <si>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</si>
  <si>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</si>
  <si>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</si>
  <si>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</si>
  <si>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</si>
  <si>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</si>
  <si>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</si>
  <si>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</si>
  <si>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</si>
  <si>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</si>
  <si>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</si>
  <si>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</si>
  <si>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</si>
  <si>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</si>
  <si>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</si>
  <si>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</si>
  <si>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</si>
  <si>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</si>
  <si>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</si>
  <si>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</si>
  <si>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</si>
  <si>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</si>
  <si>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</si>
  <si>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</si>
  <si>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</si>
  <si>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</si>
  <si>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</si>
  <si>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</si>
  <si>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</si>
  <si>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</si>
  <si>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</si>
  <si>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</si>
  <si>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</si>
  <si>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</si>
  <si>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</si>
  <si>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</si>
  <si>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</si>
  <si>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</si>
  <si>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</si>
  <si>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</si>
  <si>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</si>
  <si>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</si>
  <si>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</si>
  <si>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</si>
  <si>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</si>
  <si>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</si>
  <si>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</si>
  <si>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</si>
  <si>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</si>
  <si>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</si>
  <si>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</si>
  <si>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</si>
  <si>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</si>
  <si>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</si>
  <si>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</si>
  <si>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</si>
  <si>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</si>
  <si>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</si>
  <si>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</si>
  <si>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</si>
  <si>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</si>
  <si>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</si>
  <si>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</si>
  <si>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</si>
  <si>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</si>
  <si>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</si>
  <si>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</si>
  <si>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</si>
  <si>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</si>
  <si>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</si>
  <si>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</si>
  <si>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</si>
  <si>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</si>
  <si>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</si>
  <si>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</si>
  <si>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</si>
  <si>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</si>
  <si>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</si>
  <si>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</si>
  <si>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</si>
  <si>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</si>
  <si>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</si>
  <si>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</si>
  <si>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</si>
  <si>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</si>
  <si>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</si>
  <si>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</si>
  <si>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</si>
  <si>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</si>
  <si>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</si>
  <si>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</si>
  <si>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</si>
  <si>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</si>
  <si>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</si>
  <si>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</si>
  <si>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</si>
  <si>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</si>
  <si>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</si>
  <si>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</si>
  <si>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</si>
  <si>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</si>
  <si>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</si>
  <si>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</si>
  <si>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</si>
  <si>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</si>
  <si>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</si>
  <si>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</si>
  <si>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</si>
  <si>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</si>
  <si>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</si>
  <si>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</si>
  <si>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</si>
  <si>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</si>
  <si>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</si>
  <si>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</si>
  <si>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</si>
  <si>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</si>
  <si>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</si>
  <si>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</si>
  <si>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</si>
  <si>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</si>
  <si>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</si>
  <si>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</si>
  <si>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</si>
  <si>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</si>
  <si>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</si>
  <si>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</si>
  <si>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</si>
  <si>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</si>
  <si>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</si>
  <si>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</si>
  <si>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</si>
  <si>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</si>
  <si>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</si>
  <si>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</si>
  <si>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</si>
  <si>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</si>
  <si>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</si>
  <si>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</si>
  <si>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</si>
  <si>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</si>
  <si>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</si>
  <si>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</si>
  <si>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</si>
  <si>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</si>
  <si>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</si>
  <si>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</si>
  <si>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</si>
  <si>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</si>
  <si>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</si>
  <si>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</si>
  <si>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</si>
  <si>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</si>
  <si>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</si>
  <si>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</si>
  <si>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</si>
  <si>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</si>
  <si>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</si>
  <si>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</si>
  <si>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</si>
  <si>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</si>
  <si>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</si>
  <si>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</si>
  <si>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</si>
  <si>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</si>
  <si>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</si>
  <si>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</si>
  <si>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</si>
  <si>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</si>
  <si>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</si>
  <si>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</si>
  <si>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</si>
  <si>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</si>
  <si>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</si>
  <si>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</si>
  <si>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</si>
  <si>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</si>
  <si>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</si>
  <si>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</si>
  <si>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</si>
  <si>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</si>
  <si>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</si>
  <si>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</si>
  <si>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</si>
  <si>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</si>
  <si>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</si>
  <si>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</si>
  <si>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</si>
  <si>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</si>
  <si>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</si>
  <si>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</si>
  <si>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</si>
  <si>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</si>
  <si>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</si>
  <si>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</si>
  <si>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</si>
  <si>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</si>
  <si>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</si>
  <si>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</si>
  <si>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</si>
  <si>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</si>
  <si>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</si>
  <si>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</si>
  <si>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</si>
  <si>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</si>
  <si>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</si>
  <si>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</si>
  <si>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</si>
  <si>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</si>
  <si>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</si>
  <si>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</si>
  <si>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</si>
  <si>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</si>
  <si>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</si>
  <si>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</si>
  <si>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</si>
  <si>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</si>
  <si>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</si>
  <si>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</si>
  <si>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</si>
  <si>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</si>
  <si>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</si>
  <si>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</si>
  <si>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</si>
  <si>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</si>
  <si>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</si>
  <si>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</si>
  <si>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</si>
  <si>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</si>
  <si>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</si>
  <si>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</si>
  <si>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</si>
  <si>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</si>
  <si>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</si>
  <si>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</si>
  <si>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</si>
  <si>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</si>
  <si>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</si>
  <si>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</si>
  <si>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</si>
  <si>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</si>
  <si>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</si>
  <si>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</si>
  <si>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</si>
  <si>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</si>
  <si>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</si>
  <si>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</si>
  <si>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</si>
  <si>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</si>
  <si>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</si>
  <si>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</si>
  <si>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</si>
  <si>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</si>
  <si>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</si>
  <si>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</si>
  <si>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</si>
  <si>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</si>
  <si>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</si>
  <si>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</si>
  <si>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</si>
  <si>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</si>
  <si>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</si>
  <si>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</si>
  <si>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</si>
  <si>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</si>
  <si>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</si>
  <si>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</si>
  <si>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</si>
  <si>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</si>
  <si>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</si>
  <si>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</si>
  <si>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</si>
  <si>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</si>
  <si>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</si>
  <si>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</si>
  <si>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</si>
  <si>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</si>
  <si>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</si>
  <si>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</si>
  <si>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</si>
  <si>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</si>
  <si>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</si>
  <si>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</si>
  <si>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</si>
  <si>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</si>
  <si>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</si>
  <si>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</si>
  <si>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</si>
  <si>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</si>
  <si>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</si>
  <si>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</si>
  <si>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</si>
  <si>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</si>
  <si>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</si>
  <si>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</si>
  <si>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</si>
  <si>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</si>
  <si>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</si>
  <si>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</si>
  <si>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</si>
  <si>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</si>
  <si>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</si>
  <si>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</si>
  <si>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</si>
  <si>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</si>
  <si>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</si>
  <si>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</si>
  <si>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</si>
  <si>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</si>
  <si>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</si>
  <si>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</si>
  <si>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</si>
  <si>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</si>
  <si>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</si>
  <si>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</si>
  <si>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</si>
  <si>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</si>
  <si>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</si>
  <si>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</si>
  <si>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</si>
  <si>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</si>
  <si>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</si>
  <si>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</si>
  <si>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</si>
  <si>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</si>
  <si>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</si>
  <si>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</si>
  <si>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</si>
  <si>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</si>
  <si>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</si>
  <si>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</si>
  <si>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</si>
  <si>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</si>
  <si>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</si>
  <si>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</si>
  <si>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</si>
  <si>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</si>
  <si>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</si>
  <si>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</si>
  <si>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</si>
  <si>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</si>
  <si>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</si>
  <si>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</si>
  <si>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</si>
  <si>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</si>
  <si>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</si>
  <si>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</si>
  <si>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</si>
  <si>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</si>
  <si>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</si>
  <si>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</si>
  <si>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</si>
  <si>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</si>
  <si>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</si>
  <si>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</si>
  <si>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</si>
  <si>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</si>
  <si>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</si>
  <si>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</si>
  <si>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</si>
  <si>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</si>
  <si>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</si>
  <si>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</si>
  <si>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</si>
  <si>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</si>
  <si>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</si>
  <si>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</si>
  <si>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</si>
  <si>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</si>
  <si>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</si>
  <si>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</si>
  <si>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</si>
  <si>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</si>
  <si>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</si>
  <si>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</si>
  <si>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</si>
  <si>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</si>
  <si>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</si>
  <si>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</si>
  <si>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</si>
  <si>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</si>
  <si>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</si>
  <si>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</si>
  <si>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</si>
  <si>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</si>
  <si>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</si>
  <si>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</si>
  <si>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</si>
  <si>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</si>
  <si>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</si>
  <si>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</si>
  <si>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</si>
  <si>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</si>
  <si>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</si>
  <si>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</si>
  <si>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</si>
  <si>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</si>
  <si>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</si>
  <si>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</si>
  <si>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</si>
  <si>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</si>
  <si>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</si>
  <si>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</si>
  <si>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</si>
  <si>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</si>
  <si>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</si>
  <si>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</si>
  <si>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</si>
  <si>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</si>
  <si>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</si>
  <si>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</si>
  <si>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</si>
  <si>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</si>
  <si>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</si>
  <si>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</si>
  <si>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</si>
  <si>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</si>
  <si>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</si>
  <si>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</si>
  <si>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</si>
  <si>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</si>
  <si>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</si>
  <si>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</si>
  <si>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</si>
  <si>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</si>
  <si>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</si>
  <si>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</si>
  <si>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</si>
  <si>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</si>
  <si>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</si>
  <si>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</si>
  <si>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</si>
  <si>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</si>
  <si>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</si>
  <si>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</si>
  <si>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</si>
  <si>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</si>
  <si>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</si>
  <si>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</si>
  <si>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</si>
  <si>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</si>
  <si>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</si>
  <si>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</si>
  <si>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</si>
  <si>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</si>
  <si>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</si>
  <si>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</si>
  <si>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</si>
  <si>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</si>
  <si>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</si>
  <si>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</si>
  <si>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</si>
  <si>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</si>
  <si>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</si>
  <si>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</si>
  <si>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</si>
  <si>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</si>
  <si>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</si>
  <si>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</si>
  <si>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</si>
  <si>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</si>
  <si>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</si>
  <si>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</si>
  <si>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</si>
  <si>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</si>
  <si>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</si>
  <si>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</si>
  <si>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</si>
  <si>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</si>
  <si>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</si>
  <si>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</si>
  <si>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</si>
  <si>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</si>
  <si>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</si>
  <si>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</si>
  <si>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</si>
  <si>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</si>
  <si>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</si>
  <si>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</si>
  <si>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</si>
  <si>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</si>
  <si>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</si>
  <si>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</si>
  <si>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</si>
  <si>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</si>
  <si>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</si>
  <si>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</si>
  <si>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</si>
  <si>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</si>
  <si>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</si>
  <si>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</si>
  <si>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</si>
  <si>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</si>
  <si>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</si>
  <si>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</si>
  <si>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</si>
  <si>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</si>
  <si>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</si>
  <si>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</si>
  <si>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</si>
  <si>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</si>
  <si>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</si>
  <si>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</si>
  <si>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</si>
  <si>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</si>
  <si>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</si>
  <si>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</si>
  <si>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</si>
  <si>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</si>
  <si>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</si>
  <si>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</si>
  <si>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</si>
  <si>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</si>
  <si>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</si>
  <si>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</si>
  <si>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</si>
  <si>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</si>
  <si>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</si>
  <si>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</si>
  <si>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</si>
  <si>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</si>
  <si>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</si>
  <si>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</si>
  <si>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</si>
  <si>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</si>
  <si>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</si>
  <si>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</si>
  <si>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</si>
  <si>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</si>
  <si>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</si>
  <si>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</si>
  <si>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</si>
  <si>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</si>
  <si>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</si>
  <si>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</si>
  <si>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</si>
  <si>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</si>
  <si>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</si>
  <si>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</si>
  <si>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</si>
  <si>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</si>
  <si>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</si>
  <si>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</si>
  <si>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</si>
  <si>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</si>
  <si>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</si>
  <si>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</si>
  <si>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</si>
  <si>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</si>
  <si>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</si>
  <si>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</si>
  <si>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</si>
  <si>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</si>
  <si>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</si>
  <si>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</si>
  <si>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</si>
  <si>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</si>
  <si>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</si>
  <si>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</si>
  <si>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</si>
  <si>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</si>
  <si>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</si>
  <si>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</si>
  <si>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</si>
  <si>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</si>
  <si>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</si>
  <si>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</si>
  <si>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</si>
  <si>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</si>
  <si>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</si>
  <si>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</si>
  <si>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</si>
  <si>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</si>
  <si>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</si>
  <si>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</si>
  <si>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</si>
  <si>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</si>
  <si>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</si>
  <si>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</si>
  <si>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</si>
  <si>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</si>
  <si>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</si>
  <si>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</si>
  <si>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</si>
  <si>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</si>
  <si>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</si>
  <si>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</si>
  <si>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</si>
  <si>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</si>
  <si>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</si>
  <si>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</si>
  <si>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</si>
  <si>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</si>
  <si>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</si>
  <si>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</si>
  <si>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</si>
  <si>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</si>
  <si>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</si>
  <si>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</si>
  <si>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</si>
  <si>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</si>
  <si>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</si>
  <si>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</si>
  <si>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</si>
  <si>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</si>
  <si>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</si>
  <si>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</si>
  <si>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</si>
  <si>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</si>
  <si>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</si>
  <si>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</si>
  <si>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</si>
  <si>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</si>
  <si>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</si>
  <si>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</si>
  <si>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</si>
  <si>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</si>
  <si>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</si>
  <si>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</si>
  <si>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</si>
  <si>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</si>
  <si>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</si>
  <si>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</si>
  <si>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</si>
  <si>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</si>
  <si>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</si>
  <si>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</si>
  <si>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</si>
  <si>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</si>
  <si>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</si>
  <si>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</si>
  <si>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</si>
  <si>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</si>
  <si>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</si>
  <si>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</si>
  <si>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</si>
  <si>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</si>
  <si>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</si>
  <si>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</si>
  <si>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</si>
  <si>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</si>
  <si>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</si>
  <si>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</si>
  <si>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</si>
  <si>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</si>
  <si>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</si>
  <si>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</si>
  <si>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</si>
  <si>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</si>
  <si>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</si>
  <si>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</si>
  <si>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</si>
  <si>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</si>
  <si>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</si>
  <si>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</si>
  <si>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</si>
  <si>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</si>
  <si>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</si>
  <si>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</si>
  <si>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</si>
  <si>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</si>
  <si>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</si>
  <si>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</si>
  <si>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</si>
  <si>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</si>
  <si>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</si>
  <si>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</si>
  <si>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</si>
  <si>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</si>
  <si>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</si>
  <si>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</si>
  <si>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</si>
  <si>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</si>
  <si>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</si>
  <si>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</si>
  <si>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</si>
  <si>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</si>
  <si>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</si>
  <si>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</si>
  <si>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</si>
  <si>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</si>
  <si>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</si>
  <si>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</si>
  <si>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</si>
  <si>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</si>
  <si>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</si>
  <si>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</si>
  <si>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</si>
  <si>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</si>
  <si>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</si>
  <si>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</si>
  <si>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</si>
  <si>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</si>
  <si>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</si>
  <si>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</si>
  <si>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</si>
  <si>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</si>
  <si>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</si>
  <si>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</si>
  <si>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</si>
  <si>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</si>
  <si>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</si>
  <si>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</si>
  <si>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</si>
  <si>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</si>
  <si>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</si>
  <si>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</si>
  <si>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</si>
  <si>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</si>
  <si>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</si>
  <si>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</si>
  <si>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</si>
  <si>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</si>
  <si>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</si>
  <si>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</si>
  <si>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</si>
  <si>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</si>
  <si>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</si>
  <si>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</si>
  <si>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</si>
  <si>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</si>
  <si>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</si>
  <si>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</si>
  <si>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</si>
  <si>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</si>
  <si>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</si>
  <si>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</si>
  <si>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</si>
  <si>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</si>
  <si>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</si>
  <si>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</si>
  <si>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</si>
  <si>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</si>
  <si>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</si>
  <si>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</si>
  <si>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</si>
  <si>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</si>
  <si>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</si>
  <si>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</si>
  <si>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</si>
  <si>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</si>
  <si>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</si>
  <si>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</si>
  <si>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</si>
  <si>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</si>
  <si>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</si>
  <si>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</si>
  <si>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</si>
  <si>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</si>
  <si>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</si>
  <si>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</si>
  <si>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</si>
  <si>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</si>
  <si>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</si>
  <si>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</si>
  <si>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</si>
  <si>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</si>
  <si>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</si>
  <si>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</si>
  <si>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</si>
  <si>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</si>
  <si>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</si>
  <si>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</si>
  <si>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</si>
  <si>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</si>
  <si>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</si>
  <si>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</si>
  <si>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</si>
  <si>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</si>
  <si>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</si>
  <si>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</si>
  <si>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</si>
  <si>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</si>
  <si>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</si>
  <si>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</si>
  <si>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</si>
  <si>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</si>
  <si>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</si>
  <si>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</si>
  <si>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</si>
  <si>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</si>
  <si>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</si>
  <si>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</si>
  <si>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</si>
  <si>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</si>
  <si>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</si>
  <si>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</si>
  <si>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</si>
  <si>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</si>
  <si>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</si>
  <si>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</si>
  <si>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</si>
  <si>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</si>
  <si>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</si>
  <si>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</si>
  <si>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</si>
  <si>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</si>
  <si>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</si>
  <si>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</si>
  <si>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</si>
  <si>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</si>
  <si>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</si>
  <si>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</si>
  <si>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</si>
  <si>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</si>
  <si>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</si>
  <si>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</si>
  <si>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</si>
  <si>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</si>
  <si>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</si>
  <si>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</si>
  <si>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</si>
  <si>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</si>
  <si>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</si>
  <si>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</si>
  <si>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</si>
  <si>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</si>
  <si>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</si>
  <si>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</si>
  <si>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</si>
  <si>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</si>
  <si>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</si>
  <si>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</si>
  <si>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</si>
  <si>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</si>
  <si>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</si>
  <si>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</si>
  <si>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</si>
  <si>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</si>
  <si>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</si>
  <si>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</si>
  <si>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</si>
  <si>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</si>
  <si>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</si>
  <si>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</si>
  <si>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</si>
  <si>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</si>
  <si>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</si>
  <si>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</si>
  <si>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</si>
  <si>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</si>
  <si>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</si>
  <si>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</si>
  <si>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</si>
  <si>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</si>
  <si>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</si>
  <si>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</si>
  <si>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</si>
  <si>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</si>
  <si>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</si>
  <si>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</si>
  <si>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</si>
  <si>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</si>
  <si>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</si>
  <si>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</si>
  <si>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</si>
  <si>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</si>
  <si>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</si>
  <si>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</si>
  <si>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</si>
  <si>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</si>
  <si>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</si>
  <si>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</si>
  <si>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</si>
  <si>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</si>
  <si>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</si>
  <si>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</si>
  <si>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</si>
  <si>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</si>
  <si>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</si>
  <si>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</si>
  <si>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</si>
  <si>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</si>
  <si>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</si>
  <si>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</si>
  <si>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</si>
  <si>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</si>
  <si>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</si>
  <si>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</si>
  <si>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</si>
  <si>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</si>
  <si>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</si>
  <si>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</si>
  <si>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</si>
  <si>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</si>
  <si>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</si>
  <si>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</si>
  <si>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</si>
  <si>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</si>
  <si>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</si>
  <si>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</si>
  <si>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</si>
  <si>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</si>
  <si>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</si>
  <si>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</si>
  <si>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</si>
  <si>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</si>
  <si>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</si>
  <si>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</si>
  <si>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</si>
  <si>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</si>
  <si>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</si>
  <si>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</si>
  <si>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</si>
  <si>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</si>
  <si>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</si>
  <si>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</si>
  <si>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</si>
  <si>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</si>
  <si>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</si>
  <si>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</si>
  <si>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</si>
  <si>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</si>
  <si>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</si>
  <si>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</si>
  <si>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</si>
  <si>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</si>
  <si>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</si>
  <si>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</si>
  <si>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</si>
  <si>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</si>
  <si>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</si>
  <si>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</si>
  <si>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</si>
  <si>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</si>
  <si>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</si>
  <si>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</si>
  <si>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</si>
  <si>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</si>
  <si>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</si>
  <si>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</si>
  <si>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</si>
  <si>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</si>
  <si>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</si>
  <si>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</si>
  <si>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</si>
  <si>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</si>
  <si>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</si>
  <si>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</si>
  <si>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</si>
  <si>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</si>
  <si>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</si>
  <si>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</si>
  <si>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</si>
  <si>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</si>
  <si>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</si>
  <si>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</si>
  <si>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</si>
  <si>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</si>
  <si>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</si>
  <si>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</si>
  <si>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</si>
  <si>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</si>
  <si>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</si>
  <si>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</si>
  <si>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</si>
  <si>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</si>
  <si>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</si>
  <si>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</si>
  <si>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</si>
  <si>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</si>
  <si>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</si>
  <si>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</si>
  <si>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</si>
  <si>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</si>
  <si>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</si>
  <si>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</si>
  <si>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</si>
  <si>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</si>
  <si>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</si>
  <si>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</si>
  <si>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</si>
  <si>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</si>
  <si>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</si>
  <si>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</si>
  <si>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</si>
  <si>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</si>
  <si>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</si>
  <si>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</si>
  <si>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</si>
  <si>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</si>
  <si>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</si>
  <si>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</si>
  <si>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</si>
  <si>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</si>
  <si>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</si>
  <si>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</si>
  <si>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</si>
  <si>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</si>
  <si>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</si>
  <si>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</si>
  <si>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</si>
  <si>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</si>
  <si>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</si>
  <si>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</si>
  <si>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</si>
  <si>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</si>
  <si>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</si>
  <si>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</si>
  <si>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</si>
  <si>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</si>
  <si>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</si>
  <si>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</si>
  <si>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</si>
  <si>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</si>
  <si>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</si>
  <si>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</si>
  <si>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</si>
  <si>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</si>
  <si>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</si>
  <si>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</si>
  <si>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</si>
  <si>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</si>
  <si>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</si>
  <si>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</si>
  <si>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</si>
  <si>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</si>
  <si>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</si>
  <si>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</si>
  <si>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</si>
  <si>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</si>
  <si>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</si>
  <si>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</si>
  <si>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</si>
  <si>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</si>
  <si>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</si>
  <si>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</si>
  <si>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</si>
  <si>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</si>
  <si>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</si>
  <si>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</si>
  <si>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</si>
  <si>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</si>
  <si>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</si>
  <si>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</si>
  <si>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</si>
  <si>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</si>
  <si>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</si>
  <si>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</si>
  <si>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</si>
  <si>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</si>
  <si>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</si>
  <si>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</si>
  <si>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</si>
  <si>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</si>
  <si>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</si>
  <si>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</si>
  <si>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</si>
  <si>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</si>
  <si>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</si>
  <si>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</si>
  <si>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</si>
  <si>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</si>
  <si>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</si>
  <si>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</si>
  <si>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</si>
  <si>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</si>
  <si>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</si>
  <si>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</si>
  <si>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</si>
  <si>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</si>
  <si>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</si>
  <si>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</si>
  <si>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</si>
  <si>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</si>
  <si>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</si>
  <si>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</si>
  <si>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</si>
  <si>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</si>
  <si>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</si>
  <si>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</si>
  <si>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</si>
  <si>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</si>
  <si>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</si>
  <si>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</si>
  <si>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</si>
  <si>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</si>
  <si>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</si>
  <si>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</si>
  <si>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</si>
  <si>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</si>
  <si>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</si>
  <si>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</si>
  <si>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</si>
  <si>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</si>
  <si>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</si>
  <si>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</si>
  <si>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</si>
  <si>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</si>
  <si>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</si>
  <si>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</si>
  <si>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</si>
  <si>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</si>
  <si>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</si>
  <si>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</si>
  <si>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</si>
  <si>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</si>
  <si>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</si>
  <si>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</si>
  <si>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</si>
  <si>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</si>
  <si>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</si>
  <si>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</si>
  <si>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</si>
  <si>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</si>
  <si>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</si>
  <si>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</si>
  <si>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</si>
  <si>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</si>
  <si>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</si>
  <si>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</si>
  <si>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</si>
  <si>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</si>
  <si>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</si>
  <si>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</si>
  <si>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</si>
  <si>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</si>
  <si>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</si>
  <si>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</si>
  <si>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</si>
  <si>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</si>
  <si>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</si>
  <si>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</si>
  <si>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</si>
  <si>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</si>
  <si>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</si>
  <si>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</si>
  <si>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</si>
  <si>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</si>
  <si>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</si>
  <si>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</si>
  <si>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</si>
  <si>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</si>
  <si>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</si>
  <si>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</si>
  <si>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</si>
  <si>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</si>
  <si>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</si>
  <si>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</si>
  <si>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</si>
  <si>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</si>
  <si>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</si>
  <si>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</si>
  <si>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</si>
  <si>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</si>
  <si>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</si>
  <si>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</si>
  <si>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</si>
  <si>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</si>
  <si>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</si>
  <si>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</si>
  <si>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</si>
  <si>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</si>
  <si>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</si>
  <si>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</si>
  <si>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</si>
  <si>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</si>
  <si>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</si>
  <si>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</si>
  <si>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</si>
  <si>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</si>
  <si>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</si>
  <si>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</si>
  <si>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</si>
  <si>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</si>
  <si>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</si>
  <si>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</si>
  <si>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</si>
  <si>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</si>
  <si>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</si>
  <si>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</si>
  <si>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</si>
  <si>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</si>
  <si>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</si>
  <si>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</si>
  <si>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</si>
  <si>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</si>
  <si>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</si>
  <si>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</si>
  <si>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</si>
  <si>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</si>
  <si>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</si>
  <si>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</si>
  <si>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</si>
  <si>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</si>
  <si>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</si>
  <si>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</si>
  <si>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</si>
  <si>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</si>
  <si>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</si>
  <si>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</si>
  <si>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</si>
  <si>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</si>
  <si>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</si>
  <si>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</si>
  <si>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</si>
  <si>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</si>
  <si>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</si>
  <si>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</si>
  <si>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</si>
  <si>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</si>
  <si>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</si>
  <si>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</si>
  <si>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</si>
  <si>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</si>
  <si>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</si>
  <si>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</si>
  <si>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</si>
  <si>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</si>
  <si>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</si>
  <si>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</si>
  <si>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</si>
  <si>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</si>
  <si>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</si>
  <si>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</si>
  <si>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</si>
  <si>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</si>
  <si>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</si>
  <si>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</si>
  <si>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</si>
  <si>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</si>
  <si>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</si>
  <si>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</si>
  <si>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</si>
  <si>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</si>
  <si>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</si>
  <si>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</si>
  <si>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</si>
  <si>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</si>
  <si>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</si>
  <si>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</si>
  <si>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</si>
  <si>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</si>
  <si>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</si>
  <si>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</si>
  <si>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</si>
  <si>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</si>
  <si>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</si>
  <si>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</si>
  <si>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</si>
  <si>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</si>
  <si>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</si>
  <si>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</si>
  <si>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</si>
  <si>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</si>
  <si>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</si>
  <si>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</si>
  <si>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</si>
  <si>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</si>
  <si>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</si>
  <si>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</si>
  <si>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</si>
  <si>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</si>
  <si>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</si>
  <si>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</si>
  <si>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</si>
  <si>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</si>
  <si>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</si>
  <si>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</si>
  <si>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</si>
  <si>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</si>
  <si>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</si>
  <si>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</si>
  <si>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</si>
  <si>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</si>
  <si>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</si>
  <si>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</si>
  <si>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</si>
  <si>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</si>
  <si>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</si>
  <si>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</si>
  <si>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</si>
  <si>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</si>
  <si>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</si>
  <si>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</si>
  <si>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</si>
  <si>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</si>
  <si>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</si>
  <si>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</si>
  <si>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</si>
  <si>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</si>
  <si>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</si>
  <si>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</si>
  <si>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</si>
  <si>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</si>
  <si>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</si>
  <si>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</si>
  <si>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</si>
  <si>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</si>
  <si>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</si>
  <si>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</si>
  <si>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</si>
  <si>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</si>
  <si>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</si>
  <si>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</si>
  <si>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</si>
  <si>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</si>
  <si>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</si>
  <si>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</si>
  <si>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</si>
  <si>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</si>
  <si>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</si>
  <si>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</si>
  <si>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</si>
  <si>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</si>
  <si>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</si>
  <si>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</si>
  <si>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</si>
  <si>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</si>
  <si>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</si>
  <si>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</si>
  <si>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</si>
  <si>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</si>
  <si>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</si>
  <si>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</si>
  <si>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</si>
  <si>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</si>
  <si>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</si>
  <si>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</si>
  <si>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</si>
  <si>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</si>
  <si>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</si>
  <si>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</si>
  <si>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</si>
  <si>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</si>
  <si>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</si>
  <si>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</si>
  <si>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</si>
  <si>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</si>
  <si>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</si>
  <si>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</si>
  <si>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</si>
  <si>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</si>
  <si>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</si>
  <si>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</si>
  <si>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</si>
  <si>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</si>
  <si>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</si>
  <si>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</si>
  <si>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</si>
  <si>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</si>
  <si>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</si>
  <si>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</si>
  <si>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</si>
  <si>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</si>
  <si>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</si>
  <si>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</si>
  <si>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</si>
  <si>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</si>
  <si>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</si>
  <si>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</si>
  <si>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</si>
  <si>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</si>
  <si>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</si>
  <si>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</si>
  <si>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</si>
  <si>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</si>
  <si>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</si>
  <si>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</si>
  <si>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</si>
  <si>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</si>
  <si>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</si>
  <si>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</si>
  <si>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</si>
  <si>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</si>
  <si>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</si>
  <si>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</si>
  <si>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</si>
  <si>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</si>
  <si>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</si>
  <si>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</si>
  <si>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</si>
  <si>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</si>
  <si>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</si>
  <si>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</si>
  <si>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</si>
  <si>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</si>
  <si>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</si>
  <si>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</si>
  <si>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</si>
  <si>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</si>
  <si>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</si>
  <si>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</si>
  <si>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</si>
  <si>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</si>
  <si>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</si>
  <si>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</si>
  <si>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</si>
  <si>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</si>
  <si>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</si>
  <si>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</si>
  <si>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</si>
  <si>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</si>
  <si>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</si>
  <si>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</si>
  <si>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</si>
  <si>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</si>
  <si>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</si>
  <si>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</si>
  <si>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</si>
  <si>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</si>
  <si>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</si>
  <si>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</si>
  <si>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</si>
  <si>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</si>
  <si>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</si>
  <si>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</si>
  <si>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</si>
  <si>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</si>
  <si>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</si>
  <si>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</si>
  <si>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</si>
  <si>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</si>
  <si>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</si>
  <si>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</si>
  <si>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</si>
  <si>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</si>
  <si>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</si>
  <si>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</si>
  <si>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</si>
  <si>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</si>
  <si>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</si>
  <si>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</si>
  <si>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</si>
  <si>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</si>
  <si>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</si>
  <si>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</si>
  <si>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</si>
  <si>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</si>
  <si>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</si>
  <si>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</si>
  <si>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</si>
  <si>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</si>
  <si>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</si>
  <si>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</si>
  <si>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</si>
  <si>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</si>
  <si>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</si>
  <si>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</si>
  <si>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</si>
  <si>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</si>
  <si>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</si>
  <si>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</si>
  <si>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</si>
  <si>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</si>
  <si>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</si>
  <si>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</si>
  <si>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</si>
  <si>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</si>
  <si>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</si>
  <si>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</si>
  <si>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</si>
  <si>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</si>
  <si>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</si>
  <si>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</si>
  <si>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</si>
  <si>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</si>
  <si>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</si>
  <si>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</si>
  <si>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</si>
  <si>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</si>
  <si>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</si>
  <si>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</si>
  <si>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</si>
  <si>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</si>
  <si>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</si>
  <si>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</si>
  <si>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</si>
  <si>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</si>
  <si>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</si>
  <si>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</si>
  <si>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</si>
  <si>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</si>
  <si>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</si>
  <si>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</si>
  <si>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</si>
  <si>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</si>
  <si>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</si>
  <si>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</si>
  <si>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</si>
  <si>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</si>
  <si>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</si>
  <si>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</si>
  <si>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</si>
  <si>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</si>
  <si>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</si>
  <si>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</si>
  <si>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</si>
  <si>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</si>
  <si>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</si>
  <si>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</si>
  <si>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</si>
  <si>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</si>
  <si>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</si>
  <si>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</si>
  <si>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</si>
  <si>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</si>
  <si>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</si>
  <si>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</si>
  <si>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</si>
  <si>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</si>
  <si>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</si>
  <si>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</si>
  <si>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</si>
  <si>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</si>
  <si>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</si>
  <si>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</si>
  <si>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</si>
  <si>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</si>
  <si>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</si>
  <si>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</si>
  <si>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</si>
  <si>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</si>
  <si>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</si>
  <si>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</si>
  <si>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</si>
  <si>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</si>
  <si>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</si>
  <si>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</si>
  <si>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</si>
  <si>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</si>
  <si>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</si>
  <si>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</si>
  <si>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</si>
  <si>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</si>
  <si>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</si>
  <si>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</si>
  <si>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</si>
  <si>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</si>
  <si>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</si>
  <si>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</si>
  <si>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</si>
  <si>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</si>
  <si>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</si>
  <si>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</si>
  <si>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</si>
  <si>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</si>
  <si>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</si>
  <si>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</si>
  <si>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</si>
  <si>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</si>
  <si>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</si>
  <si>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</si>
  <si>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</si>
  <si>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</si>
  <si>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</si>
  <si>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</si>
  <si>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</si>
  <si>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</si>
  <si>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</si>
  <si>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</si>
  <si>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</si>
  <si>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</si>
  <si>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</si>
  <si>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</si>
  <si>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</si>
  <si>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</si>
  <si>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</si>
  <si>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</si>
  <si>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</si>
  <si>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</si>
  <si>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</si>
  <si>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</si>
  <si>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</si>
  <si>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</si>
  <si>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</si>
  <si>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</si>
  <si>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</si>
  <si>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</si>
  <si>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</si>
  <si>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</si>
  <si>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</si>
  <si>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</si>
  <si>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</si>
  <si>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</si>
  <si>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</si>
  <si>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</si>
  <si>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</si>
  <si>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</si>
  <si>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</si>
  <si>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</si>
  <si>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</si>
  <si>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</si>
  <si>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</si>
  <si>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</si>
  <si>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</si>
  <si>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</si>
  <si>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</si>
  <si>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</si>
  <si>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</si>
  <si>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</si>
  <si>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</si>
  <si>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</si>
  <si>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</si>
  <si>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</si>
  <si>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</si>
  <si>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</si>
  <si>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</si>
  <si>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</si>
  <si>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</si>
  <si>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</si>
  <si>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</si>
  <si>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</si>
  <si>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</si>
  <si>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</si>
  <si>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</si>
  <si>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</si>
  <si>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</si>
  <si>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</si>
  <si>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</si>
  <si>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</si>
  <si>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</si>
  <si>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</si>
  <si>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</si>
  <si>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</si>
  <si>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</si>
  <si>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</si>
  <si>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</si>
  <si>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</si>
  <si>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</si>
  <si>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</si>
  <si>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</si>
  <si>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</si>
  <si>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</si>
  <si>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</si>
  <si>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</si>
  <si>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</si>
  <si>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</si>
  <si>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</si>
  <si>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</si>
  <si>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</si>
  <si>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</si>
  <si>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</si>
  <si>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</si>
  <si>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</si>
  <si>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</si>
  <si>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</si>
  <si>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</si>
  <si>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</si>
  <si>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</si>
  <si>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</si>
  <si>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</si>
  <si>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</si>
  <si>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</si>
  <si>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</si>
  <si>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</si>
  <si>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</si>
  <si>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</si>
  <si>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</si>
  <si>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</si>
  <si>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</si>
  <si>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</si>
  <si>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</si>
  <si>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</si>
  <si>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</si>
  <si>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</si>
  <si>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</si>
  <si>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</si>
  <si>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</si>
  <si>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</si>
  <si>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</si>
  <si>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</si>
  <si>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</si>
  <si>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</si>
  <si>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</si>
  <si>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</si>
  <si>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</si>
  <si>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</si>
  <si>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</si>
  <si>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</si>
  <si>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</si>
  <si>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</si>
  <si>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</si>
  <si>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</si>
  <si>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</si>
  <si>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</si>
  <si>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</si>
  <si>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</si>
  <si>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</si>
  <si>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</si>
  <si>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</si>
  <si>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</si>
  <si>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</si>
  <si>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</si>
  <si>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</si>
  <si>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</si>
  <si>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</si>
  <si>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</si>
  <si>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</si>
  <si>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</si>
  <si>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</si>
  <si>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</si>
  <si>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</si>
  <si>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</si>
  <si>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</si>
  <si>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</si>
  <si>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</si>
  <si>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</si>
  <si>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</si>
  <si>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</si>
  <si>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</si>
  <si>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</si>
  <si>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</si>
  <si>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</si>
  <si>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</si>
  <si>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</si>
  <si>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</si>
  <si>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</si>
  <si>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</si>
  <si>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</si>
  <si>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</si>
  <si>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</si>
  <si>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</si>
  <si>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</si>
  <si>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</si>
  <si>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</si>
  <si>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</si>
  <si>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</si>
  <si>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</si>
  <si>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</si>
  <si>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</si>
  <si>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</si>
  <si>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</si>
  <si>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</si>
  <si>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</si>
  <si>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</si>
  <si>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</si>
  <si>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</si>
  <si>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</si>
  <si>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</si>
  <si>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</si>
  <si>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</si>
  <si>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</si>
  <si>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</si>
  <si>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</si>
  <si>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</si>
  <si>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</si>
  <si>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</si>
  <si>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</si>
  <si>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</si>
  <si>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</si>
  <si>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</si>
  <si>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</si>
  <si>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</si>
  <si>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</si>
  <si>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</si>
  <si>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</si>
  <si>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</si>
  <si>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</si>
  <si>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</si>
  <si>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</si>
  <si>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</si>
  <si>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</si>
  <si>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</si>
  <si>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</si>
  <si>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</si>
  <si>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</si>
  <si>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</si>
  <si>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</si>
  <si>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</si>
  <si>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</si>
  <si>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</si>
  <si>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</si>
  <si>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</si>
  <si>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</si>
  <si>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</si>
  <si>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</si>
  <si>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</si>
  <si>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</si>
  <si>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</si>
  <si>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</si>
  <si>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</si>
  <si>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</si>
  <si>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</si>
  <si>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</si>
  <si>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</si>
  <si>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</si>
  <si>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</si>
  <si>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</si>
  <si>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</si>
  <si>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</si>
  <si>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</si>
  <si>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</si>
  <si>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</si>
  <si>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</si>
  <si>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</si>
  <si>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</si>
  <si>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</si>
  <si>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</si>
  <si>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</si>
  <si>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</si>
  <si>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</si>
  <si>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</si>
  <si>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</si>
  <si>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</si>
  <si>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</si>
  <si>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</si>
  <si>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</si>
  <si>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</si>
  <si>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</si>
  <si>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</si>
  <si>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</si>
  <si>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</si>
  <si>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</si>
  <si>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</si>
  <si>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</si>
  <si>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</si>
  <si>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</si>
  <si>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</si>
  <si>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</si>
  <si>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</si>
  <si>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</si>
  <si>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</si>
  <si>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</si>
  <si>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</si>
  <si>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</si>
  <si>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</si>
  <si>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</si>
  <si>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</si>
  <si>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</si>
  <si>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</si>
  <si>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</si>
  <si>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</si>
  <si>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</si>
  <si>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</si>
  <si>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</si>
  <si>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</si>
  <si>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</si>
  <si>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</si>
  <si>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</si>
  <si>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</si>
  <si>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</si>
  <si>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</si>
  <si>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</si>
  <si>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</si>
  <si>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</si>
  <si>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</si>
  <si>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</si>
  <si>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</si>
  <si>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</si>
  <si>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</si>
  <si>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</si>
  <si>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</si>
  <si>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</si>
  <si>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</si>
  <si>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</si>
  <si>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</si>
  <si>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</si>
  <si>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</si>
  <si>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</si>
  <si>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</si>
  <si>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</si>
  <si>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</si>
  <si>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</si>
  <si>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</si>
  <si>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</si>
  <si>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</si>
  <si>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</si>
  <si>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</si>
  <si>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</si>
  <si>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</si>
  <si>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</si>
  <si>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</si>
  <si>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</si>
  <si>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</si>
  <si>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</si>
  <si>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</si>
  <si>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</si>
  <si>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</si>
  <si>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</si>
  <si>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</si>
  <si>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</si>
  <si>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</si>
  <si>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</si>
  <si>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</si>
  <si>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</si>
  <si>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</si>
  <si>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</si>
  <si>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</si>
  <si>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</si>
  <si>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</si>
  <si>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</si>
  <si>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</si>
  <si>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</si>
  <si>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</si>
  <si>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</si>
  <si>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</si>
  <si>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</si>
  <si>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</si>
  <si>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</si>
  <si>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</si>
  <si>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</si>
  <si>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</si>
  <si>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</si>
  <si>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</si>
  <si>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</si>
  <si>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</si>
  <si>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</si>
  <si>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</si>
  <si>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</si>
  <si>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</si>
  <si>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</si>
  <si>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</si>
  <si>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</si>
  <si>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</si>
  <si>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</si>
  <si>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</si>
  <si>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</si>
  <si>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</si>
  <si>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</si>
  <si>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</si>
  <si>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</si>
  <si>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</si>
  <si>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</si>
  <si>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</si>
  <si>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</si>
  <si>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</si>
  <si>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</si>
  <si>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</si>
  <si>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</si>
  <si>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</si>
  <si>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</si>
  <si>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</si>
  <si>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</si>
  <si>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</si>
  <si>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</si>
  <si>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</si>
  <si>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</si>
  <si>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</si>
  <si>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</si>
  <si>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</si>
  <si>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</si>
  <si>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</si>
  <si>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</si>
  <si>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</si>
  <si>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</si>
  <si>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</si>
  <si>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</si>
  <si>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</si>
  <si>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</si>
  <si>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</si>
  <si>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</si>
  <si>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</si>
  <si>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</si>
  <si>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</si>
  <si>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</si>
  <si>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</si>
  <si>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</si>
  <si>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</si>
  <si>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</si>
  <si>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</si>
  <si>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</si>
  <si>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</si>
  <si>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</si>
  <si>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</si>
  <si>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</si>
  <si>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</si>
  <si>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</si>
  <si>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</si>
  <si>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</si>
  <si>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</si>
  <si>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</si>
  <si>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</si>
  <si>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</si>
  <si>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</si>
  <si>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</si>
  <si>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</si>
  <si>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</si>
  <si>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</si>
  <si>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</si>
  <si>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</si>
  <si>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</si>
  <si>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</si>
  <si>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</si>
  <si>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</si>
  <si>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</si>
  <si>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</si>
  <si>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</si>
  <si>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</si>
  <si>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</si>
  <si>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</si>
  <si>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</si>
  <si>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</si>
  <si>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</si>
  <si>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</si>
  <si>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</si>
  <si>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</si>
  <si>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</si>
  <si>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</si>
  <si>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</si>
  <si>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</si>
  <si>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</si>
  <si>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</si>
  <si>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</si>
  <si>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</si>
  <si>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</si>
  <si>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</si>
  <si>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</si>
  <si>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</si>
  <si>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</si>
  <si>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</si>
  <si>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</si>
  <si>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</si>
  <si>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</si>
  <si>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</si>
  <si>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</si>
  <si>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</si>
  <si>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</si>
  <si>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</si>
  <si>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</si>
  <si>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</si>
  <si>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</si>
  <si>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</si>
  <si>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</si>
  <si>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</si>
  <si>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</si>
  <si>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</si>
  <si>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</si>
  <si>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</si>
  <si>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</si>
  <si>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</si>
  <si>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</si>
  <si>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</si>
  <si>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</si>
  <si>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</si>
  <si>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</si>
  <si>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</si>
  <si>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</si>
  <si>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</si>
  <si>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</si>
  <si>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</si>
  <si>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</si>
  <si>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</si>
  <si>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</si>
  <si>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</si>
  <si>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</si>
  <si>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</si>
  <si>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</si>
  <si>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</si>
  <si>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</si>
  <si>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</si>
  <si>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</si>
  <si>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</si>
  <si>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</si>
  <si>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</si>
  <si>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</si>
  <si>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</si>
  <si>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</si>
  <si>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</si>
  <si>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</si>
  <si>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</si>
  <si>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</si>
  <si>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</si>
  <si>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</si>
  <si>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</si>
  <si>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</si>
  <si>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</si>
  <si>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</si>
  <si>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</si>
  <si>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</si>
  <si>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</si>
  <si>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</si>
  <si>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</si>
  <si>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</si>
  <si>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</si>
  <si>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</si>
  <si>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</si>
  <si>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</si>
  <si>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</si>
  <si>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</si>
  <si>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</si>
  <si>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</si>
  <si>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</si>
  <si>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</si>
  <si>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</si>
  <si>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</si>
  <si>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</si>
  <si>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</si>
  <si>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</si>
  <si>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</si>
  <si>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</si>
  <si>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</si>
  <si>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</si>
  <si>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</si>
  <si>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</si>
  <si>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</si>
  <si>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</si>
  <si>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</si>
  <si>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</si>
  <si>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</si>
  <si>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</si>
  <si>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</si>
  <si>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</si>
  <si>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</si>
  <si>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</si>
  <si>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</si>
  <si>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</si>
  <si>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</si>
  <si>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</si>
  <si>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</si>
  <si>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</si>
  <si>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</si>
  <si>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</si>
  <si>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</si>
  <si>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</si>
  <si>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</si>
  <si>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</si>
  <si>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</si>
  <si>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</si>
  <si>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</si>
  <si>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</si>
  <si>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</si>
  <si>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</si>
  <si>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</si>
  <si>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</si>
  <si>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</si>
  <si>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</si>
  <si>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</si>
  <si>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</si>
  <si>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</si>
  <si>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</si>
  <si>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</si>
  <si>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</si>
  <si>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</si>
  <si>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</si>
  <si>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</si>
  <si>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</si>
  <si>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</si>
  <si>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</si>
  <si>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</si>
  <si>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</si>
  <si>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</si>
  <si>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</si>
  <si>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</si>
  <si>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</si>
  <si>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</si>
  <si>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</si>
  <si>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</si>
  <si>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</si>
  <si>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</si>
  <si>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</si>
  <si>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</si>
  <si>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</si>
  <si>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</si>
  <si>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</si>
  <si>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</si>
  <si>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</si>
  <si>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</si>
  <si>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</si>
  <si>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</si>
  <si>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</si>
  <si>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</si>
  <si>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</si>
  <si>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</si>
  <si>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</si>
  <si>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</si>
  <si>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</si>
  <si>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</si>
  <si>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</si>
  <si>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</si>
  <si>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</si>
  <si>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</si>
  <si>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</si>
  <si>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</si>
  <si>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</si>
  <si>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</si>
  <si>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</si>
  <si>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</si>
  <si>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</si>
  <si>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</si>
  <si>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</si>
  <si>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</si>
  <si>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</si>
  <si>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</si>
  <si>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</si>
  <si>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</si>
  <si>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</si>
  <si>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</si>
  <si>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</si>
  <si>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</si>
  <si>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</si>
  <si>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</si>
  <si>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</si>
  <si>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</si>
  <si>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</si>
  <si>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</si>
  <si>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</si>
  <si>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</si>
  <si>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</si>
  <si>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</si>
  <si>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</si>
  <si>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</si>
  <si>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</si>
  <si>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</si>
  <si>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</si>
  <si>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</si>
  <si>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</si>
  <si>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</si>
  <si>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</si>
  <si>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</si>
  <si>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</si>
  <si>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</si>
  <si>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</si>
  <si>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</si>
  <si>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</si>
  <si>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</si>
  <si>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</si>
  <si>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</si>
  <si>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</si>
  <si>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</si>
  <si>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</si>
  <si>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</si>
  <si>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</si>
  <si>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</si>
  <si>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</si>
  <si>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</si>
  <si>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</si>
  <si>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</si>
  <si>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</si>
  <si>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</si>
  <si>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</si>
  <si>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</si>
  <si>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</si>
  <si>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</si>
  <si>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</si>
  <si>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</si>
  <si>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</si>
  <si>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</si>
  <si>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</si>
  <si>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</si>
  <si>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</si>
  <si>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</si>
  <si>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</si>
  <si>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</si>
  <si>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</si>
  <si>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</si>
  <si>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</si>
  <si>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</si>
  <si>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</si>
  <si>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</si>
  <si>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</si>
  <si>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</si>
  <si>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</si>
  <si>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</si>
  <si>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</si>
  <si>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</si>
  <si>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</si>
  <si>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</si>
  <si>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</si>
  <si>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</si>
  <si>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</si>
  <si>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</si>
  <si>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</si>
  <si>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</si>
  <si>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</si>
  <si>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</si>
  <si>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</si>
  <si>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</si>
  <si>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</si>
  <si>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</si>
  <si>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</si>
  <si>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</si>
  <si>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</si>
  <si>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</si>
  <si>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</si>
  <si>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</si>
  <si>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</si>
  <si>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</si>
  <si>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</si>
  <si>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</si>
  <si>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</si>
  <si>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</si>
  <si>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</si>
  <si>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</si>
  <si>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</si>
  <si>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</si>
  <si>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</si>
  <si>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</si>
  <si>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</si>
  <si>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</si>
  <si>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</si>
  <si>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</si>
  <si>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</si>
  <si>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</si>
  <si>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</si>
  <si>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</si>
  <si>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</si>
  <si>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</si>
  <si>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</si>
  <si>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</si>
  <si>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</si>
  <si>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</si>
  <si>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</si>
  <si>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</si>
  <si>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</si>
  <si>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</si>
  <si>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</si>
  <si>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</si>
  <si>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</si>
  <si>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</si>
  <si>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</si>
  <si>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</si>
  <si>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</si>
  <si>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</si>
  <si>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</si>
  <si>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</si>
  <si>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</si>
  <si>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</si>
  <si>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</si>
  <si>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</si>
  <si>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</si>
  <si>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</si>
  <si>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</si>
  <si>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</si>
  <si>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</si>
  <si>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</si>
  <si>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</si>
  <si>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</si>
  <si>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</si>
  <si>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</si>
  <si>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</si>
  <si>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</si>
  <si>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</si>
  <si>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</si>
  <si>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</si>
  <si>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</si>
  <si>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</si>
  <si>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</si>
  <si>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</si>
  <si>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</si>
  <si>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</si>
  <si>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</si>
  <si>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</si>
  <si>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</si>
  <si>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</si>
  <si>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</si>
  <si>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</si>
  <si>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</si>
  <si>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</si>
  <si>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</si>
  <si>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</si>
  <si>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</si>
  <si>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</si>
  <si>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</si>
  <si>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</si>
  <si>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</si>
  <si>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</si>
  <si>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</si>
  <si>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</si>
  <si>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</si>
  <si>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</si>
  <si>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</si>
  <si>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</si>
  <si>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</si>
  <si>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</si>
  <si>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</si>
  <si>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</si>
  <si>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</si>
  <si>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</si>
  <si>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</si>
  <si>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</si>
  <si>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</si>
  <si>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</si>
  <si>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</si>
  <si>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</si>
  <si>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</si>
  <si>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</si>
  <si>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</si>
  <si>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</si>
  <si>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</si>
  <si>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</si>
  <si>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</si>
  <si>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</si>
  <si>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</si>
  <si>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</si>
  <si>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</si>
  <si>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</si>
  <si>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</si>
  <si>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</si>
  <si>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</si>
  <si>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</si>
  <si>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</si>
  <si>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</si>
  <si>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</si>
  <si>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</si>
  <si>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</si>
  <si>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</si>
  <si>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</si>
  <si>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</si>
  <si>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</si>
  <si>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</si>
  <si>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</si>
  <si>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</si>
  <si>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</si>
  <si>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</si>
  <si>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</si>
  <si>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</si>
  <si>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</si>
  <si>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</si>
  <si>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</si>
  <si>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</si>
  <si>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</si>
  <si>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</si>
  <si>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</si>
  <si>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</si>
  <si>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</si>
  <si>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</si>
  <si>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</si>
  <si>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</si>
  <si>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</si>
  <si>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</si>
  <si>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</si>
  <si>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</si>
  <si>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</si>
  <si>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</si>
  <si>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</si>
  <si>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</si>
  <si>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</si>
  <si>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</si>
  <si>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</si>
  <si>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</si>
  <si>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</si>
  <si>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</si>
  <si>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</si>
  <si>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</si>
  <si>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</si>
  <si>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</si>
  <si>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</si>
  <si>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</si>
  <si>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</si>
  <si>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</si>
  <si>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</si>
  <si>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</si>
  <si>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</si>
  <si>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</si>
  <si>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</si>
  <si>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</si>
  <si>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</si>
  <si>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</si>
  <si>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</si>
  <si>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</si>
  <si>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</si>
  <si>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</si>
  <si>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</si>
  <si>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</si>
  <si>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</si>
  <si>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</si>
  <si>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</si>
  <si>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</si>
  <si>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</si>
  <si>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</si>
  <si>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</si>
  <si>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</si>
  <si>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</si>
  <si>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</si>
  <si>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</si>
  <si>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</si>
  <si>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</si>
  <si>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</si>
  <si>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</si>
  <si>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</si>
  <si>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</si>
  <si>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</si>
  <si>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</si>
  <si>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</si>
  <si>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</si>
  <si>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</si>
  <si>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</si>
  <si>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</si>
  <si>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</si>
  <si>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</si>
  <si>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</si>
  <si>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</si>
  <si>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</si>
  <si>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</si>
  <si>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</si>
  <si>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</si>
  <si>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</si>
  <si>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</si>
  <si>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</si>
  <si>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</si>
  <si>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</si>
  <si>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</si>
  <si>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</si>
  <si>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</si>
  <si>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</si>
  <si>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</si>
  <si>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</si>
  <si>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</si>
  <si>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</si>
  <si>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</si>
  <si>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</si>
  <si>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</si>
  <si>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</si>
  <si>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</si>
  <si>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</si>
  <si>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</si>
  <si>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</si>
  <si>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</si>
  <si>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</si>
  <si>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</si>
  <si>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</si>
  <si>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</si>
  <si>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</si>
  <si>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</si>
  <si>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</si>
  <si>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</si>
  <si>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</si>
  <si>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</si>
  <si>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</si>
  <si>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</si>
  <si>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</si>
  <si>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</si>
  <si>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</si>
  <si>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</si>
  <si>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</si>
  <si>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</si>
  <si>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</si>
  <si>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</si>
  <si>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</si>
  <si>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</si>
  <si>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</si>
  <si>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</si>
  <si>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</si>
  <si>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</si>
  <si>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</si>
  <si>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</si>
  <si>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</si>
  <si>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</si>
  <si>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</si>
  <si>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</si>
  <si>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</si>
  <si>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</si>
  <si>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</si>
  <si>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</si>
  <si>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</si>
  <si>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</si>
  <si>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</si>
  <si>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</si>
  <si>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</si>
  <si>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</si>
  <si>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</si>
  <si>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</si>
  <si>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</si>
  <si>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</si>
  <si>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</si>
  <si>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</si>
  <si>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</si>
  <si>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</si>
  <si>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</si>
  <si>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</si>
  <si>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</si>
  <si>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</si>
  <si>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</si>
  <si>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</si>
  <si>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</si>
  <si>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</si>
  <si>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</si>
  <si>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</si>
  <si>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</si>
  <si>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</si>
  <si>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</si>
  <si>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</si>
  <si>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</si>
  <si>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</si>
  <si>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</si>
  <si>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</si>
  <si>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</si>
  <si>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</si>
  <si>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</si>
  <si>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</si>
  <si>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</si>
  <si>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</si>
  <si>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</si>
  <si>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</si>
  <si>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</si>
  <si>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</si>
  <si>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</si>
  <si>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</si>
  <si>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</si>
  <si>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</si>
  <si>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</si>
  <si>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</si>
  <si>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</si>
  <si>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</si>
  <si>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</si>
  <si>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</si>
  <si>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</si>
  <si>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</si>
  <si>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</si>
  <si>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</si>
  <si>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</si>
  <si>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</si>
  <si>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</si>
  <si>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</si>
  <si>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</si>
  <si>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</si>
  <si>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</si>
  <si>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</si>
  <si>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</si>
  <si>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</si>
  <si>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</si>
  <si>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</si>
  <si>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</si>
  <si>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</si>
  <si>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</si>
  <si>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</si>
  <si>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</si>
  <si>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</si>
  <si>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</si>
  <si>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</si>
  <si>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</si>
  <si>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</si>
  <si>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</si>
  <si>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</si>
  <si>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</si>
  <si>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</si>
  <si>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</si>
  <si>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</si>
  <si>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</si>
  <si>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</si>
  <si>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</si>
  <si>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</si>
  <si>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</si>
  <si>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</si>
  <si>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</si>
  <si>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</si>
  <si>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</si>
  <si>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</si>
  <si>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</si>
  <si>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</si>
  <si>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</si>
  <si>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</si>
  <si>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</si>
  <si>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</si>
  <si>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</si>
  <si>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</si>
  <si>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</si>
  <si>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</si>
  <si>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</si>
  <si>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</si>
  <si>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</si>
  <si>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</si>
  <si>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</si>
  <si>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</si>
  <si>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</si>
  <si>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</si>
  <si>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</si>
  <si>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</si>
  <si>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</si>
  <si>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</si>
  <si>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</si>
  <si>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</si>
  <si>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</si>
  <si>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</si>
  <si>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</si>
  <si>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</si>
  <si>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</si>
  <si>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</si>
  <si>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</si>
  <si>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</si>
  <si>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</si>
  <si>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</si>
  <si>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</si>
  <si>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</si>
  <si>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</si>
  <si>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</si>
  <si>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</si>
  <si>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</si>
  <si>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</si>
  <si>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</si>
  <si>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</si>
  <si>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</si>
  <si>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</si>
  <si>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</si>
  <si>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</si>
  <si>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</si>
  <si>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</si>
  <si>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</si>
  <si>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</si>
  <si>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</si>
  <si>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</si>
  <si>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</si>
  <si>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</si>
  <si>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</si>
  <si>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</si>
  <si>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</si>
  <si>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</si>
  <si>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</si>
  <si>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</si>
  <si>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</si>
  <si>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</si>
  <si>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</si>
  <si>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</si>
  <si>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</si>
  <si>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</si>
  <si>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</si>
  <si>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</si>
  <si>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</si>
  <si>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</si>
  <si>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</si>
  <si>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</si>
  <si>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</si>
  <si>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</si>
  <si>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</si>
  <si>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</si>
  <si>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</si>
  <si>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</si>
  <si>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</si>
  <si>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</si>
  <si>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</si>
  <si>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</si>
  <si>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</si>
  <si>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</si>
  <si>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</si>
  <si>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</si>
  <si>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</si>
  <si>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</si>
  <si>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</si>
  <si>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</si>
  <si>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</si>
  <si>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</si>
  <si>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</si>
  <si>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</si>
  <si>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</si>
  <si>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</si>
  <si>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</si>
  <si>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</si>
  <si>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</si>
  <si>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</si>
  <si>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</si>
  <si>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</si>
  <si>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</si>
  <si>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</si>
  <si>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</si>
  <si>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</si>
  <si>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</si>
  <si>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</si>
  <si>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</si>
  <si>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</si>
  <si>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</si>
  <si>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</si>
  <si>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</si>
  <si>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</si>
  <si>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</si>
  <si>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</si>
  <si>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</si>
  <si>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</si>
  <si>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</si>
  <si>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</si>
  <si>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</si>
  <si>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</si>
  <si>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</si>
  <si>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</si>
  <si>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</si>
  <si>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</si>
  <si>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</si>
  <si>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</si>
  <si>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</si>
  <si>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</si>
  <si>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</si>
  <si>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</si>
  <si>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</si>
  <si>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</si>
  <si>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</si>
  <si>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</si>
  <si>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</si>
  <si>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</si>
  <si>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</si>
  <si>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</si>
  <si>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</si>
  <si>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</si>
  <si>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</si>
  <si>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</si>
  <si>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</si>
  <si>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</si>
  <si>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</si>
  <si>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</si>
  <si>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</si>
  <si>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</si>
  <si>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</si>
  <si>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</si>
  <si>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</si>
  <si>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</si>
  <si>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</si>
  <si>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</si>
  <si>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</si>
  <si>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</si>
  <si>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</si>
  <si>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</si>
  <si>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</si>
  <si>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</si>
  <si>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</si>
  <si>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</si>
  <si>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</si>
  <si>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</si>
  <si>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</si>
  <si>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</si>
  <si>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</si>
  <si>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</si>
  <si>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</si>
  <si>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</si>
  <si>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</si>
  <si>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</si>
  <si>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</si>
  <si>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</si>
  <si>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</si>
  <si>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</si>
  <si>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</si>
  <si>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</si>
  <si>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</si>
  <si>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</si>
  <si>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</si>
  <si>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</si>
  <si>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</si>
  <si>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</si>
  <si>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</si>
  <si>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</si>
  <si>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</si>
  <si>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</si>
  <si>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</si>
  <si>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</si>
  <si>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</si>
  <si>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</si>
  <si>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</si>
  <si>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</si>
  <si>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</si>
  <si>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</si>
  <si>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</si>
  <si>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</si>
  <si>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</si>
  <si>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</si>
  <si>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</si>
  <si>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</si>
  <si>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</si>
  <si>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</si>
  <si>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</si>
  <si>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</si>
  <si>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</si>
  <si>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</si>
  <si>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</si>
  <si>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</si>
  <si>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</si>
  <si>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</si>
  <si>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</si>
  <si>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</si>
  <si>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</si>
  <si>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</si>
  <si>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</si>
  <si>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</si>
  <si>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</si>
  <si>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</si>
  <si>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</si>
  <si>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</si>
  <si>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</si>
  <si>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</si>
  <si>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</si>
  <si>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</si>
  <si>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</si>
  <si>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</si>
  <si>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</si>
  <si>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</si>
  <si>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</si>
  <si>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</si>
  <si>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</si>
  <si>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</si>
  <si>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</si>
  <si>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</si>
  <si>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</si>
  <si>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</si>
  <si>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</si>
  <si>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</si>
  <si>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</si>
  <si>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</si>
  <si>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</si>
  <si>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</si>
  <si>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</si>
  <si>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</si>
  <si>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</si>
  <si>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</si>
  <si>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</si>
  <si>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</si>
  <si>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</si>
  <si>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</si>
  <si>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</si>
  <si>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</si>
  <si>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</si>
  <si>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</si>
  <si>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</si>
  <si>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</si>
  <si>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</si>
  <si>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</si>
  <si>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</si>
  <si>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</si>
  <si>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</si>
  <si>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</si>
  <si>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</si>
  <si>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</si>
  <si>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</si>
  <si>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</si>
  <si>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</si>
  <si>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</si>
  <si>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</si>
  <si>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</si>
  <si>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</si>
  <si>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</si>
  <si>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</si>
  <si>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</si>
  <si>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</si>
  <si>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</si>
  <si>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</si>
  <si>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</si>
  <si>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</si>
  <si>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</si>
  <si>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</si>
  <si>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</si>
  <si>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</si>
  <si>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</si>
  <si>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</si>
  <si>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</si>
  <si>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</si>
  <si>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</si>
  <si>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</si>
  <si>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</si>
  <si>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</si>
  <si>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</si>
  <si>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</si>
  <si>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</si>
  <si>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</si>
  <si>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</si>
  <si>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</si>
  <si>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</si>
  <si>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</si>
  <si>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</si>
  <si>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</si>
  <si>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</si>
  <si>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</si>
  <si>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</si>
  <si>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</si>
  <si>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</si>
  <si>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</si>
  <si>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</si>
  <si>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</si>
  <si>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</si>
  <si>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</si>
  <si>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</si>
  <si>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</si>
  <si>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</si>
  <si>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</si>
  <si>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</si>
  <si>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</si>
  <si>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</si>
  <si>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</si>
  <si>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</si>
  <si>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</si>
  <si>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</si>
  <si>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</si>
  <si>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</si>
  <si>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</si>
  <si>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</si>
  <si>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</si>
  <si>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</si>
  <si>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</si>
  <si>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</si>
  <si>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</si>
  <si>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</si>
  <si>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</si>
  <si>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</si>
  <si>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</si>
  <si>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</si>
  <si>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</si>
  <si>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</si>
  <si>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</si>
  <si>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</si>
  <si>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</si>
  <si>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</si>
  <si>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</si>
  <si>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</si>
  <si>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</si>
  <si>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</si>
  <si>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</si>
  <si>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</si>
  <si>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</si>
  <si>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</si>
  <si>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</si>
  <si>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</si>
  <si>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</si>
  <si>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</si>
  <si>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</si>
  <si>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</si>
  <si>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</si>
  <si>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</si>
  <si>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</si>
  <si>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</si>
  <si>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</si>
  <si>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</si>
  <si>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</si>
  <si>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</si>
  <si>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</si>
  <si>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</si>
  <si>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</si>
  <si>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</si>
  <si>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</si>
  <si>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</si>
  <si>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</si>
  <si>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</si>
  <si>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</si>
  <si>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</si>
  <si>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</si>
  <si>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</si>
  <si>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</si>
  <si>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</si>
  <si>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</si>
  <si>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</si>
  <si>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</si>
  <si>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</si>
  <si>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</si>
  <si>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</si>
  <si>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</si>
  <si>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</si>
  <si>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</si>
  <si>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</si>
  <si>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</si>
  <si>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</si>
  <si>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</si>
  <si>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</si>
  <si>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</si>
  <si>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</si>
  <si>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</si>
  <si>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</si>
  <si>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</si>
  <si>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</si>
  <si>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</si>
  <si>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</si>
  <si>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</si>
  <si>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</si>
  <si>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</si>
  <si>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</si>
  <si>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</si>
  <si>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</si>
  <si>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</si>
  <si>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</si>
  <si>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</si>
  <si>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</si>
  <si>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</si>
  <si>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</si>
  <si>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</si>
  <si>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</si>
  <si>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</si>
  <si>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</si>
  <si>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</si>
  <si>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</si>
  <si>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</si>
  <si>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</si>
  <si>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</si>
  <si>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</si>
  <si>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</si>
  <si>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</si>
  <si>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</si>
  <si>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</si>
  <si>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</si>
  <si>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</si>
  <si>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</si>
  <si>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</si>
  <si>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</si>
  <si>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</si>
  <si>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</si>
  <si>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</si>
  <si>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</si>
  <si>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</si>
  <si>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</si>
  <si>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</si>
  <si>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</si>
  <si>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</si>
  <si>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</si>
  <si>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</si>
  <si>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</si>
  <si>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</si>
  <si>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</si>
  <si>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</si>
  <si>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</si>
  <si>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</si>
  <si>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</si>
  <si>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</si>
  <si>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</si>
  <si>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</si>
  <si>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</si>
  <si>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</si>
  <si>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</si>
  <si>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</si>
  <si>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</si>
  <si>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</si>
  <si>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</si>
  <si>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</si>
  <si>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</si>
  <si>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</si>
  <si>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</si>
  <si>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</si>
  <si>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</si>
  <si>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</si>
  <si>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</si>
  <si>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</si>
  <si>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</si>
  <si>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</si>
  <si>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</si>
  <si>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</si>
  <si>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</si>
  <si>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</si>
  <si>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</si>
  <si>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</si>
  <si>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</si>
  <si>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</si>
  <si>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</si>
  <si>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</si>
  <si>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</si>
  <si>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</si>
  <si>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</si>
  <si>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</si>
  <si>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</si>
  <si>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</si>
  <si>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</si>
  <si>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</si>
  <si>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</si>
  <si>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</si>
  <si>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</si>
  <si>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</si>
  <si>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</si>
  <si>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</si>
  <si>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</si>
  <si>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</si>
  <si>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</si>
  <si>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</si>
  <si>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</si>
  <si>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</si>
  <si>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</si>
  <si>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</si>
  <si>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</si>
  <si>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</si>
  <si>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</si>
  <si>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</si>
  <si>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</si>
  <si>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</si>
  <si>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</si>
  <si>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</si>
  <si>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</si>
  <si>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</si>
  <si>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</si>
  <si>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</si>
  <si>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</si>
  <si>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</si>
  <si>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</si>
  <si>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</si>
  <si>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</si>
  <si>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</si>
  <si>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</si>
  <si>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</si>
  <si>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</si>
  <si>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</si>
  <si>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</si>
  <si>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</si>
  <si>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</si>
  <si>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</si>
  <si>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</si>
  <si>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</si>
  <si>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</si>
  <si>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</si>
  <si>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</si>
  <si>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</si>
  <si>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</si>
  <si>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</si>
  <si>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</si>
  <si>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</si>
  <si>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</si>
  <si>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</si>
  <si>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</si>
  <si>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</si>
  <si>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</si>
  <si>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</si>
  <si>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</si>
  <si>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</si>
  <si>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</si>
  <si>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</si>
  <si>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</si>
  <si>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</si>
  <si>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</si>
  <si>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</si>
  <si>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</si>
  <si>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</si>
  <si>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</si>
  <si>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</si>
  <si>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</si>
  <si>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</si>
  <si>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</si>
  <si>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</si>
  <si>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</si>
  <si>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</si>
  <si>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</si>
  <si>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</si>
  <si>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</si>
  <si>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</si>
  <si>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</si>
  <si>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</si>
  <si>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</si>
  <si>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</si>
  <si>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</si>
  <si>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</si>
  <si>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</si>
  <si>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</si>
  <si>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</si>
  <si>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</si>
  <si>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</si>
  <si>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</si>
  <si>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</si>
  <si>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</si>
  <si>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</si>
  <si>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</si>
  <si>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</si>
  <si>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</si>
  <si>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</si>
  <si>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</si>
  <si>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</si>
  <si>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</si>
  <si>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</si>
  <si>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</si>
  <si>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</si>
  <si>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</si>
  <si>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</si>
  <si>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</si>
  <si>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</si>
  <si>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</si>
  <si>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</si>
  <si>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</si>
  <si>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</si>
  <si>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</si>
  <si>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</si>
  <si>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</si>
  <si>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</si>
  <si>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</si>
  <si>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</si>
  <si>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</si>
  <si>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</si>
  <si>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</si>
  <si>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</si>
  <si>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</si>
  <si>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</si>
  <si>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</si>
  <si>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</si>
  <si>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</si>
  <si>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</si>
  <si>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</si>
  <si>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</si>
  <si>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</si>
  <si>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</si>
  <si>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</si>
  <si>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</si>
  <si>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</si>
  <si>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</si>
  <si>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</si>
  <si>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</si>
  <si>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</si>
  <si>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</si>
  <si>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</si>
  <si>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</si>
  <si>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</si>
  <si>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</si>
  <si>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</si>
  <si>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</si>
  <si>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</si>
  <si>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</si>
  <si>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</si>
  <si>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</si>
  <si>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</si>
  <si>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</si>
  <si>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</si>
  <si>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</si>
  <si>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</si>
  <si>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</si>
  <si>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</si>
  <si>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</si>
  <si>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</si>
  <si>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</si>
  <si>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</si>
  <si>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</si>
  <si>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</si>
  <si>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</si>
  <si>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</si>
  <si>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</si>
  <si>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</si>
  <si>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</si>
  <si>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</si>
  <si>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</si>
  <si>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</si>
  <si>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</si>
  <si>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</si>
  <si>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</si>
  <si>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</si>
  <si>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</si>
  <si>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</si>
  <si>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</si>
  <si>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</si>
  <si>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</si>
  <si>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</si>
  <si>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</si>
  <si>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</si>
  <si>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</si>
  <si>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</si>
  <si>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</si>
  <si>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</si>
  <si>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</si>
  <si>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</si>
  <si>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</si>
  <si>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</si>
  <si>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</si>
  <si>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</si>
  <si>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</si>
  <si>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</si>
  <si>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</si>
  <si>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</si>
  <si>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</si>
  <si>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</si>
  <si>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</si>
  <si>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</si>
  <si>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</si>
  <si>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</si>
  <si>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</si>
  <si>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</si>
  <si>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</si>
  <si>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</si>
  <si>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</si>
  <si>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</si>
  <si>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</si>
  <si>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</si>
  <si>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</si>
  <si>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</si>
  <si>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</si>
  <si>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</si>
  <si>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</si>
  <si>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</si>
  <si>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</si>
  <si>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</si>
  <si>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</si>
  <si>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</si>
  <si>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</si>
  <si>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</si>
  <si>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</si>
  <si>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</si>
  <si>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</si>
  <si>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</si>
  <si>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</si>
  <si>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</si>
  <si>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</si>
  <si>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</si>
  <si>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</si>
  <si>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</si>
  <si>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</si>
  <si>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</si>
  <si>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</si>
  <si>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</si>
  <si>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</si>
  <si>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</si>
  <si>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</si>
  <si>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</si>
  <si>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</si>
  <si>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</si>
  <si>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</si>
  <si>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</si>
  <si>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</si>
  <si>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</si>
  <si>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</si>
  <si>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</si>
  <si>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</si>
  <si>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</si>
  <si>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</si>
  <si>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</si>
  <si>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</si>
  <si>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</si>
  <si>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</si>
  <si>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</si>
  <si>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</si>
  <si>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</si>
  <si>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</si>
  <si>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</si>
  <si>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</si>
  <si>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</si>
  <si>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</si>
  <si>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</si>
  <si>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</si>
  <si>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</si>
  <si>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</si>
  <si>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</si>
  <si>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</si>
  <si>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</si>
  <si>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</si>
  <si>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</si>
  <si>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</si>
  <si>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</si>
  <si>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</si>
  <si>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</si>
  <si>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</si>
  <si>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</si>
  <si>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</si>
  <si>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</si>
  <si>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</si>
  <si>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</si>
  <si>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</si>
  <si>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</si>
  <si>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</si>
  <si>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</si>
  <si>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</si>
  <si>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</si>
  <si>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</si>
  <si>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</si>
  <si>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</si>
  <si>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</si>
  <si>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</si>
  <si>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</si>
  <si>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</si>
  <si>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</si>
  <si>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</si>
  <si>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</si>
  <si>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</si>
  <si>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</si>
  <si>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</si>
  <si>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</si>
  <si>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</si>
  <si>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</si>
  <si>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</si>
  <si>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</si>
  <si>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</si>
  <si>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</si>
  <si>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</si>
  <si>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</si>
  <si>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</si>
  <si>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</si>
  <si>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</si>
  <si>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</si>
  <si>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</si>
  <si>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</si>
  <si>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</si>
  <si>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</si>
  <si>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</si>
  <si>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</si>
  <si>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</si>
  <si>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</si>
  <si>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</si>
  <si>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</si>
  <si>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</si>
  <si>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</si>
  <si>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</si>
  <si>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</si>
  <si>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</si>
  <si>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</si>
  <si>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</si>
  <si>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</si>
  <si>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</si>
  <si>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</si>
  <si>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</si>
  <si>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</si>
  <si>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</si>
  <si>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</si>
  <si>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</si>
  <si>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</si>
  <si>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</si>
  <si>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</si>
  <si>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</si>
  <si>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</si>
  <si>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</si>
  <si>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</si>
  <si>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</si>
  <si>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</si>
  <si>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</si>
  <si>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</si>
  <si>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</si>
  <si>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</si>
  <si>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</si>
  <si>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</si>
  <si>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</si>
  <si>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</si>
  <si>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</si>
  <si>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</si>
  <si>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</si>
  <si>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</si>
  <si>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</si>
  <si>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</si>
  <si>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</si>
  <si>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</si>
  <si>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</si>
  <si>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</si>
  <si>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</si>
  <si>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</si>
  <si>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</si>
  <si>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</si>
  <si>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</si>
  <si>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</si>
  <si>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</si>
  <si>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</si>
  <si>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</si>
  <si>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</si>
  <si>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</si>
  <si>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</si>
  <si>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</si>
  <si>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</si>
  <si>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</si>
  <si>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</si>
  <si>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</si>
  <si>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</si>
  <si>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</si>
  <si>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</si>
  <si>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</si>
  <si>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</si>
  <si>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</si>
  <si>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</si>
  <si>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</si>
  <si>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</si>
  <si>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</si>
  <si>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</si>
  <si>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</si>
  <si>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</si>
  <si>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</si>
  <si>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</si>
  <si>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</si>
  <si>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</si>
  <si>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</si>
  <si>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</si>
  <si>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</si>
  <si>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</si>
  <si>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</si>
  <si>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</si>
  <si>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</si>
  <si>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</si>
  <si>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</si>
  <si>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</si>
  <si>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</si>
  <si>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</si>
  <si>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</si>
  <si>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</si>
  <si>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</si>
  <si>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</si>
  <si>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</si>
  <si>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</si>
  <si>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</si>
  <si>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</si>
  <si>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</si>
  <si>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</si>
  <si>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</si>
  <si>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</si>
  <si>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</si>
  <si>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</si>
  <si>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</si>
  <si>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</si>
  <si>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</si>
  <si>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</si>
  <si>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</si>
  <si>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</si>
  <si>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</si>
  <si>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</si>
  <si>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</si>
  <si>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</si>
  <si>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</si>
  <si>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</si>
  <si>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</si>
  <si>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</si>
  <si>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</si>
  <si>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</si>
  <si>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</si>
  <si>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</si>
  <si>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</si>
  <si>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</si>
  <si>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</si>
  <si>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</si>
  <si>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</si>
  <si>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</si>
  <si>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</si>
  <si>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</si>
  <si>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</si>
  <si>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</si>
  <si>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</si>
  <si>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</si>
  <si>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</si>
  <si>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</si>
  <si>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</si>
  <si>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</si>
  <si>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</si>
  <si>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</si>
  <si>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</si>
  <si>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</si>
  <si>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</si>
  <si>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</si>
  <si>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</si>
  <si>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</si>
  <si>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</si>
  <si>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</si>
  <si>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</si>
  <si>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</si>
  <si>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</si>
  <si>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</si>
  <si>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</si>
  <si>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</si>
  <si>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</si>
  <si>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</si>
  <si>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</si>
  <si>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</si>
  <si>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</si>
  <si>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</si>
  <si>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</si>
  <si>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</si>
  <si>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</si>
  <si>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</si>
  <si>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</si>
  <si>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</si>
  <si>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</si>
  <si>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</si>
  <si>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</si>
  <si>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</si>
  <si>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</si>
  <si>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</si>
  <si>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</si>
  <si>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</si>
  <si>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</si>
  <si>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</si>
  <si>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</si>
  <si>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</si>
  <si>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</si>
  <si>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</si>
  <si>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</si>
  <si>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</si>
  <si>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</si>
  <si>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</si>
  <si>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</si>
  <si>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</si>
  <si>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</si>
  <si>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</si>
  <si>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</si>
  <si>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</si>
  <si>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</si>
  <si>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</si>
  <si>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</si>
  <si>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</si>
  <si>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</si>
  <si>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</si>
  <si>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</si>
  <si>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</si>
  <si>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</si>
  <si>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</si>
  <si>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</si>
  <si>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</si>
  <si>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</si>
  <si>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</si>
  <si>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</si>
  <si>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</si>
  <si>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</si>
  <si>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</si>
  <si>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</si>
  <si>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</si>
  <si>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</si>
  <si>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</si>
  <si>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</si>
  <si>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</si>
  <si>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</si>
  <si>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</si>
  <si>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</si>
  <si>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</si>
  <si>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</si>
  <si>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</si>
  <si>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</si>
  <si>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</si>
  <si>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</si>
  <si>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</si>
  <si>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</si>
  <si>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</si>
  <si>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</si>
  <si>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</si>
  <si>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</si>
  <si>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</si>
  <si>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</si>
  <si>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</si>
  <si>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</si>
  <si>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</si>
  <si>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</si>
  <si>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</si>
  <si>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</si>
  <si>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</si>
  <si>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</si>
  <si>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</si>
  <si>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</si>
  <si>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</si>
  <si>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</si>
  <si>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</si>
  <si>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</si>
  <si>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</si>
  <si>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</si>
  <si>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</si>
  <si>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</si>
  <si>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</si>
  <si>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</si>
  <si>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</si>
  <si>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</si>
  <si>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</si>
  <si>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</si>
  <si>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</si>
  <si>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</si>
  <si>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</si>
  <si>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</si>
  <si>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</si>
  <si>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</si>
  <si>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</si>
  <si>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</si>
  <si>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</si>
  <si>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</si>
  <si>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</si>
  <si>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</si>
  <si>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</si>
  <si>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</si>
  <si>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</si>
  <si>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</si>
  <si>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</si>
  <si>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</si>
  <si>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</si>
  <si>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</si>
  <si>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</si>
  <si>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</si>
  <si>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</si>
  <si>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</si>
  <si>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</si>
  <si>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</si>
  <si>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</si>
  <si>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</si>
  <si>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</si>
  <si>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</si>
  <si>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</si>
  <si>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</si>
  <si>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</si>
  <si>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</si>
  <si>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</si>
  <si>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</si>
  <si>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</si>
  <si>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</si>
  <si>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</si>
  <si>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</si>
  <si>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</si>
  <si>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</si>
  <si>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</si>
  <si>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</si>
  <si>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</si>
  <si>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</si>
  <si>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</si>
  <si>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</si>
  <si>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</si>
  <si>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</si>
  <si>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</si>
  <si>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</si>
  <si>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</si>
  <si>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</si>
  <si>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</si>
  <si>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</si>
  <si>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</si>
  <si>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</si>
  <si>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</si>
  <si>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</si>
  <si>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</si>
  <si>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</si>
  <si>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</si>
  <si>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</si>
  <si>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</si>
  <si>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</si>
  <si>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</si>
  <si>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</si>
  <si>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</si>
  <si>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</si>
  <si>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</si>
  <si>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</si>
  <si>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</si>
  <si>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</si>
  <si>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</si>
  <si>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</si>
  <si>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</si>
  <si>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</si>
  <si>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</si>
  <si>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</si>
  <si>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</si>
  <si>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</si>
  <si>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</si>
  <si>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</si>
  <si>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</si>
  <si>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</si>
  <si>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</si>
  <si>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</si>
  <si>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</si>
  <si>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</si>
  <si>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</si>
  <si>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</si>
  <si>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</si>
  <si>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</si>
  <si>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</si>
  <si>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</si>
  <si>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</si>
  <si>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</si>
  <si>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</si>
  <si>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</si>
  <si>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</si>
  <si>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</si>
  <si>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</si>
  <si>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</si>
  <si>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</si>
  <si>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</si>
  <si>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</si>
  <si>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</si>
  <si>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</si>
  <si>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</si>
  <si>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</si>
  <si>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</si>
  <si>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</si>
  <si>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</si>
  <si>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</si>
  <si>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</si>
  <si>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</si>
  <si>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</si>
  <si>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</si>
  <si>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</si>
  <si>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</si>
  <si>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</si>
  <si>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</si>
  <si>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</si>
  <si>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</si>
  <si>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</si>
  <si>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</si>
  <si>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</si>
  <si>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</si>
  <si>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</si>
  <si>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</si>
  <si>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</si>
  <si>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</si>
  <si>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</si>
  <si>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</si>
  <si>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</si>
  <si>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</si>
  <si>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</si>
  <si>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</si>
  <si>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</si>
  <si>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</si>
  <si>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</si>
  <si>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</si>
  <si>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</si>
  <si>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</si>
  <si>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</si>
  <si>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</si>
  <si>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</si>
  <si>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</si>
  <si>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</si>
  <si>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</si>
  <si>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</si>
  <si>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</si>
  <si>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</si>
  <si>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</si>
  <si>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</si>
  <si>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</si>
  <si>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</si>
  <si>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</si>
  <si>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</si>
  <si>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</si>
  <si>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</si>
  <si>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</si>
  <si>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</si>
  <si>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</si>
  <si>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</si>
  <si>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</si>
  <si>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</si>
  <si>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</si>
  <si>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</si>
  <si>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</si>
  <si>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</si>
  <si>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</si>
  <si>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</si>
  <si>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</si>
  <si>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</si>
  <si>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</si>
  <si>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</si>
  <si>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</si>
  <si>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</si>
  <si>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</si>
  <si>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</si>
  <si>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</si>
  <si>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</si>
  <si>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</si>
  <si>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</si>
  <si>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</si>
  <si>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</si>
  <si>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</si>
  <si>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</si>
  <si>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</si>
  <si>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</si>
  <si>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</si>
  <si>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</si>
  <si>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</si>
  <si>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</si>
  <si>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</si>
  <si>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</si>
  <si>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</si>
  <si>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</si>
  <si>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</si>
  <si>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</si>
  <si>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</si>
  <si>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</si>
  <si>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</si>
  <si>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</si>
  <si>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</si>
  <si>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</si>
  <si>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</si>
  <si>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</si>
  <si>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</si>
  <si>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</si>
  <si>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</si>
  <si>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</si>
  <si>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</si>
  <si>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</si>
  <si>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</si>
  <si>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</si>
  <si>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</si>
  <si>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</si>
  <si>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</si>
  <si>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</si>
  <si>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</si>
  <si>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</si>
  <si>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</si>
  <si>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</si>
  <si>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</si>
  <si>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</si>
  <si>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</si>
  <si>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</si>
  <si>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</si>
  <si>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</si>
  <si>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</si>
  <si>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</si>
  <si>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</si>
  <si>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</si>
  <si>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</si>
  <si>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</si>
  <si>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</si>
  <si>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</si>
  <si>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</si>
  <si>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</si>
  <si>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</si>
  <si>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</si>
  <si>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</si>
  <si>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</si>
  <si>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</si>
  <si>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</si>
  <si>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</si>
  <si>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</si>
  <si>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</si>
  <si>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</si>
  <si>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</si>
  <si>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</si>
  <si>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</si>
  <si>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</si>
  <si>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</si>
  <si>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</si>
  <si>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</si>
  <si>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</si>
  <si>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</si>
  <si>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</si>
  <si>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</si>
  <si>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</si>
  <si>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</si>
  <si>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</si>
  <si>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</si>
  <si>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</si>
  <si>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</si>
  <si>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</si>
  <si>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</si>
  <si>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</si>
  <si>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</si>
  <si>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</si>
  <si>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</si>
  <si>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</si>
  <si>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</si>
  <si>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</si>
  <si>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</si>
  <si>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</si>
  <si>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</si>
  <si>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</si>
  <si>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</si>
  <si>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</si>
  <si>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</si>
  <si>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</si>
  <si>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</si>
  <si>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</si>
  <si>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</si>
  <si>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</si>
  <si>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</si>
  <si>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</si>
  <si>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</si>
  <si>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</si>
  <si>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</si>
  <si>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</si>
  <si>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</si>
  <si>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</si>
  <si>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</si>
  <si>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</si>
  <si>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</si>
  <si>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</si>
  <si>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</si>
  <si>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</si>
  <si>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</si>
  <si>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</si>
  <si>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</si>
  <si>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</si>
  <si>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</si>
  <si>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</si>
  <si>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</si>
  <si>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</si>
  <si>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</si>
  <si>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</si>
  <si>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</si>
  <si>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</si>
  <si>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</si>
  <si>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</si>
  <si>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</si>
  <si>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</si>
  <si>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</si>
  <si>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</si>
  <si>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</si>
  <si>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</si>
  <si>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</si>
  <si>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</si>
  <si>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</si>
  <si>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</si>
  <si>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</si>
  <si>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</si>
  <si>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</si>
  <si>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</si>
  <si>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</si>
  <si>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</si>
  <si>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</si>
  <si>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</si>
  <si>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</si>
  <si>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</si>
  <si>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</si>
  <si>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</si>
  <si>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</si>
  <si>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</si>
  <si>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</si>
  <si>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</si>
  <si>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</si>
  <si>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</si>
  <si>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</si>
  <si>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</si>
  <si>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</si>
  <si>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</si>
  <si>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</si>
  <si>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</si>
  <si>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</si>
  <si>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</si>
  <si>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</si>
  <si>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</si>
  <si>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</si>
  <si>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</si>
  <si>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</si>
  <si>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</si>
  <si>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</si>
  <si>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</si>
  <si>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</si>
  <si>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</si>
  <si>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</si>
  <si>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</si>
  <si>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</si>
  <si>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</si>
  <si>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</si>
  <si>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</si>
  <si>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</si>
  <si>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</si>
  <si>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</si>
  <si>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</si>
  <si>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</si>
  <si>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</si>
  <si>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</si>
  <si>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</si>
  <si>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</si>
  <si>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</si>
  <si>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</si>
  <si>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</si>
  <si>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</si>
  <si>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</si>
  <si>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</si>
  <si>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</si>
  <si>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</si>
  <si>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</si>
  <si>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</si>
  <si>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</si>
  <si>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</si>
  <si>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</si>
  <si>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</si>
  <si>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</si>
  <si>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</si>
  <si>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</si>
  <si>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</si>
  <si>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</si>
  <si>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</si>
  <si>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</si>
  <si>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</si>
  <si>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</si>
  <si>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</si>
  <si>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</si>
  <si>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</si>
  <si>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</si>
  <si>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</si>
  <si>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</si>
  <si>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</si>
  <si>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</si>
  <si>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</si>
  <si>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</si>
  <si>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</si>
  <si>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</si>
  <si>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</si>
  <si>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</si>
  <si>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</si>
  <si>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</si>
  <si>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</si>
  <si>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</si>
  <si>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</si>
  <si>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</si>
  <si>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</si>
  <si>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</si>
  <si>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</si>
  <si>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</si>
  <si>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</si>
  <si>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</si>
  <si>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</si>
  <si>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</si>
  <si>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</si>
  <si>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</si>
  <si>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</si>
  <si>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</si>
  <si>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</si>
  <si>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</si>
  <si>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</si>
  <si>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</si>
  <si>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</si>
  <si>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</si>
  <si>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</si>
  <si>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</si>
  <si>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</si>
  <si>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</si>
  <si>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</si>
  <si>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</si>
  <si>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</si>
  <si>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</si>
  <si>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</si>
  <si>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</si>
  <si>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</si>
  <si>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</si>
  <si>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</si>
  <si>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</si>
  <si>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</si>
  <si>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</si>
  <si>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</si>
  <si>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</si>
  <si>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</si>
  <si>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</si>
  <si>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</si>
  <si>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</si>
  <si>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</si>
  <si>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</si>
  <si>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</si>
  <si>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</si>
  <si>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</si>
  <si>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</si>
  <si>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</si>
  <si>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</si>
  <si>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</si>
  <si>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</si>
  <si>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</si>
  <si>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</si>
  <si>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</si>
  <si>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</si>
  <si>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</si>
  <si>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</si>
  <si>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</si>
  <si>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</si>
  <si>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</si>
  <si>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</si>
  <si>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</si>
  <si>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</si>
  <si>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</si>
  <si>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</si>
  <si>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</si>
  <si>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</si>
  <si>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</si>
  <si>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</si>
  <si>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</si>
  <si>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</si>
  <si>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</si>
  <si>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</si>
  <si>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</si>
  <si>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</si>
  <si>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</si>
  <si>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</si>
  <si>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</si>
  <si>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</si>
  <si>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</si>
  <si>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</si>
  <si>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</si>
  <si>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</si>
  <si>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</si>
  <si>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</si>
  <si>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</si>
  <si>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</si>
  <si>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</si>
  <si>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</si>
  <si>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</si>
  <si>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</si>
  <si>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</si>
  <si>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</si>
  <si>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</si>
  <si>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</si>
  <si>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</si>
  <si>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</si>
  <si>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</si>
  <si>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</si>
  <si>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</si>
  <si>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</si>
  <si>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</si>
  <si>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</si>
  <si>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</si>
  <si>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</si>
  <si>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</si>
  <si>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</si>
  <si>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</si>
  <si>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</si>
  <si>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</si>
  <si>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</si>
  <si>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</si>
  <si>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</si>
  <si>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</si>
  <si>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</si>
  <si>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</si>
  <si>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</si>
  <si>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</si>
  <si>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</si>
  <si>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</si>
  <si>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</si>
  <si>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</si>
  <si>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</si>
  <si>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</si>
  <si>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</si>
  <si>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</si>
  <si>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</si>
  <si>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</si>
  <si>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</si>
  <si>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</si>
  <si>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</si>
  <si>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</si>
  <si>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</si>
  <si>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</si>
  <si>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</si>
  <si>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</si>
  <si>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</si>
  <si>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</si>
  <si>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</si>
  <si>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</si>
  <si>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</si>
  <si>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</si>
  <si>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</si>
  <si>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</si>
  <si>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</si>
  <si>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</si>
  <si>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</si>
  <si>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</si>
  <si>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</si>
  <si>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</si>
  <si>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</si>
  <si>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</si>
  <si>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</si>
  <si>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</si>
  <si>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</si>
  <si>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</si>
  <si>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</si>
  <si>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</si>
  <si>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</si>
  <si>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</si>
  <si>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</si>
  <si>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</si>
  <si>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</si>
  <si>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</si>
  <si>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</si>
  <si>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</si>
  <si>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</si>
  <si>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</si>
  <si>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</si>
  <si>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</si>
  <si>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</si>
  <si>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</si>
  <si>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</si>
  <si>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</si>
  <si>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</si>
  <si>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</si>
  <si>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</si>
  <si>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</si>
  <si>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</si>
  <si>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</si>
  <si>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</si>
  <si>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</si>
  <si>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</si>
  <si>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</si>
  <si>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</si>
  <si>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</si>
  <si>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</si>
  <si>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</si>
  <si>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</si>
  <si>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</si>
  <si>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</si>
  <si>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</si>
  <si>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</si>
  <si>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</si>
  <si>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</si>
  <si>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</si>
  <si>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</si>
  <si>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</si>
  <si>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</si>
  <si>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</si>
  <si>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</si>
  <si>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</si>
  <si>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</si>
  <si>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</si>
  <si>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</si>
  <si>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</si>
  <si>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</si>
  <si>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</si>
  <si>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</si>
  <si>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</si>
  <si>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</si>
  <si>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</si>
  <si>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</si>
  <si>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</si>
  <si>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</si>
  <si>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</si>
  <si>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</si>
  <si>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</si>
  <si>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</si>
  <si>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</si>
  <si>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</si>
  <si>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</si>
  <si>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</si>
  <si>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</si>
  <si>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</si>
  <si>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</si>
  <si>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</si>
  <si>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</si>
  <si>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</si>
  <si>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</si>
  <si>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</si>
  <si>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</si>
  <si>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</si>
  <si>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</si>
  <si>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</si>
  <si>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</si>
  <si>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</si>
  <si>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</si>
  <si>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</si>
  <si>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</si>
  <si>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</si>
  <si>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</si>
  <si>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</si>
  <si>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</si>
  <si>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</si>
  <si>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</si>
  <si>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</si>
  <si>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</si>
  <si>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</si>
  <si>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</si>
  <si>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</si>
  <si>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</si>
  <si>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</si>
  <si>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</si>
  <si>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</si>
  <si>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</si>
  <si>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</si>
  <si>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</si>
  <si>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</si>
  <si>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</si>
  <si>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</si>
  <si>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</si>
  <si>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</si>
  <si>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</si>
  <si>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</si>
  <si>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</si>
  <si>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</si>
  <si>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</si>
  <si>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</si>
  <si>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</si>
  <si>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</si>
  <si>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</si>
  <si>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</si>
  <si>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</si>
  <si>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</si>
  <si>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</si>
  <si>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</si>
  <si>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</si>
  <si>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</si>
  <si>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</si>
  <si>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</si>
  <si>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</si>
  <si>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</si>
  <si>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</si>
  <si>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</si>
  <si>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</si>
  <si>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</si>
  <si>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</si>
  <si>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</si>
  <si>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</si>
  <si>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</si>
  <si>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</si>
  <si>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</si>
  <si>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</si>
  <si>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</si>
  <si>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</si>
  <si>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</si>
  <si>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</si>
  <si>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</si>
  <si>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</si>
  <si>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</si>
  <si>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</si>
  <si>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</si>
  <si>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</si>
  <si>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</si>
  <si>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</si>
  <si>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</si>
  <si>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</si>
  <si>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</si>
  <si>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</si>
  <si>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</si>
  <si>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</si>
  <si>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</si>
  <si>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</si>
  <si>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</si>
  <si>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</si>
  <si>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</si>
  <si>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</si>
  <si>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</si>
  <si>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</si>
  <si>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</si>
  <si>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</si>
  <si>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</si>
  <si>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</si>
  <si>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</si>
  <si>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</si>
  <si>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</si>
  <si>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</si>
  <si>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</si>
  <si>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</si>
  <si>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</si>
  <si>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</si>
  <si>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</si>
  <si>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</si>
  <si>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</si>
  <si>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</si>
  <si>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</si>
  <si>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</si>
  <si>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</si>
  <si>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</si>
  <si>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</si>
  <si>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</si>
  <si>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</si>
  <si>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</si>
  <si>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</si>
  <si>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</si>
  <si>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</si>
  <si>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</si>
  <si>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</si>
  <si>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</si>
  <si>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</si>
  <si>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</si>
  <si>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</si>
  <si>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</si>
  <si>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</si>
  <si>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</si>
  <si>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</si>
  <si>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</si>
  <si>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</si>
  <si>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</si>
  <si>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</si>
  <si>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</si>
  <si>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</si>
  <si>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</si>
  <si>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</si>
  <si>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</si>
  <si>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</si>
  <si>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</si>
  <si>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</si>
  <si>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</si>
  <si>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</si>
  <si>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</si>
  <si>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</si>
  <si>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</si>
  <si>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</si>
  <si>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</si>
  <si>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</si>
  <si>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</si>
  <si>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</si>
  <si>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</si>
  <si>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</si>
  <si>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</si>
  <si>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</si>
  <si>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</si>
  <si>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</si>
  <si>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</si>
  <si>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</si>
  <si>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</si>
  <si>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</si>
  <si>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</si>
  <si>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</si>
  <si>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</si>
  <si>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</si>
  <si>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</si>
  <si>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</si>
  <si>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</si>
  <si>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</si>
  <si>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</si>
  <si>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</si>
  <si>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</si>
  <si>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</si>
  <si>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</si>
  <si>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</si>
  <si>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</si>
  <si>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</si>
  <si>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</si>
  <si>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</si>
  <si>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</si>
  <si>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</si>
  <si>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</si>
  <si>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</si>
  <si>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</si>
  <si>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</si>
  <si>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</si>
  <si>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</si>
  <si>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</si>
  <si>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</si>
  <si>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</si>
  <si>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</si>
  <si>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</si>
  <si>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</si>
  <si>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</si>
  <si>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</si>
  <si>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</si>
  <si>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</si>
  <si>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</si>
  <si>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</si>
  <si>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</si>
  <si>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</si>
  <si>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</si>
  <si>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</si>
  <si>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</si>
  <si>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</si>
  <si>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</si>
  <si>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</si>
  <si>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</si>
  <si>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</si>
  <si>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</si>
  <si>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</si>
  <si>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</si>
  <si>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</si>
  <si>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</si>
  <si>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</si>
  <si>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</si>
  <si>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</si>
  <si>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</si>
  <si>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</si>
  <si>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</si>
  <si>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</si>
  <si>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</si>
  <si>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</si>
  <si>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</si>
  <si>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</si>
  <si>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</si>
  <si>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</si>
  <si>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</si>
  <si>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</si>
  <si>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</si>
  <si>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</si>
  <si>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</si>
  <si>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</si>
  <si>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</si>
  <si>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</si>
  <si>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</si>
  <si>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</si>
  <si>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</si>
  <si>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</si>
  <si>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</si>
  <si>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</si>
  <si>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</si>
  <si>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</si>
  <si>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</si>
  <si>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</si>
  <si>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</si>
  <si>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</si>
  <si>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</si>
  <si>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</si>
  <si>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</si>
  <si>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</si>
  <si>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</si>
  <si>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</si>
  <si>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</si>
  <si>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</si>
  <si>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</si>
  <si>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</si>
  <si>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</si>
  <si>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</si>
  <si>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</si>
  <si>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</si>
  <si>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</si>
  <si>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</si>
  <si>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</si>
  <si>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</si>
  <si>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</si>
  <si>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</si>
  <si>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</si>
  <si>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</si>
  <si>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</si>
  <si>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</si>
  <si>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</si>
  <si>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</si>
  <si>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</si>
  <si>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</si>
  <si>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</si>
  <si>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</si>
  <si>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</si>
  <si>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</si>
  <si>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</si>
  <si>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</si>
  <si>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</si>
  <si>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</si>
  <si>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</si>
  <si>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</si>
  <si>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</si>
  <si>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</si>
  <si>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</si>
  <si>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</si>
  <si>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</si>
  <si>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</si>
  <si>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</si>
  <si>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</si>
  <si>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</si>
  <si>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</si>
  <si>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</si>
  <si>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</si>
  <si>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</si>
  <si>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</si>
  <si>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</si>
  <si>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</si>
  <si>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</si>
  <si>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</si>
  <si>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</si>
  <si>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</si>
  <si>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</si>
  <si>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</si>
  <si>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</si>
  <si>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</si>
  <si>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</si>
  <si>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</si>
  <si>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</si>
  <si>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</si>
  <si>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</si>
  <si>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</si>
  <si>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</si>
  <si>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</si>
  <si>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</si>
  <si>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</si>
  <si>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</si>
  <si>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</si>
  <si>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</si>
  <si>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</si>
  <si>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</si>
  <si>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</si>
  <si>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</si>
  <si>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</si>
  <si>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</si>
  <si>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</si>
  <si>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</si>
  <si>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</si>
  <si>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</si>
  <si>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</si>
  <si>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</si>
  <si>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</si>
  <si>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</si>
  <si>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</si>
  <si>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</si>
  <si>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</si>
  <si>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</si>
  <si>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</si>
  <si>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</si>
  <si>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</si>
  <si>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</si>
  <si>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</si>
  <si>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</si>
  <si>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</si>
  <si>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</si>
  <si>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</si>
  <si>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</si>
  <si>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</si>
  <si>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</si>
  <si>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</si>
  <si>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</si>
  <si>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</si>
  <si>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</si>
  <si>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</si>
  <si>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</si>
  <si>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</si>
  <si>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</si>
  <si>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</si>
  <si>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</si>
  <si>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</si>
  <si>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</si>
  <si>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</si>
  <si>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</si>
  <si>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</si>
  <si>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</si>
  <si>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</si>
  <si>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</si>
  <si>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</si>
  <si>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</si>
  <si>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</si>
  <si>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</si>
  <si>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</si>
  <si>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</si>
  <si>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</si>
  <si>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</si>
  <si>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</si>
  <si>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</si>
  <si>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</si>
  <si>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</si>
  <si>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</si>
  <si>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</si>
  <si>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</si>
  <si>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</si>
  <si>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</si>
  <si>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</si>
  <si>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</si>
  <si>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</si>
  <si>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</si>
  <si>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</si>
  <si>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</si>
  <si>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</si>
  <si>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</si>
  <si>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</si>
  <si>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</si>
  <si>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</si>
  <si>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</si>
  <si>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</si>
  <si>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</si>
  <si>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</si>
  <si>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</si>
  <si>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</si>
  <si>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</si>
  <si>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</si>
  <si>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</si>
  <si>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</si>
  <si>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</si>
  <si>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</si>
  <si>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</si>
  <si>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</si>
  <si>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</si>
  <si>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</si>
  <si>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</si>
  <si>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</si>
  <si>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</si>
  <si>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</si>
  <si>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</si>
  <si>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</si>
  <si>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</si>
  <si>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</si>
  <si>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</si>
  <si>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</si>
  <si>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</si>
  <si>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</si>
  <si>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</si>
  <si>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</si>
  <si>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</si>
  <si>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</si>
  <si>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</si>
  <si>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</si>
  <si>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</si>
  <si>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</si>
  <si>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</si>
  <si>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</si>
  <si>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</si>
  <si>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</si>
  <si>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</si>
  <si>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</si>
  <si>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</si>
  <si>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</si>
  <si>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</si>
  <si>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</si>
  <si>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</si>
  <si>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</si>
  <si>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</si>
  <si>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</si>
  <si>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</si>
  <si>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</si>
  <si>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</si>
  <si>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</si>
  <si>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</si>
  <si>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</si>
  <si>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</si>
  <si>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</si>
  <si>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</si>
  <si>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</si>
  <si>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</si>
  <si>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</si>
  <si>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</si>
  <si>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</si>
  <si>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</si>
  <si>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</si>
  <si>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</si>
  <si>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</si>
  <si>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</si>
  <si>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</si>
  <si>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</si>
  <si>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</si>
  <si>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</si>
  <si>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</si>
  <si>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</si>
  <si>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</si>
  <si>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</si>
  <si>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</si>
  <si>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</si>
  <si>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</si>
  <si>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</si>
  <si>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</si>
  <si>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</si>
  <si>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</si>
  <si>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</si>
  <si>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</si>
  <si>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</si>
  <si>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</si>
  <si>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</si>
  <si>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</si>
  <si>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</si>
  <si>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</si>
  <si>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</si>
  <si>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</si>
  <si>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</si>
  <si>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</si>
  <si>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</si>
  <si>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</si>
  <si>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</si>
  <si>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</si>
  <si>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</si>
  <si>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</si>
  <si>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</si>
  <si>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</si>
  <si>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</si>
  <si>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</si>
  <si>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</si>
  <si>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</si>
  <si>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</si>
  <si>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</si>
  <si>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</si>
  <si>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</si>
  <si>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</si>
  <si>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</si>
  <si>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</si>
  <si>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</si>
  <si>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</si>
  <si>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</si>
  <si>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</si>
  <si>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</si>
  <si>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</si>
  <si>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</si>
  <si>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</si>
  <si>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</si>
  <si>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</si>
  <si>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</si>
  <si>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</si>
  <si>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</si>
  <si>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</si>
  <si>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</si>
  <si>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</si>
  <si>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</si>
  <si>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</si>
  <si>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</si>
  <si>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</si>
  <si>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</si>
  <si>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</si>
  <si>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</si>
  <si>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</si>
  <si>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</si>
  <si>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</si>
  <si>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</si>
  <si>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</si>
  <si>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</si>
  <si>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</si>
  <si>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</si>
  <si>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</si>
  <si>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</si>
  <si>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</si>
  <si>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</si>
  <si>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</si>
  <si>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</si>
  <si>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</si>
  <si>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</si>
  <si>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</si>
  <si>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</si>
  <si>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</si>
  <si>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</si>
  <si>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</si>
  <si>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</si>
  <si>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</si>
  <si>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</si>
  <si>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</si>
  <si>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</si>
  <si>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</si>
  <si>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</si>
  <si>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</si>
  <si>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</si>
  <si>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</si>
  <si>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</si>
  <si>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</si>
  <si>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</si>
  <si>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</si>
  <si>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</si>
  <si>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</si>
  <si>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</si>
  <si>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</si>
  <si>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</si>
  <si>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</si>
  <si>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</si>
  <si>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</si>
  <si>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</si>
  <si>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</si>
  <si>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</si>
  <si>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</si>
  <si>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</si>
  <si>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</si>
  <si>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</si>
  <si>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</si>
  <si>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</si>
  <si>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</si>
  <si>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</si>
  <si>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</si>
  <si>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</si>
  <si>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</si>
  <si>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</si>
  <si>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</si>
  <si>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</si>
  <si>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</si>
  <si>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</si>
  <si>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</si>
  <si>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</si>
  <si>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</si>
  <si>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</si>
  <si>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</si>
  <si>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</si>
  <si>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</si>
  <si>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</si>
  <si>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</si>
  <si>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</si>
  <si>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</si>
  <si>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</si>
  <si>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</si>
  <si>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</si>
  <si>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</si>
  <si>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</si>
  <si>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</si>
  <si>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</si>
  <si>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</si>
  <si>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</si>
  <si>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</si>
  <si>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</si>
  <si>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</si>
  <si>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</si>
  <si>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</si>
  <si>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</si>
  <si>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</si>
  <si>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</si>
  <si>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</si>
  <si>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</si>
  <si>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</si>
  <si>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</si>
  <si>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</si>
  <si>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</si>
  <si>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</si>
  <si>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</si>
  <si>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</si>
  <si>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</si>
  <si>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</si>
  <si>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</si>
  <si>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</si>
  <si>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</si>
  <si>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</si>
  <si>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</si>
  <si>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</si>
  <si>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</si>
  <si>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</si>
  <si>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</si>
  <si>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</si>
  <si>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</si>
  <si>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</si>
  <si>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</si>
  <si>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</si>
  <si>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</si>
  <si>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</si>
  <si>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</si>
  <si>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</si>
  <si>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</si>
  <si>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</si>
  <si>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</si>
  <si>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</si>
  <si>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</si>
  <si>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</si>
  <si>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</si>
  <si>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</si>
  <si>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</si>
  <si>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</si>
  <si>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</si>
  <si>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</si>
  <si>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</si>
  <si>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</si>
  <si>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</si>
  <si>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</si>
  <si>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</si>
  <si>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</si>
  <si>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</si>
  <si>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</si>
  <si>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</si>
  <si>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</si>
  <si>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</si>
  <si>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</si>
  <si>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</si>
  <si>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</si>
  <si>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</si>
  <si>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</si>
  <si>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</si>
  <si>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</si>
  <si>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</si>
  <si>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</si>
  <si>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</si>
  <si>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</si>
  <si>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</si>
  <si>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</si>
  <si>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</si>
  <si>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</si>
  <si>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</si>
  <si>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</si>
  <si>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</si>
  <si>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</si>
  <si>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</si>
  <si>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</si>
  <si>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</si>
  <si>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</si>
  <si>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</si>
  <si>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</si>
  <si>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</si>
  <si>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</si>
  <si>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</si>
  <si>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</si>
  <si>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</si>
  <si>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</si>
  <si>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</si>
  <si>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</si>
  <si>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</si>
  <si>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</si>
  <si>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</si>
  <si>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</si>
  <si>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</si>
  <si>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</si>
  <si>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</si>
  <si>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</si>
  <si>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</si>
  <si>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</si>
  <si>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</si>
  <si>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</si>
  <si>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</si>
  <si>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</si>
  <si>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</si>
  <si>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</si>
  <si>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</si>
  <si>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</si>
  <si>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</si>
  <si>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</si>
  <si>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</si>
  <si>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</si>
  <si>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</si>
  <si>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</si>
  <si>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</si>
  <si>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</si>
  <si>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</si>
  <si>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</si>
  <si>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</si>
  <si>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</si>
  <si>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</si>
  <si>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</si>
  <si>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</si>
  <si>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</si>
  <si>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</si>
  <si>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</si>
  <si>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</si>
  <si>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</si>
  <si>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</si>
  <si>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</si>
  <si>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</si>
  <si>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</si>
  <si>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</si>
  <si>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</si>
  <si>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</si>
  <si>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</si>
  <si>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</si>
  <si>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</si>
  <si>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</si>
  <si>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</si>
  <si>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</si>
  <si>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</si>
  <si>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</si>
  <si>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</si>
  <si>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</si>
  <si>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</si>
  <si>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</si>
  <si>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</si>
  <si>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</si>
  <si>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</si>
  <si>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</si>
  <si>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</si>
  <si>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</si>
  <si>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</si>
  <si>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</si>
  <si>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</si>
  <si>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</si>
  <si>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</si>
  <si>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</si>
  <si>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</si>
  <si>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</si>
  <si>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</si>
  <si>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</si>
  <si>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</si>
  <si>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</si>
  <si>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</si>
  <si>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</si>
  <si>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</si>
  <si>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</si>
  <si>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</si>
  <si>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</si>
  <si>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</si>
  <si>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</si>
  <si>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</si>
  <si>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</si>
  <si>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</si>
  <si>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</si>
  <si>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</si>
  <si>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</si>
  <si>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</si>
  <si>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</si>
  <si>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</si>
  <si>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</si>
  <si>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</si>
  <si>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</si>
  <si>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</si>
  <si>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</si>
  <si>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</si>
  <si>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</si>
  <si>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</si>
  <si>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</si>
  <si>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</si>
  <si>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</si>
  <si>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</si>
  <si>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</si>
  <si>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</si>
  <si>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</si>
  <si>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</si>
  <si>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</si>
  <si>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</si>
  <si>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</si>
  <si>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</si>
  <si>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</si>
  <si>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</si>
  <si>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</si>
  <si>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</si>
  <si>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</si>
  <si>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</si>
  <si>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</si>
  <si>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</si>
  <si>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</si>
  <si>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</si>
  <si>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</si>
  <si>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</si>
  <si>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</si>
  <si>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</si>
  <si>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</si>
  <si>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</si>
  <si>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</si>
  <si>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</si>
  <si>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</si>
  <si>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</si>
  <si>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</si>
  <si>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</si>
  <si>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</si>
  <si>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</si>
  <si>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</si>
  <si>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</si>
  <si>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</si>
  <si>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</si>
  <si>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</si>
  <si>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</si>
  <si>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</si>
  <si>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</si>
  <si>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</si>
  <si>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</si>
  <si>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</si>
  <si>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</si>
  <si>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</si>
  <si>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</si>
  <si>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</si>
  <si>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</si>
  <si>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</si>
  <si>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</si>
  <si>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</si>
  <si>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</si>
  <si>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</si>
  <si>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</si>
  <si>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</si>
  <si>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</si>
  <si>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</si>
  <si>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</si>
  <si>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</si>
  <si>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</si>
  <si>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</si>
  <si>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</si>
  <si>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</si>
  <si>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</si>
  <si>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</si>
  <si>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</si>
  <si>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</si>
  <si>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</si>
  <si>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</si>
  <si>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</si>
  <si>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</si>
  <si>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</si>
  <si>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</si>
  <si>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</si>
  <si>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</si>
  <si>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</si>
  <si>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</si>
  <si>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</si>
  <si>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</si>
  <si>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</si>
  <si>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</si>
  <si>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</si>
  <si>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</si>
  <si>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</si>
  <si>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</si>
  <si>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</si>
  <si>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</si>
  <si>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</si>
  <si>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</si>
  <si>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</si>
  <si>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</si>
  <si>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</si>
  <si>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</si>
  <si>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</si>
  <si>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</si>
  <si>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</si>
  <si>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</si>
  <si>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</si>
  <si>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</si>
  <si>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</si>
  <si>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</si>
  <si>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</si>
  <si>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</si>
  <si>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</si>
  <si>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</si>
  <si>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</si>
  <si>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</si>
  <si>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</si>
  <si>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</si>
  <si>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</si>
  <si>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</si>
  <si>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</si>
  <si>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</si>
  <si>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</si>
  <si>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</si>
  <si>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</si>
  <si>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</si>
  <si>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</si>
  <si>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</si>
  <si>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</si>
  <si>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</si>
  <si>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</si>
  <si>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</si>
  <si>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</si>
  <si>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</si>
  <si>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</si>
  <si>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</si>
  <si>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</si>
  <si>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</si>
  <si>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</si>
  <si>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</si>
  <si>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</si>
  <si>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</si>
  <si>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</si>
  <si>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</si>
  <si>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</si>
  <si>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</si>
  <si>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</si>
  <si>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</si>
  <si>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</si>
  <si>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</si>
  <si>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</si>
  <si>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</si>
  <si>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</si>
  <si>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</si>
  <si>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</si>
  <si>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</si>
  <si>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</si>
  <si>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</si>
  <si>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</si>
  <si>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</si>
  <si>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</si>
  <si>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</si>
  <si>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</si>
  <si>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</si>
  <si>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</si>
  <si>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</si>
  <si>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</si>
  <si>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</si>
  <si>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</si>
  <si>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</si>
  <si>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</si>
  <si>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</si>
  <si>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</si>
  <si>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</si>
  <si>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</si>
  <si>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</si>
  <si>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</si>
  <si>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</si>
  <si>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</si>
  <si>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</si>
  <si>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</si>
  <si>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</si>
  <si>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</si>
  <si>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</si>
  <si>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</si>
  <si>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</si>
  <si>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</si>
  <si>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</si>
  <si>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</si>
  <si>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</si>
  <si>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</si>
  <si>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</si>
  <si>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</si>
  <si>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</si>
  <si>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</si>
  <si>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</si>
  <si>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</si>
  <si>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</si>
  <si>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</si>
  <si>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</si>
  <si>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</si>
  <si>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</si>
  <si>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</si>
  <si>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</si>
  <si>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</si>
  <si>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</si>
  <si>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</si>
  <si>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</si>
  <si>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</si>
  <si>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</si>
  <si>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</si>
  <si>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</si>
  <si>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</si>
  <si>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</si>
  <si>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</si>
  <si>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</si>
  <si>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</si>
  <si>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</si>
  <si>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</si>
  <si>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</si>
  <si>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</si>
  <si>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</si>
  <si>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</si>
  <si>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</si>
  <si>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</si>
  <si>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</si>
  <si>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</si>
  <si>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</si>
  <si>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</si>
  <si>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</si>
  <si>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</si>
  <si>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</si>
  <si>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</si>
  <si>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</si>
  <si>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</si>
  <si>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</si>
  <si>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</si>
  <si>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</si>
  <si>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</si>
  <si>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</si>
  <si>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</si>
  <si>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</si>
  <si>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</si>
  <si>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</si>
  <si>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</si>
  <si>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</si>
  <si>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</si>
  <si>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</si>
  <si>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</si>
  <si>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</si>
  <si>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</si>
  <si>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</si>
  <si>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</si>
  <si>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</si>
  <si>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</si>
  <si>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</si>
  <si>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</si>
  <si>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</si>
  <si>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</si>
  <si>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</si>
  <si>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</si>
  <si>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</si>
  <si>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</si>
  <si>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</si>
  <si>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</si>
  <si>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</si>
  <si>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</si>
  <si>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</si>
  <si>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</si>
  <si>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</si>
  <si>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</si>
  <si>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</si>
  <si>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</si>
  <si>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</si>
  <si>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</si>
  <si>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</si>
  <si>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</si>
  <si>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</si>
  <si>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</si>
  <si>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</si>
  <si>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</si>
  <si>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</si>
  <si>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</si>
  <si>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</si>
  <si>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</si>
  <si>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</si>
  <si>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</si>
  <si>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</si>
  <si>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</si>
  <si>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</si>
  <si>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</si>
  <si>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</si>
  <si>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</si>
  <si>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</si>
  <si>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</si>
  <si>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</si>
  <si>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</si>
  <si>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</si>
  <si>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</si>
  <si>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</si>
  <si>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</si>
  <si>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</si>
  <si>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</si>
  <si>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</si>
  <si>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</si>
  <si>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</si>
  <si>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</si>
  <si>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</si>
  <si>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</si>
  <si>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</si>
  <si>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</si>
  <si>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</si>
  <si>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</si>
  <si>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</si>
  <si>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</si>
  <si>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</si>
  <si>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</si>
  <si>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</si>
  <si>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</si>
  <si>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</si>
  <si>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</si>
  <si>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</si>
  <si>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</si>
  <si>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</si>
  <si>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</si>
  <si>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</si>
  <si>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</si>
  <si>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</si>
  <si>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</si>
  <si>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</si>
  <si>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</si>
  <si>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</si>
  <si>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</si>
  <si>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</si>
  <si>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</si>
  <si>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</si>
  <si>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</si>
  <si>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</si>
  <si>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</si>
  <si>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</si>
  <si>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</si>
  <si>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</si>
  <si>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</si>
  <si>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</si>
  <si>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</si>
  <si>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</si>
  <si>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</si>
  <si>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</si>
  <si>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</si>
  <si>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</si>
  <si>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</si>
  <si>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</si>
  <si>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</si>
  <si>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</si>
  <si>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</si>
  <si>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</si>
  <si>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</si>
  <si>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</si>
  <si>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</si>
  <si>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</si>
  <si>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</si>
  <si>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</si>
  <si>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</si>
  <si>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</si>
  <si>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</si>
  <si>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</si>
  <si>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</si>
  <si>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</si>
  <si>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</si>
  <si>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</si>
  <si>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</si>
  <si>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</si>
  <si>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</si>
  <si>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</si>
  <si>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</si>
  <si>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</si>
  <si>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</si>
  <si>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</si>
  <si>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</si>
  <si>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</si>
  <si>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</si>
  <si>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</si>
  <si>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</si>
  <si>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</si>
  <si>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</si>
  <si>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</si>
  <si>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</si>
  <si>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</si>
  <si>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</si>
  <si>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</si>
  <si>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</si>
  <si>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</si>
  <si>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</si>
  <si>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</si>
  <si>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</si>
  <si>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</si>
  <si>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</si>
  <si>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</si>
  <si>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</si>
  <si>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</si>
  <si>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</si>
  <si>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</si>
  <si>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</si>
  <si>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</si>
  <si>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</si>
  <si>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</si>
  <si>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</si>
  <si>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</si>
  <si>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</si>
  <si>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</si>
  <si>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</si>
  <si>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</si>
  <si>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</si>
  <si>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</si>
  <si>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</si>
  <si>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</si>
  <si>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</si>
  <si>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</si>
  <si>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</si>
  <si>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</si>
  <si>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</si>
  <si>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</si>
  <si>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</si>
  <si>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</si>
  <si>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</si>
  <si>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</si>
  <si>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</si>
  <si>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</si>
  <si>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</si>
  <si>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</si>
  <si>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</si>
  <si>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</si>
  <si>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</si>
  <si>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</si>
  <si>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</si>
  <si>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</si>
  <si>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</si>
  <si>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</si>
  <si>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</si>
  <si>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</si>
  <si>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</si>
  <si>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</si>
  <si>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</si>
  <si>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</si>
  <si>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</si>
  <si>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</si>
  <si>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</si>
  <si>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</si>
  <si>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</si>
  <si>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</si>
  <si>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</si>
  <si>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</si>
  <si>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</si>
  <si>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</si>
  <si>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</si>
  <si>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</si>
  <si>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</si>
  <si>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</si>
  <si>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</si>
  <si>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</si>
  <si>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</si>
  <si>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</si>
  <si>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</si>
  <si>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</si>
  <si>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</si>
  <si>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</si>
  <si>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</si>
  <si>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</si>
  <si>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</si>
  <si>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</si>
  <si>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</si>
  <si>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</si>
  <si>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</si>
  <si>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</si>
  <si>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</si>
  <si>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</si>
  <si>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</si>
  <si>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</si>
  <si>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</si>
  <si>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</si>
  <si>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</si>
  <si>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</si>
  <si>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</si>
  <si>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</si>
  <si>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</si>
  <si>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</si>
  <si>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</si>
  <si>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</si>
  <si>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</si>
  <si>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</si>
  <si>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</si>
  <si>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</si>
  <si>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</si>
  <si>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</si>
  <si>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</si>
  <si>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</si>
  <si>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</si>
  <si>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</si>
  <si>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</si>
  <si>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</si>
  <si>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</si>
  <si>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</si>
  <si>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</si>
  <si>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</si>
  <si>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</si>
  <si>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</si>
  <si>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</si>
  <si>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</si>
  <si>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</si>
  <si>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</si>
  <si>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</si>
  <si>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</si>
  <si>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</si>
  <si>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</si>
  <si>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</si>
  <si>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</si>
  <si>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</si>
  <si>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</si>
  <si>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</si>
  <si>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</si>
  <si>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</si>
  <si>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</si>
  <si>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</si>
  <si>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</si>
  <si>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</si>
  <si>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</si>
  <si>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</si>
  <si>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</si>
  <si>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</si>
  <si>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</si>
  <si>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</si>
  <si>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</si>
  <si>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</si>
  <si>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</si>
  <si>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</si>
  <si>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</si>
  <si>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</si>
  <si>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</si>
  <si>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</si>
  <si>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</si>
  <si>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</si>
  <si>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</si>
  <si>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</si>
  <si>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</si>
  <si>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</si>
  <si>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</si>
  <si>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</si>
  <si>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</si>
  <si>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</si>
  <si>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</si>
  <si>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</si>
  <si>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</si>
  <si>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</si>
  <si>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</si>
  <si>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</si>
  <si>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</si>
  <si>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</si>
  <si>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</si>
  <si>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</si>
  <si>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</si>
  <si>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</si>
  <si>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</si>
  <si>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</si>
  <si>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</si>
  <si>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</si>
  <si>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</si>
  <si>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</si>
  <si>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</si>
  <si>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</si>
  <si>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</si>
  <si>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</si>
  <si>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</si>
  <si>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</si>
  <si>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</si>
  <si>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</si>
  <si>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</si>
  <si>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</si>
  <si>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</si>
  <si>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</si>
  <si>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</si>
  <si>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</si>
  <si>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</si>
  <si>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</si>
  <si>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</si>
  <si>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</si>
  <si>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</si>
  <si>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</si>
  <si>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</si>
  <si>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</si>
  <si>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</si>
  <si>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</si>
  <si>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</si>
  <si>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</si>
  <si>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</si>
  <si>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</si>
  <si>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</si>
  <si>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</si>
  <si>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</si>
  <si>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</si>
  <si>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</si>
  <si>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</si>
  <si>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</si>
  <si>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</si>
  <si>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</si>
  <si>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</si>
  <si>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</si>
  <si>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</si>
  <si>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</si>
  <si>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</si>
  <si>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</si>
  <si>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</si>
  <si>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</si>
  <si>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</si>
  <si>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</si>
  <si>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</si>
  <si>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</si>
  <si>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</si>
  <si>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</si>
  <si>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</si>
  <si>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</si>
  <si>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</si>
  <si>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</si>
  <si>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</si>
  <si>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</si>
  <si>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</si>
  <si>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</si>
  <si>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</si>
  <si>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</si>
  <si>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</si>
  <si>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</si>
  <si>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</si>
  <si>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</si>
  <si>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</si>
  <si>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</si>
  <si>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</si>
  <si>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</si>
  <si>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</si>
  <si>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</si>
  <si>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</si>
  <si>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</si>
  <si>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</si>
  <si>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</si>
  <si>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</si>
  <si>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</si>
  <si>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</si>
  <si>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</si>
  <si>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</si>
  <si>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</si>
  <si>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</si>
  <si>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</si>
  <si>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</si>
  <si>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</si>
  <si>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</si>
  <si>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</si>
  <si>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</si>
  <si>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</si>
  <si>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</si>
  <si>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</si>
  <si>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</si>
  <si>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</si>
  <si>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</si>
  <si>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</si>
  <si>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</si>
  <si>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</si>
  <si>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</si>
  <si>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</si>
  <si>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</si>
  <si>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</si>
  <si>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</si>
  <si>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</si>
  <si>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</si>
  <si>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</si>
  <si>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</si>
  <si>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</si>
  <si>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</si>
  <si>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</si>
  <si>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</si>
  <si>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</si>
  <si>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</si>
  <si>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</si>
  <si>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</si>
  <si>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</si>
  <si>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</si>
  <si>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</si>
  <si>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</si>
  <si>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</si>
  <si>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</si>
  <si>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</si>
  <si>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</si>
  <si>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</si>
  <si>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</si>
  <si>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</si>
  <si>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</si>
  <si>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</si>
  <si>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</si>
  <si>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</si>
  <si>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</si>
  <si>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</si>
  <si>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</si>
  <si>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</si>
  <si>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</si>
  <si>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</si>
  <si>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</si>
  <si>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</si>
  <si>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</si>
  <si>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</si>
  <si>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</si>
  <si>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</si>
  <si>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</si>
  <si>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</si>
  <si>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</si>
  <si>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</si>
  <si>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</si>
  <si>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</si>
  <si>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</si>
  <si>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</si>
  <si>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</si>
  <si>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</si>
  <si>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</si>
  <si>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</si>
  <si>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</si>
  <si>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</si>
  <si>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</si>
  <si>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</si>
  <si>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</si>
  <si>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</si>
  <si>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</si>
  <si>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</si>
  <si>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</si>
  <si>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</si>
  <si>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</si>
  <si>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</si>
  <si>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</si>
  <si>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</si>
  <si>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</si>
  <si>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</si>
  <si>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</si>
  <si>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</si>
  <si>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</si>
  <si>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</si>
  <si>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</si>
  <si>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</si>
  <si>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</si>
  <si>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</si>
  <si>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</si>
  <si>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</si>
  <si>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</si>
  <si>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</si>
  <si>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</si>
  <si>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</si>
  <si>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</si>
  <si>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</si>
  <si>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</si>
  <si>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</si>
  <si>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</si>
  <si>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</si>
  <si>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</si>
  <si>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</si>
  <si>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</si>
  <si>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</si>
  <si>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</si>
  <si>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</si>
  <si>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</si>
  <si>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</si>
  <si>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</si>
  <si>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</si>
  <si>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</si>
  <si>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</si>
  <si>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</si>
  <si>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</si>
  <si>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</si>
  <si>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</si>
  <si>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</si>
  <si>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</si>
  <si>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</si>
  <si>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</si>
  <si>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</si>
  <si>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</si>
  <si>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</si>
  <si>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</si>
  <si>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</si>
  <si>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</si>
  <si>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</si>
  <si>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</si>
  <si>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</si>
  <si>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</si>
  <si>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</si>
  <si>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</si>
  <si>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</si>
  <si>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</si>
  <si>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</si>
  <si>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</si>
  <si>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</si>
  <si>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</si>
  <si>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</si>
  <si>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</si>
  <si>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</si>
  <si>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</si>
  <si>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</si>
  <si>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</si>
  <si>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</si>
  <si>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</si>
  <si>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</si>
  <si>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</si>
  <si>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</si>
  <si>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</si>
  <si>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</si>
  <si>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</si>
  <si>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</si>
  <si>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</si>
  <si>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</si>
  <si>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</si>
  <si>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</si>
  <si>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</si>
  <si>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</si>
  <si>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</si>
  <si>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</si>
  <si>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</si>
  <si>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</si>
  <si>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</si>
  <si>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</si>
  <si>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</si>
  <si>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</si>
  <si>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</si>
  <si>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</si>
  <si>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</si>
  <si>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</si>
  <si>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</si>
  <si>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</si>
  <si>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</si>
  <si>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</si>
  <si>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</si>
  <si>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</si>
  <si>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</si>
  <si>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</si>
  <si>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</si>
  <si>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</si>
  <si>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</si>
  <si>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</si>
  <si>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</si>
  <si>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</si>
  <si>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</si>
  <si>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</si>
  <si>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</si>
  <si>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</si>
  <si>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</si>
  <si>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</si>
  <si>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</si>
  <si>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</si>
  <si>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</si>
  <si>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</si>
  <si>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</si>
  <si>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</si>
  <si>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</si>
  <si>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</si>
  <si>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</si>
  <si>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</si>
  <si>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</si>
  <si>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</si>
  <si>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</si>
  <si>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</si>
  <si>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</si>
  <si>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</si>
  <si>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</si>
  <si>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</si>
  <si>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</si>
  <si>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</si>
  <si>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</si>
  <si>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</si>
  <si>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</si>
  <si>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</si>
  <si>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</si>
  <si>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</si>
  <si>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</si>
  <si>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</si>
  <si>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</si>
  <si>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</si>
  <si>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</si>
  <si>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</si>
  <si>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</si>
  <si>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</si>
  <si>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</si>
  <si>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</si>
  <si>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</si>
  <si>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</si>
  <si>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</si>
  <si>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</si>
  <si>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</si>
  <si>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</si>
  <si>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</si>
  <si>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</si>
  <si>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</si>
  <si>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</si>
  <si>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</si>
  <si>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</si>
  <si>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</si>
  <si>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</si>
  <si>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</si>
  <si>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</si>
  <si>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</si>
  <si>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</si>
  <si>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</si>
  <si>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</si>
  <si>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</si>
  <si>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</si>
  <si>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</si>
  <si>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</si>
  <si>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</si>
  <si>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</si>
  <si>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</si>
  <si>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</si>
  <si>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</si>
  <si>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</si>
  <si>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</si>
  <si>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</si>
  <si>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</si>
  <si>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</si>
  <si>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</si>
  <si>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</si>
  <si>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</si>
  <si>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</si>
  <si>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</si>
  <si>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</si>
  <si>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</si>
  <si>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</si>
  <si>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</si>
  <si>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</si>
  <si>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</si>
  <si>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</si>
  <si>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</si>
  <si>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</si>
  <si>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</si>
  <si>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</si>
  <si>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</si>
  <si>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</si>
  <si>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</si>
  <si>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</si>
  <si>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</si>
  <si>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</si>
  <si>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</si>
  <si>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</si>
  <si>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</si>
  <si>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</si>
  <si>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</si>
  <si>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</si>
  <si>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</si>
  <si>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</si>
  <si>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</si>
  <si>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</si>
  <si>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</si>
  <si>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</si>
  <si>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</si>
  <si>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</si>
  <si>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</si>
  <si>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</si>
  <si>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</si>
  <si>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</si>
  <si>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</si>
  <si>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</si>
  <si>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</si>
  <si>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</si>
  <si>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</si>
  <si>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</si>
  <si>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</si>
  <si>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</si>
  <si>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</si>
  <si>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</si>
  <si>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</si>
  <si>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</si>
  <si>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</si>
  <si>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</si>
  <si>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</si>
  <si>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</si>
  <si>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</si>
  <si>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</si>
  <si>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</si>
  <si>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</si>
  <si>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</si>
  <si>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</si>
  <si>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</si>
  <si>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</si>
  <si>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</si>
  <si>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</si>
  <si>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</si>
  <si>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</si>
  <si>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</si>
  <si>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</si>
  <si>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</si>
  <si>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</si>
  <si>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</si>
  <si>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</si>
  <si>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</si>
  <si>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</si>
  <si>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</si>
  <si>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</si>
  <si>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</si>
  <si>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</si>
  <si>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</si>
  <si>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</si>
  <si>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</si>
  <si>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</si>
  <si>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</si>
  <si>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</si>
  <si>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</si>
  <si>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</si>
  <si>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</si>
  <si>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</si>
  <si>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</si>
  <si>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</si>
  <si>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</si>
  <si>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</si>
  <si>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</si>
  <si>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</si>
  <si>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</si>
  <si>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</si>
  <si>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</si>
  <si>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</si>
  <si>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</si>
  <si>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</si>
  <si>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</si>
  <si>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</si>
  <si>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</si>
  <si>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</si>
  <si>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</si>
  <si>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</si>
  <si>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</si>
  <si>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</si>
  <si>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</si>
  <si>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</si>
  <si>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</si>
  <si>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</si>
  <si>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</si>
  <si>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</si>
  <si>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</si>
  <si>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</si>
  <si>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</si>
  <si>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</si>
  <si>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</si>
  <si>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</si>
  <si>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</si>
  <si>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</si>
  <si>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</si>
  <si>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</si>
  <si>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</si>
  <si>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</si>
  <si>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</si>
  <si>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</si>
  <si>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</si>
  <si>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</si>
  <si>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</si>
  <si>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Greater than or equal to 50000</t>
  </si>
  <si>
    <t>mean</t>
  </si>
  <si>
    <t>median</t>
  </si>
  <si>
    <t>min</t>
  </si>
  <si>
    <t>max</t>
  </si>
  <si>
    <t>variance</t>
  </si>
  <si>
    <t>standard deviation</t>
  </si>
  <si>
    <t>Summary Statistics Table: Backers Count for Successful and Failed Crowdfunding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</si>
</sst>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011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Alignment="1">
      <alignment horizontal="center" vertical="center"/>
    </xf>
    <xf numFmtId="9" fontId="1" fillId="0" borderId="0" xfId="42" applyFont="1" applyFill="1"/>
    <xf numFmtId="0" fontId="16" fillId="0" borderId="13" xfId="0" applyFont="1" applyBorder="1" applyAlignment="1">
      <alignment horizontal="right"/>
    </xf>
    <xf numFmtId="0" fontId="0" fillId="0" borderId="14" xfId="0" applyBorder="1"/>
    <xf numFmtId="0" fontId="16" fillId="0" borderId="15" xfId="0" applyFont="1" applyBorder="1" applyAlignment="1">
      <alignment horizontal="right"/>
    </xf>
    <xf numFmtId="0" fontId="0" fillId="0" borderId="16" xfId="0" applyBorder="1"/>
    <xf numFmtId="0" fontId="16" fillId="33" borderId="10" xfId="0" applyFont="1" applyFill="1" applyBorder="1" applyAlignment="1">
      <alignment horizontal="right"/>
    </xf>
    <xf numFmtId="2" fontId="0" fillId="33" borderId="11" xfId="0" applyNumberFormat="1" applyFill="1" applyBorder="1"/>
    <xf numFmtId="0" fontId="0" fillId="33" borderId="11" xfId="0" applyFill="1" applyBorder="1"/>
    <xf numFmtId="0" fontId="0" fillId="33" borderId="12" xfId="0" applyFill="1" applyBorder="1"/>
    <xf numFmtId="0" fontId="16" fillId="33" borderId="13" xfId="0" applyFont="1" applyFill="1" applyBorder="1" applyAlignment="1">
      <alignment horizontal="right"/>
    </xf>
    <xf numFmtId="0" fontId="0" fillId="33" borderId="0" xfId="0" applyFill="1"/>
    <xf numFmtId="0" fontId="0" fillId="33" borderId="14" xfId="0" applyFill="1" applyBorder="1"/>
    <xf numFmtId="0" fontId="18" fillId="0" borderId="0" xfId="0" applyFont="1"/>
    <xf numFmtId="43" fontId="0" fillId="33" borderId="0" xfId="43" applyFont="1" applyFill="1"/>
    <xf numFmtId="43" fontId="0" fillId="33" borderId="14" xfId="43" applyFont="1" applyFill="1" applyBorder="1"/>
    <xf numFmtId="43" fontId="0" fillId="0" borderId="0" xfId="43" applyFont="1"/>
    <xf numFmtId="43" fontId="0" fillId="0" borderId="16" xfId="43" applyFont="1" applyBorder="1"/>
    <xf numFmtId="43" fontId="0" fillId="0" borderId="14" xfId="43" applyFont="1" applyBorder="1"/>
    <xf numFmtId="43" fontId="0" fillId="0" borderId="17" xfId="43" applyFont="1" applyBorder="1"/>
    <xf numFmtId="0" fontId="16" fillId="34" borderId="0" xfId="0" applyFont="1" applyFill="1" applyAlignment="1">
      <alignment horizontal="center"/>
    </xf>
    <xf numFmtId="14" fontId="0" fillId="34" borderId="0" xfId="0" applyNumberFormat="1" applyFill="1"/>
    <xf numFmtId="0" fontId="0" fillId="34" borderId="0" xfId="0" applyFill="1"/>
    <xf numFmtId="14" fontId="19" fillId="34" borderId="0" xfId="0" applyNumberFormat="1" applyFont="1" applyFill="1"/>
    <xf numFmtId="43" fontId="16" fillId="34" borderId="0" xfId="0" applyNumberFormat="1" applyFont="1" applyFill="1" applyAlignment="1">
      <alignment horizontal="center"/>
    </xf>
    <xf numFmtId="43" fontId="0" fillId="34" borderId="0" xfId="0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399"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auto="1"/>
      </font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HMK.xlsx]Count_per_Category!PivotTable1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Count_per_Category!$B$3:$B$4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Count_per_Category!$A$5:$A$14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Count_per_Category!$B$5:$B$14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5-4E12-9411-54CCED13426C}"/>
            </c:ext>
          </c:extLst>
        </c:ser>
        <c:ser>
          <c:idx val="1"/>
          <c:order val="1"/>
          <c:tx>
            <c:strRef>
              <c:f>Count_per_Category!$C$3:$C$4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Count_per_Category!$A$5:$A$14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Count_per_Category!$C$5:$C$14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5-4E12-9411-54CCED13426C}"/>
            </c:ext>
          </c:extLst>
        </c:ser>
        <c:ser>
          <c:idx val="2"/>
          <c:order val="2"/>
          <c:tx>
            <c:strRef>
              <c:f>Count_per_Category!$D$3:$D$4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Count_per_Category!$A$5:$A$14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Count_per_Category!$D$5:$D$14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85-4E12-9411-54CCED13426C}"/>
            </c:ext>
          </c:extLst>
        </c:ser>
        <c:ser>
          <c:idx val="3"/>
          <c:order val="3"/>
          <c:tx>
            <c:strRef>
              <c:f>Count_per_Category!$E$3:$E$4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Count_per_Category!$A$5:$A$14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Count_per_Category!$E$5:$E$14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85-4E12-9411-54CCED134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1409632"/>
        <c:axId val="1081410112"/>
      </c:barChart>
      <c:catAx>
        <c:axId val="10814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10112"/>
        <c:crosses val="autoZero"/>
        <c:auto val="1"/>
        <c:lblAlgn val="ctr"/>
        <c:lblOffset val="100"/>
        <c:noMultiLvlLbl val="0"/>
      </c:catAx>
      <c:valAx>
        <c:axId val="10814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0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HMK.xlsx]Count_per_Sub-Category!PivotTable1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'Count_per_Sub-Category'!$B$4:$B$5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'Count_per_Sub-Category'!$A$6:$A$30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'Count_per_Sub-Category'!$B$6:$B$30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701-BA6F-5D388FF5EB4E}"/>
            </c:ext>
          </c:extLst>
        </c:ser>
        <c:ser>
          <c:idx val="1"/>
          <c:order val="1"/>
          <c:tx>
            <c:strRef>
              <c:f>'Count_per_Sub-Category'!$C$4:$C$5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'Count_per_Sub-Category'!$A$6:$A$30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'Count_per_Sub-Category'!$C$6:$C$30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B-4701-BA6F-5D388FF5EB4E}"/>
            </c:ext>
          </c:extLst>
        </c:ser>
        <c:ser>
          <c:idx val="2"/>
          <c:order val="2"/>
          <c:tx>
            <c:strRef>
              <c:f>'Count_per_Sub-Category'!$D$4:$D$5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'Count_per_Sub-Category'!$A$6:$A$30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'Count_per_Sub-Category'!$D$6:$D$30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FB-4701-BA6F-5D388FF5EB4E}"/>
            </c:ext>
          </c:extLst>
        </c:ser>
        <c:ser>
          <c:idx val="3"/>
          <c:order val="3"/>
          <c:tx>
            <c:strRef>
              <c:f>'Count_per_Sub-Category'!$E$4:$E$5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'Count_per_Sub-Category'!$A$6:$A$30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'Count_per_Sub-Category'!$E$6:$E$30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FB-4701-BA6F-5D388FF5E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060256"/>
        <c:axId val="694061696"/>
      </c:barChart>
      <c:catAx>
        <c:axId val="69406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61696"/>
        <c:crosses val="autoZero"/>
        <c:auto val="1"/>
        <c:lblAlgn val="ctr"/>
        <c:lblOffset val="100"/>
        <c:noMultiLvlLbl val="0"/>
      </c:catAx>
      <c:valAx>
        <c:axId val="6940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6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HMK.xlsx]Outcome_by_Year!PivotTable2</c:name>
    <c:fmtId val="1"/>
  </c:pivotSource>
  <c:chart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Outcome_by_Year!$B$4:$B$5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Outcome_by_Year!$A$6:$A$18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Outcome_by_Year!$B$6:$B$18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E-4DCD-839D-204C7B2F1FF1}"/>
            </c:ext>
          </c:extLst>
        </c:ser>
        <c:ser>
          <c:idx val="1"/>
          <c:order val="1"/>
          <c:tx>
            <c:strRef>
              <c:f>Outcome_by_Year!$C$4:$C$5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Outcome_by_Year!$A$6:$A$18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Outcome_by_Year!$C$6:$C$18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E-4DCD-839D-204C7B2F1FF1}"/>
            </c:ext>
          </c:extLst>
        </c:ser>
        <c:ser>
          <c:idx val="2"/>
          <c:order val="2"/>
          <c:tx>
            <c:strRef>
              <c:f>Outcome_by_Year!$D$4:$D$5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Outcome_by_Year!$A$6:$A$18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Outcome_by_Year!$D$6:$D$18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E-4DCD-839D-204C7B2F1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941136"/>
        <c:axId val="343942576"/>
      </c:lineChart>
      <c:catAx>
        <c:axId val="34394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42576"/>
        <c:crosses val="autoZero"/>
        <c:auto val="1"/>
        <c:lblAlgn val="ctr"/>
        <c:lblOffset val="100"/>
        <c:noMultiLvlLbl val="0"/>
      </c:catAx>
      <c:valAx>
        <c:axId val="3439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4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Crowdfunding_Goal_Analysis!$F$1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5-4E08-9DF8-7E5ED8A26249}"/>
            </c:ext>
          </c:extLst>
        </c:ser>
        <c:ser>
          <c:idx val="1"/>
          <c:order val="1"/>
          <c:tx>
            <c:strRef>
              <c:f>Crowdfunding_Goal_Analysis!$G$1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5-4E08-9DF8-7E5ED8A26249}"/>
            </c:ext>
          </c:extLst>
        </c:ser>
        <c:ser>
          <c:idx val="2"/>
          <c:order val="2"/>
          <c:tx>
            <c:strRef>
              <c:f>Crowdfunding_Goal_Analysis!$H$1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5-4E08-9DF8-7E5ED8A26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559583"/>
        <c:axId val="1137569663"/>
      </c:lineChart>
      <c:catAx>
        <c:axId val="113755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569663"/>
        <c:crosses val="autoZero"/>
        <c:auto val="1"/>
        <c:lblAlgn val="ctr"/>
        <c:lblOffset val="100"/>
        <c:noMultiLvlLbl val="0"/>
      </c:catAx>
      <c:valAx>
        <c:axId val="113756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55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0</xdr:row>
      <xdr:rowOff>180975</xdr:rowOff>
    </xdr:from>
    <xdr:to>
      <xdr:col>14</xdr:col>
      <xdr:colOff>95250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5F568-D9C3-E8CD-DC60-886EE34FB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100011</xdr:colOff>
      <xdr:row>3</xdr:row>
      <xdr:rowOff>28574</xdr:rowOff>
    </xdr:from>
    <xdr:to>
      <xdr:col>18</xdr:col>
      <xdr:colOff>104774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67DCA-2011-43E9-CB63-F1C41040E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3</xdr:row>
      <xdr:rowOff>57150</xdr:rowOff>
    </xdr:from>
    <xdr:to>
      <xdr:col>13</xdr:col>
      <xdr:colOff>657225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288FB7-B71C-B05C-7A68-B15FB7CAD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13</xdr:row>
      <xdr:rowOff>171449</xdr:rowOff>
    </xdr:from>
    <xdr:to>
      <xdr:col>8</xdr:col>
      <xdr:colOff>9525</xdr:colOff>
      <xdr:row>31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87246E-B904-3497-40B6-AF38A9EBD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annah Miles-Kingrey" id="{2DF59BD2-BE26-4F77-B102-2C2F65B14614}" userId="b04e5822c66c1ba4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nah Miles-Kingrey" refreshedDate="45554.921676736114" createdVersion="8" refreshedVersion="8" minRefreshableVersion="3" recordCount="1001" xr:uid="{967BC9E1-C785-4023-8730-6518188FBFC2}">
  <cacheSource type="worksheet">
    <worksheetSource ref="A1:T1048576" sheet="Crowdfunding"/>
  </cacheSource>
  <cacheFields count="26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43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_created_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_ended_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5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_created_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_created_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_created_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 (date_ended_conversion)" numFmtId="0" databaseField="0">
      <fieldGroup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_ended_conversion)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_ended_conversion)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x v="0"/>
    <s v="CAD"/>
    <n v="1448690400"/>
    <x v="0"/>
    <n v="145015920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x v="877"/>
    <b v="0"/>
    <b v="0"/>
    <s v="food/food trucks"/>
    <x v="0"/>
    <x v="0"/>
  </r>
  <r>
    <m/>
    <m/>
    <m/>
    <m/>
    <m/>
    <m/>
    <x v="4"/>
    <m/>
    <m/>
    <x v="7"/>
    <m/>
    <m/>
    <x v="879"/>
    <m/>
    <x v="878"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BA370-51EE-4CC5-BECD-58B295E003B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Row" showAll="0" countASubtotal="1">
      <items count="11">
        <item x="4"/>
        <item x="0"/>
        <item x="6"/>
        <item x="8"/>
        <item x="1"/>
        <item x="7"/>
        <item x="5"/>
        <item x="2"/>
        <item x="3"/>
        <item h="1" x="9"/>
        <item t="countA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1">
    <format dxfId="16398">
      <pivotArea collapsedLevelsAreSubtotals="1" fieldPosition="0">
        <references count="1">
          <reference field="18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D1EA3-99EC-4A09-B1BE-BF43F7C074E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63894-1D03-4395-ABF2-5FCE135BBA0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43F821-6942-4F37-BE4F-FFDF8FD6A4D5}" name="Table1" displayName="Table1" ref="A1:XFD1048576" totalsRowShown="0" headerRowDxfId="16397" dataDxfId="16396">
  <autoFilter ref="A1:XFD1048576" xr:uid="{C343F821-6942-4F37-BE4F-FFDF8FD6A4D5}"/>
  <tableColumns count="16384">
    <tableColumn id="1" xr3:uid="{09D1E181-4097-4468-B257-FF09448F0051}" name="Goal" dataDxfId="16395"/>
    <tableColumn id="2" xr3:uid="{C698FBC8-9430-4EF8-BB87-B2E112D65DDA}" name="Number Successful" dataDxfId="16394"/>
    <tableColumn id="3" xr3:uid="{A9EDF11E-8C42-4CE7-A583-F4184A621952}" name="Number Failed" dataDxfId="16393"/>
    <tableColumn id="4" xr3:uid="{4D661BED-5BAA-4280-84A2-277B1D6CF36C}" name="Number Canceled" dataDxfId="16392"/>
    <tableColumn id="5" xr3:uid="{D679FCAB-23BC-4143-ADF5-3733027D8B30}" name="Total Projects" dataDxfId="16391"/>
    <tableColumn id="6" xr3:uid="{94E323AC-2EA5-4BBF-838B-D3DF5EB7C54C}" name="Percentage Successful" dataDxfId="16390"/>
    <tableColumn id="7" xr3:uid="{C48E7A55-1F89-4A29-899A-59C0DB803D80}" name="Percentage Failed" dataDxfId="16389"/>
    <tableColumn id="8" xr3:uid="{57AA9AD5-DED1-48DB-83B5-C477FA927359}" name="Percentage Canceled" dataDxfId="16388"/>
    <tableColumn id="9" xr3:uid="{AF3EA02D-255B-4318-95C0-27DBD19A862C}" name="Column1" dataDxfId="16387"/>
    <tableColumn id="10" xr3:uid="{8F7053E9-644E-447E-B2E7-25FD667CA8DF}" name="Column2" dataDxfId="16386"/>
    <tableColumn id="11" xr3:uid="{5C560001-3F3D-4BDC-BF1F-61BE9D2133FF}" name="Column3" dataDxfId="16385"/>
    <tableColumn id="12" xr3:uid="{3CDE9415-5937-4247-865C-6F98734490EF}" name="Column4" dataDxfId="16384"/>
    <tableColumn id="13" xr3:uid="{89F17CFB-95C7-4087-9F7B-1C361CF228F8}" name="Column5" dataDxfId="16383"/>
    <tableColumn id="14" xr3:uid="{925ACFC9-847F-4580-AADF-A0918BBE9EAC}" name="Column6" dataDxfId="16382"/>
    <tableColumn id="15" xr3:uid="{76BA0FAC-DBFD-470D-AD06-EAA22AE7FDB3}" name="Column7" dataDxfId="16381"/>
    <tableColumn id="16" xr3:uid="{47606E75-6576-4D43-9DD9-139192B2C5B9}" name="Column8" dataDxfId="16380"/>
    <tableColumn id="17" xr3:uid="{4FB1A3A4-D6D7-47C2-9C00-69108F69E9B5}" name="Column9" dataDxfId="16379"/>
    <tableColumn id="18" xr3:uid="{07BBDD69-1DD7-44A2-AF04-5181895ECDFD}" name="Column10" dataDxfId="16378"/>
    <tableColumn id="19" xr3:uid="{CEEE321E-B37B-46C6-878E-A7A4A6BD4A1D}" name="Column11" dataDxfId="16377"/>
    <tableColumn id="20" xr3:uid="{BFAA42E8-4842-4937-BD30-E4BB29CE6561}" name="Column12" dataDxfId="16376"/>
    <tableColumn id="21" xr3:uid="{F5AE9EAA-4FED-4EAC-B366-8F95D3A80EC1}" name="Column13" dataDxfId="16375"/>
    <tableColumn id="22" xr3:uid="{0633CB7D-3660-4F7E-ACE6-A1B7912E9D87}" name="Column14" dataDxfId="16374"/>
    <tableColumn id="23" xr3:uid="{95705EDD-FAAE-4CE0-A0B1-513882D1D02A}" name="Column15" dataDxfId="16373"/>
    <tableColumn id="24" xr3:uid="{53B371E1-AAF2-4345-A33C-54BA712A1DBC}" name="Column16" dataDxfId="16372"/>
    <tableColumn id="25" xr3:uid="{DF7D509B-C60D-4DEE-AA71-D5E071495A87}" name="Column17" dataDxfId="16371"/>
    <tableColumn id="26" xr3:uid="{DE15909E-D12F-4B08-B6F4-066DAB4B9FB9}" name="Column18" dataDxfId="16370"/>
    <tableColumn id="27" xr3:uid="{B9AB606F-8313-4A10-8AB2-E0ECC0009D7F}" name="Column19" dataDxfId="16369"/>
    <tableColumn id="28" xr3:uid="{1F8B6888-638E-44E7-BE23-263A6BB9A994}" name="Column20" dataDxfId="16368"/>
    <tableColumn id="29" xr3:uid="{CCB5349D-2AD6-4213-BA7F-44BBB10B475F}" name="Column21" dataDxfId="16367"/>
    <tableColumn id="30" xr3:uid="{6487214C-C667-470B-8A8A-747029C2C81F}" name="Column22" dataDxfId="16366"/>
    <tableColumn id="31" xr3:uid="{198228D5-CDD6-49E4-8FD7-459F5A84C592}" name="Column23" dataDxfId="16365"/>
    <tableColumn id="32" xr3:uid="{B70F4F16-79E7-44B0-8552-C4BE66369DB3}" name="Column24" dataDxfId="16364"/>
    <tableColumn id="33" xr3:uid="{4A5CA123-FC0D-411F-ACA5-E5CC4894F5F2}" name="Column25" dataDxfId="16363"/>
    <tableColumn id="34" xr3:uid="{49E929B4-ADAA-4D77-99EA-A8B43E4E4B3A}" name="Column26" dataDxfId="16362"/>
    <tableColumn id="35" xr3:uid="{7A08B6D6-D7D9-4942-9764-9289B23285B1}" name="Column27" dataDxfId="16361"/>
    <tableColumn id="36" xr3:uid="{52D58E40-A455-4823-9955-AA0E48B7B24E}" name="Column28" dataDxfId="16360"/>
    <tableColumn id="37" xr3:uid="{1CB2A083-5C56-4ED1-BB93-A7AC3D5FBA1C}" name="Column29" dataDxfId="16359"/>
    <tableColumn id="38" xr3:uid="{06BC51D0-F0E6-48AA-8DCA-9405E5CFC118}" name="Column30" dataDxfId="16358"/>
    <tableColumn id="39" xr3:uid="{5F99DDD1-EC36-4D4C-81F9-02220BFBBE34}" name="Column31" dataDxfId="16357"/>
    <tableColumn id="40" xr3:uid="{856E39D5-9243-4AB3-A9CC-D29CE69B69AD}" name="Column32" dataDxfId="16356"/>
    <tableColumn id="41" xr3:uid="{C6533ED1-CEF5-4F54-90FE-3C8D4F81FDAF}" name="Column33" dataDxfId="16355"/>
    <tableColumn id="42" xr3:uid="{F5E9C3FA-8BB2-410B-915F-75C9971F68BC}" name="Column34" dataDxfId="16354"/>
    <tableColumn id="43" xr3:uid="{C853C35B-59D0-4167-9F46-67FC73DACBCC}" name="Column35" dataDxfId="16353"/>
    <tableColumn id="44" xr3:uid="{4982C657-4F58-435F-8298-4E749C709243}" name="Column36" dataDxfId="16352"/>
    <tableColumn id="45" xr3:uid="{64D76536-8F12-4331-82F6-D501FFD3DAA8}" name="Column37" dataDxfId="16351"/>
    <tableColumn id="46" xr3:uid="{A956F7ED-1BD1-4B3F-96FF-93D81469341C}" name="Column38" dataDxfId="16350"/>
    <tableColumn id="47" xr3:uid="{9C8FE63D-FE9A-45EE-AE64-7C13E16FB9AC}" name="Column39" dataDxfId="16349"/>
    <tableColumn id="48" xr3:uid="{27E916B3-D835-44F1-86DE-E7171F62748E}" name="Column40" dataDxfId="16348"/>
    <tableColumn id="49" xr3:uid="{5F8BB10A-9119-4908-BF34-83B11046522C}" name="Column41" dataDxfId="16347"/>
    <tableColumn id="50" xr3:uid="{54BCC01B-24C5-4757-B139-29BF3E067EDB}" name="Column42" dataDxfId="16346"/>
    <tableColumn id="51" xr3:uid="{72880516-5602-441A-8A7C-E7FAD048031A}" name="Column43" dataDxfId="16345"/>
    <tableColumn id="52" xr3:uid="{E3D8BE98-6D63-46A9-9AD4-2C6B186B3ABE}" name="Column44" dataDxfId="16344"/>
    <tableColumn id="53" xr3:uid="{FD5371E0-ABB0-432C-BBD7-B8184C652372}" name="Column45" dataDxfId="16343"/>
    <tableColumn id="54" xr3:uid="{A2D359A0-F37F-44F0-A7E8-6C45B41F1439}" name="Column46" dataDxfId="16342"/>
    <tableColumn id="55" xr3:uid="{7733322F-C147-489E-9C4D-62FA177CD2F5}" name="Column47" dataDxfId="16341"/>
    <tableColumn id="56" xr3:uid="{ED32C5A9-7332-4395-88CB-362D42BE22EE}" name="Column48" dataDxfId="16340"/>
    <tableColumn id="57" xr3:uid="{65DFDB77-056E-4F5C-82EB-59EF4D045CF6}" name="Column49" dataDxfId="16339"/>
    <tableColumn id="58" xr3:uid="{0D937484-B8BE-4CAB-B7A1-162786F802E3}" name="Column50" dataDxfId="16338"/>
    <tableColumn id="59" xr3:uid="{0F60AD3B-082F-4764-911A-F7D683106E2B}" name="Column51" dataDxfId="16337"/>
    <tableColumn id="60" xr3:uid="{7BFB5142-022E-4FB6-A074-E76C1271CCCB}" name="Column52" dataDxfId="16336"/>
    <tableColumn id="61" xr3:uid="{19955587-E5E2-49B8-97FD-71F7E63CFE86}" name="Column53" dataDxfId="16335"/>
    <tableColumn id="62" xr3:uid="{FEFC0C17-3006-4671-BF39-B7C820440A62}" name="Column54" dataDxfId="16334"/>
    <tableColumn id="63" xr3:uid="{263D9202-121A-4AAC-A6DD-CDADA4E303E0}" name="Column55" dataDxfId="16333"/>
    <tableColumn id="64" xr3:uid="{C281D07F-9EA6-4236-BA33-2E0A1EFAC91E}" name="Column56" dataDxfId="16332"/>
    <tableColumn id="65" xr3:uid="{35FA2E28-1074-4808-9A9F-EF50B846E6E2}" name="Column57" dataDxfId="16331"/>
    <tableColumn id="66" xr3:uid="{4FDE3C97-B489-4D23-9C10-595B58AF776A}" name="Column58" dataDxfId="16330"/>
    <tableColumn id="67" xr3:uid="{399960A4-1792-4D83-AB95-1B14DB52E766}" name="Column59" dataDxfId="16329"/>
    <tableColumn id="68" xr3:uid="{17AFFEEF-B436-48FF-83E9-B22C0E2F7C10}" name="Column60" dataDxfId="16328"/>
    <tableColumn id="69" xr3:uid="{646E0938-1372-46FF-A578-931919B5C361}" name="Column61" dataDxfId="16327"/>
    <tableColumn id="70" xr3:uid="{EC5EDF90-C8B1-44F5-984F-870FC72AF354}" name="Column62" dataDxfId="16326"/>
    <tableColumn id="71" xr3:uid="{58791B15-D14E-4855-A426-507410694BC7}" name="Column63" dataDxfId="16325"/>
    <tableColumn id="72" xr3:uid="{252124F8-D3CC-4E45-B87F-337F7B69FA0C}" name="Column64" dataDxfId="16324"/>
    <tableColumn id="73" xr3:uid="{FE3CDCA8-C734-4A0F-8CC0-563D21CD1140}" name="Column65" dataDxfId="16323"/>
    <tableColumn id="74" xr3:uid="{3A9B8334-EEE4-4696-865D-EDDB9661FC35}" name="Column66" dataDxfId="16322"/>
    <tableColumn id="75" xr3:uid="{902BFC7D-8255-4C82-AB0A-1C38A13CE347}" name="Column67" dataDxfId="16321"/>
    <tableColumn id="76" xr3:uid="{DD73B844-E6AE-4E86-BD72-C5BCAC03B2B1}" name="Column68" dataDxfId="16320"/>
    <tableColumn id="77" xr3:uid="{AF6FD030-86B2-4DAC-8DB5-4EE2580DBC87}" name="Column69" dataDxfId="16319"/>
    <tableColumn id="78" xr3:uid="{D503CF69-E8EC-44E5-AA30-F944A235B2FC}" name="Column70" dataDxfId="16318"/>
    <tableColumn id="79" xr3:uid="{80BD9EB2-673D-42D9-8F3E-DD2020630385}" name="Column71" dataDxfId="16317"/>
    <tableColumn id="80" xr3:uid="{68CC3D7F-B686-41D2-8091-C7BBFABA995A}" name="Column72" dataDxfId="16316"/>
    <tableColumn id="81" xr3:uid="{3719123D-EF32-4051-9CD3-C55AC66496E2}" name="Column73" dataDxfId="16315"/>
    <tableColumn id="82" xr3:uid="{534452CC-A856-4BE1-94B3-EFF60DEE944F}" name="Column74" dataDxfId="16314"/>
    <tableColumn id="83" xr3:uid="{6736D9F0-4F8F-44B1-BDF9-97C8A72C1E17}" name="Column75" dataDxfId="16313"/>
    <tableColumn id="84" xr3:uid="{1CCF74C9-2DEC-49A1-9618-ADA1E156CE10}" name="Column76" dataDxfId="16312"/>
    <tableColumn id="85" xr3:uid="{419B9077-CA2E-4849-83E7-450BE1C4EC91}" name="Column77" dataDxfId="16311"/>
    <tableColumn id="86" xr3:uid="{464E6F2D-7A0A-4025-8EF2-6D9ED72D03DF}" name="Column78" dataDxfId="16310"/>
    <tableColumn id="87" xr3:uid="{77C04292-8B4B-46A8-BC8C-2E547987DC75}" name="Column79" dataDxfId="16309"/>
    <tableColumn id="88" xr3:uid="{53AFF3BC-B512-497F-AA6D-EF2872FB05E9}" name="Column80" dataDxfId="16308"/>
    <tableColumn id="89" xr3:uid="{30A1AE8E-3A47-4A7A-AABA-EEFD08E37C5C}" name="Column81" dataDxfId="16307"/>
    <tableColumn id="90" xr3:uid="{9B677674-B6C3-400A-A853-E806E32830BD}" name="Column82" dataDxfId="16306"/>
    <tableColumn id="91" xr3:uid="{AAF4DA75-893E-4177-AE59-F911C5AFA55D}" name="Column83" dataDxfId="16305"/>
    <tableColumn id="92" xr3:uid="{94A48F2B-0CBB-485F-9CF9-5453D3C4A4F0}" name="Column84" dataDxfId="16304"/>
    <tableColumn id="93" xr3:uid="{09327A51-76EB-4409-ADF9-9F82854750FA}" name="Column85" dataDxfId="16303"/>
    <tableColumn id="94" xr3:uid="{7DAF5BB8-B7FD-45CA-8F20-2DDCD00C8A58}" name="Column86" dataDxfId="16302"/>
    <tableColumn id="95" xr3:uid="{1F4107B3-4015-44C0-9ED7-A3076176D971}" name="Column87" dataDxfId="16301"/>
    <tableColumn id="96" xr3:uid="{73D92CFF-DA24-400A-A285-5157B00DF22A}" name="Column88" dataDxfId="16300"/>
    <tableColumn id="97" xr3:uid="{F3159DC1-1175-4A8B-A3FB-869A40297D73}" name="Column89" dataDxfId="16299"/>
    <tableColumn id="98" xr3:uid="{73C9BC1D-C20D-4BF4-91B7-0328C412FC7D}" name="Column90" dataDxfId="16298"/>
    <tableColumn id="99" xr3:uid="{9F46BB98-8F0A-4842-A137-9EA51CE7184F}" name="Column91" dataDxfId="16297"/>
    <tableColumn id="100" xr3:uid="{CD13AEDD-168B-4F2C-ADC7-07C61E21FCB7}" name="Column92" dataDxfId="16296"/>
    <tableColumn id="101" xr3:uid="{C2768342-259E-40F2-8F77-8CC71BBA75DF}" name="Column93" dataDxfId="16295"/>
    <tableColumn id="102" xr3:uid="{D6F52113-89A9-47DA-9BA9-E3129501CAFD}" name="Column94" dataDxfId="16294"/>
    <tableColumn id="103" xr3:uid="{874530B2-B0BF-4EDE-B515-C997B755016E}" name="Column95" dataDxfId="16293"/>
    <tableColumn id="104" xr3:uid="{4AA4FC6C-4F25-4F31-BB64-79E90B59FCFA}" name="Column96" dataDxfId="16292"/>
    <tableColumn id="105" xr3:uid="{78CAA61D-A228-462F-B924-EF0084822456}" name="Column97" dataDxfId="16291"/>
    <tableColumn id="106" xr3:uid="{CDED53A2-95B4-43D8-A5C4-CC2A7202E691}" name="Column98" dataDxfId="16290"/>
    <tableColumn id="107" xr3:uid="{536A712B-1A18-480E-8925-3080CA76A41F}" name="Column99" dataDxfId="16289"/>
    <tableColumn id="108" xr3:uid="{643A4C3C-135A-4B4D-A5FD-CB85460180AA}" name="Column100" dataDxfId="16288"/>
    <tableColumn id="109" xr3:uid="{FD5EE466-B44B-4DCA-81EC-9CD3F10C87E0}" name="Column101" dataDxfId="16287"/>
    <tableColumn id="110" xr3:uid="{7A7CEA6B-1032-4B95-8B31-ADBF2DC46E03}" name="Column102" dataDxfId="16286"/>
    <tableColumn id="111" xr3:uid="{AA82C003-D83C-4156-B75A-249267F7C512}" name="Column103" dataDxfId="16285"/>
    <tableColumn id="112" xr3:uid="{E221A589-4C59-47F0-8007-4DCC9D12D5B7}" name="Column104" dataDxfId="16284"/>
    <tableColumn id="113" xr3:uid="{1495D427-566C-444E-8775-64353943D71A}" name="Column105" dataDxfId="16283"/>
    <tableColumn id="114" xr3:uid="{624C33E1-0B61-4420-BEF9-4E289AB8E260}" name="Column106" dataDxfId="16282"/>
    <tableColumn id="115" xr3:uid="{0EBBEC98-D7A4-4843-800D-9FE80E566B58}" name="Column107" dataDxfId="16281"/>
    <tableColumn id="116" xr3:uid="{5C1613F2-B159-42F4-BA60-034F01044A93}" name="Column108" dataDxfId="16280"/>
    <tableColumn id="117" xr3:uid="{750258C0-040E-4873-9E13-2AA4B5EC3AA3}" name="Column109" dataDxfId="16279"/>
    <tableColumn id="118" xr3:uid="{F6F7E45F-B248-45F1-B366-F1C6140107B9}" name="Column110" dataDxfId="16278"/>
    <tableColumn id="119" xr3:uid="{1C5B2874-3613-485B-9BC2-9B16C228E921}" name="Column111" dataDxfId="16277"/>
    <tableColumn id="120" xr3:uid="{6380ABA4-6F85-4261-90D2-3105CE371E39}" name="Column112" dataDxfId="16276"/>
    <tableColumn id="121" xr3:uid="{3F6F6A6E-5DFC-44A2-9BAC-2D4446DB284B}" name="Column113" dataDxfId="16275"/>
    <tableColumn id="122" xr3:uid="{3E833F87-0CB6-4012-85AC-FB546599626D}" name="Column114" dataDxfId="16274"/>
    <tableColumn id="123" xr3:uid="{76167B8E-A040-4F31-9028-A1C6D24C764F}" name="Column115" dataDxfId="16273"/>
    <tableColumn id="124" xr3:uid="{AB750329-D928-4190-86BE-21B8FEBB497E}" name="Column116" dataDxfId="16272"/>
    <tableColumn id="125" xr3:uid="{C2404E7B-BD7A-44AD-9B86-9EA3AEF1EFA8}" name="Column117" dataDxfId="16271"/>
    <tableColumn id="126" xr3:uid="{528A005D-79F0-47AA-9518-B333F0146BB3}" name="Column118" dataDxfId="16270"/>
    <tableColumn id="127" xr3:uid="{0DB83CBC-6E73-4355-81DD-9EC111FC2130}" name="Column119" dataDxfId="16269"/>
    <tableColumn id="128" xr3:uid="{22983F88-5A8D-45A3-8DE8-5B8E1D3536E1}" name="Column120" dataDxfId="16268"/>
    <tableColumn id="129" xr3:uid="{B72A60A6-71DB-476F-B17A-C105A774C0B8}" name="Column121" dataDxfId="16267"/>
    <tableColumn id="130" xr3:uid="{69D9A1FC-9E74-4016-BA24-9CA165139A07}" name="Column122" dataDxfId="16266"/>
    <tableColumn id="131" xr3:uid="{A508F623-504E-4A28-B598-A564EC0FB98A}" name="Column123" dataDxfId="16265"/>
    <tableColumn id="132" xr3:uid="{FED069FA-D2BE-45C6-B529-E0500A358E49}" name="Column124" dataDxfId="16264"/>
    <tableColumn id="133" xr3:uid="{E6AF5295-DC14-4D93-9BDE-476DCBC39C43}" name="Column125" dataDxfId="16263"/>
    <tableColumn id="134" xr3:uid="{137DFDC1-3CC4-44D5-94B4-0F293204365A}" name="Column126" dataDxfId="16262"/>
    <tableColumn id="135" xr3:uid="{2286B094-2C5F-4EE6-A54B-113C1D991DE6}" name="Column127" dataDxfId="16261"/>
    <tableColumn id="136" xr3:uid="{EDA893A5-6AD4-440E-A450-63877835C3DD}" name="Column128" dataDxfId="16260"/>
    <tableColumn id="137" xr3:uid="{1499C6F8-FBB9-4A96-AB7F-9E1F830B4E14}" name="Column129" dataDxfId="16259"/>
    <tableColumn id="138" xr3:uid="{E1837169-0CDC-4D5E-8DC3-B8B60E131FF6}" name="Column130" dataDxfId="16258"/>
    <tableColumn id="139" xr3:uid="{FFD264BF-FCB7-4F69-BFEE-C418872F4289}" name="Column131" dataDxfId="16257"/>
    <tableColumn id="140" xr3:uid="{B477C46A-4A7C-4762-84B8-735EE0E133A5}" name="Column132" dataDxfId="16256"/>
    <tableColumn id="141" xr3:uid="{6232DA13-1AD1-41A1-9797-0881F9EA40A8}" name="Column133" dataDxfId="16255"/>
    <tableColumn id="142" xr3:uid="{F40E2D73-0172-47F0-9DC8-3EC3BB3884B7}" name="Column134" dataDxfId="16254"/>
    <tableColumn id="143" xr3:uid="{003CB900-DA5B-460C-97F2-2B4B60EB87A3}" name="Column135" dataDxfId="16253"/>
    <tableColumn id="144" xr3:uid="{C8DB6122-01C9-4E77-B079-BBFDA1EA9984}" name="Column136" dataDxfId="16252"/>
    <tableColumn id="145" xr3:uid="{7A23F4A2-C0F4-4348-A24C-156E09D6AA7E}" name="Column137" dataDxfId="16251"/>
    <tableColumn id="146" xr3:uid="{8C81C523-E8DC-4D48-BA02-05F85FB283CB}" name="Column138" dataDxfId="16250"/>
    <tableColumn id="147" xr3:uid="{CC1ACA45-296B-405C-96AA-7FEEB94F3A39}" name="Column139" dataDxfId="16249"/>
    <tableColumn id="148" xr3:uid="{7BACA204-D3AF-464D-942A-31F38EA7BB08}" name="Column140" dataDxfId="16248"/>
    <tableColumn id="149" xr3:uid="{1E47EB9B-00E3-477F-836B-D78C84E73986}" name="Column141" dataDxfId="16247"/>
    <tableColumn id="150" xr3:uid="{54BF4FF5-879A-4240-B7F7-24EF5AF38589}" name="Column142" dataDxfId="16246"/>
    <tableColumn id="151" xr3:uid="{0A30749A-DD26-4914-A985-39BED97DDD7B}" name="Column143" dataDxfId="16245"/>
    <tableColumn id="152" xr3:uid="{58B0DFCF-9852-4C4B-B255-EEE73F4A5BD9}" name="Column144" dataDxfId="16244"/>
    <tableColumn id="153" xr3:uid="{DF2D9C91-D553-4C55-B928-B215638EF10F}" name="Column145" dataDxfId="16243"/>
    <tableColumn id="154" xr3:uid="{ABF54BD8-B092-4B60-B449-EF71EC9A08BB}" name="Column146" dataDxfId="16242"/>
    <tableColumn id="155" xr3:uid="{C0AB9DFE-3F50-4B8C-9B8C-DE458712F40C}" name="Column147" dataDxfId="16241"/>
    <tableColumn id="156" xr3:uid="{2239EF5D-AA17-4BD3-9F06-E35384C77D4E}" name="Column148" dataDxfId="16240"/>
    <tableColumn id="157" xr3:uid="{F16CCC06-60AE-49D2-8191-54319D969C9C}" name="Column149" dataDxfId="16239"/>
    <tableColumn id="158" xr3:uid="{2F8D3D60-1606-4D27-9946-E61298D347CC}" name="Column150" dataDxfId="16238"/>
    <tableColumn id="159" xr3:uid="{B8D5E51A-B5DC-41C1-92E2-15C0365C087D}" name="Column151" dataDxfId="16237"/>
    <tableColumn id="160" xr3:uid="{618C8C8B-F94C-4838-B758-6DB6E36AD784}" name="Column152" dataDxfId="16236"/>
    <tableColumn id="161" xr3:uid="{07CB69B2-B9BC-47E4-AF9D-A0D562B609B9}" name="Column153" dataDxfId="16235"/>
    <tableColumn id="162" xr3:uid="{6741FB16-C324-4CF8-8DE2-58D5421A210B}" name="Column154" dataDxfId="16234"/>
    <tableColumn id="163" xr3:uid="{EA9A66D7-2CFE-4439-B859-6B5CEF0762D3}" name="Column155" dataDxfId="16233"/>
    <tableColumn id="164" xr3:uid="{F64E6C4F-2702-4050-BC6A-D2057279962D}" name="Column156" dataDxfId="16232"/>
    <tableColumn id="165" xr3:uid="{27D71D72-EECC-425F-B025-38E6EDEBF012}" name="Column157" dataDxfId="16231"/>
    <tableColumn id="166" xr3:uid="{959A523E-4B72-45D4-9157-DAED5978E6E2}" name="Column158" dataDxfId="16230"/>
    <tableColumn id="167" xr3:uid="{190D8937-6DAA-4286-AB06-AE54A702D62D}" name="Column159" dataDxfId="16229"/>
    <tableColumn id="168" xr3:uid="{3672C571-1A11-4481-AAA4-8B733125A8A0}" name="Column160" dataDxfId="16228"/>
    <tableColumn id="169" xr3:uid="{D8879616-E329-46FC-93D1-A638A4FF460B}" name="Column161" dataDxfId="16227"/>
    <tableColumn id="170" xr3:uid="{D1DF71E4-CF93-46AB-AFE4-A252AFBBA89A}" name="Column162" dataDxfId="16226"/>
    <tableColumn id="171" xr3:uid="{AFC011E9-0428-42EC-AEEB-EA00B8FAC140}" name="Column163" dataDxfId="16225"/>
    <tableColumn id="172" xr3:uid="{0EE16047-33E5-445A-95E5-E77935583464}" name="Column164" dataDxfId="16224"/>
    <tableColumn id="173" xr3:uid="{10758A96-3350-475B-BECC-9E284D96A53E}" name="Column165" dataDxfId="16223"/>
    <tableColumn id="174" xr3:uid="{795A7562-66AD-4091-ACC0-AB1587F63889}" name="Column166" dataDxfId="16222"/>
    <tableColumn id="175" xr3:uid="{51D42CFD-4BF8-43E4-8CA8-A09AD17218B6}" name="Column167" dataDxfId="16221"/>
    <tableColumn id="176" xr3:uid="{CB2FDBA5-4249-483D-B2AC-81728D7D7627}" name="Column168" dataDxfId="16220"/>
    <tableColumn id="177" xr3:uid="{EBB8BA01-6EC6-4ED9-B0BF-D442D91B4ACA}" name="Column169" dataDxfId="16219"/>
    <tableColumn id="178" xr3:uid="{DE43DF1C-CB69-41F7-8E3D-853A1DD26742}" name="Column170" dataDxfId="16218"/>
    <tableColumn id="179" xr3:uid="{F10D0865-F9AF-40E6-B906-3ADCDF00D12A}" name="Column171" dataDxfId="16217"/>
    <tableColumn id="180" xr3:uid="{EFE1DAF7-FC6F-4AA0-9C4F-BC5F98EE2263}" name="Column172" dataDxfId="16216"/>
    <tableColumn id="181" xr3:uid="{F357A438-2062-4412-8D3D-A83FDA3A24A6}" name="Column173" dataDxfId="16215"/>
    <tableColumn id="182" xr3:uid="{E3A392D6-8903-4594-801D-C2684A0A6D32}" name="Column174" dataDxfId="16214"/>
    <tableColumn id="183" xr3:uid="{517A0F5B-40B7-40DE-A4C1-7C881E82EE1F}" name="Column175" dataDxfId="16213"/>
    <tableColumn id="184" xr3:uid="{AAEE84B7-F33C-4026-828F-6490A6C8ABDE}" name="Column176" dataDxfId="16212"/>
    <tableColumn id="185" xr3:uid="{98A9F8E9-20E8-46CA-8025-281559088020}" name="Column177" dataDxfId="16211"/>
    <tableColumn id="186" xr3:uid="{E8822BA2-B6E5-4B59-98D0-552BAFD93F6D}" name="Column178" dataDxfId="16210"/>
    <tableColumn id="187" xr3:uid="{782C7E2B-557F-4EF5-9210-CAFA6B98EFAE}" name="Column179" dataDxfId="16209"/>
    <tableColumn id="188" xr3:uid="{0B4B27CE-A31E-45E2-AC1C-B0858A425891}" name="Column180" dataDxfId="16208"/>
    <tableColumn id="189" xr3:uid="{7B291C9E-5C6D-4B24-98FC-9568E6BDBDC0}" name="Column181" dataDxfId="16207"/>
    <tableColumn id="190" xr3:uid="{4903251A-8777-4DE7-B0B7-527D3DACAA6B}" name="Column182" dataDxfId="16206"/>
    <tableColumn id="191" xr3:uid="{B8B9EBCC-FD47-4F8D-B49D-A48B1415D564}" name="Column183" dataDxfId="16205"/>
    <tableColumn id="192" xr3:uid="{928C57C0-F1E5-45A6-AF24-F20ABC9315FC}" name="Column184" dataDxfId="16204"/>
    <tableColumn id="193" xr3:uid="{97A6726A-DEB8-4E25-B3EC-310A6D4EA96C}" name="Column185" dataDxfId="16203"/>
    <tableColumn id="194" xr3:uid="{4486A2EE-B9D3-4599-8B11-6B831732E3EA}" name="Column186" dataDxfId="16202"/>
    <tableColumn id="195" xr3:uid="{EEE68FE3-6A5A-405F-805B-A22CC0A38E4F}" name="Column187" dataDxfId="16201"/>
    <tableColumn id="196" xr3:uid="{ECBEB879-21A3-467B-B470-422E99868797}" name="Column188" dataDxfId="16200"/>
    <tableColumn id="197" xr3:uid="{7F200453-8A48-4C5C-B922-041DDBC4395F}" name="Column189" dataDxfId="16199"/>
    <tableColumn id="198" xr3:uid="{4EE9BAF4-29D7-4C40-99D1-BBEEE187BE76}" name="Column190" dataDxfId="16198"/>
    <tableColumn id="199" xr3:uid="{660601D8-111A-4B86-A3FF-299A093BE5C0}" name="Column191" dataDxfId="16197"/>
    <tableColumn id="200" xr3:uid="{09C91514-526E-4381-896E-A7E080420E07}" name="Column192" dataDxfId="16196"/>
    <tableColumn id="201" xr3:uid="{035FE802-42E5-475D-90AE-7DE09EDA2140}" name="Column193" dataDxfId="16195"/>
    <tableColumn id="202" xr3:uid="{D84D025B-0B09-4087-A8E6-1AC22F521C9C}" name="Column194" dataDxfId="16194"/>
    <tableColumn id="203" xr3:uid="{CB309A75-D0EF-469C-A79B-7B90B144CB45}" name="Column195" dataDxfId="16193"/>
    <tableColumn id="204" xr3:uid="{19C7D11F-5D24-4957-9D2A-C7B9FA76C673}" name="Column196" dataDxfId="16192"/>
    <tableColumn id="205" xr3:uid="{EB8FDB9B-CA77-4A86-9597-506137437FC5}" name="Column197" dataDxfId="16191"/>
    <tableColumn id="206" xr3:uid="{66E7291C-580B-4838-A3DE-006485EC22D0}" name="Column198" dataDxfId="16190"/>
    <tableColumn id="207" xr3:uid="{77292D80-8585-466A-B973-9F0A372CF3D2}" name="Column199" dataDxfId="16189"/>
    <tableColumn id="208" xr3:uid="{FACA397F-EEDF-4400-8E98-E9CDD7C3D4EF}" name="Column200" dataDxfId="16188"/>
    <tableColumn id="209" xr3:uid="{2E7AEF23-1344-4239-83A7-978DC1ADF4D4}" name="Column201" dataDxfId="16187"/>
    <tableColumn id="210" xr3:uid="{CBEADC93-7599-4D36-B584-E65CC4521D07}" name="Column202" dataDxfId="16186"/>
    <tableColumn id="211" xr3:uid="{0C0CB67F-1669-4E8E-BD81-863390F33031}" name="Column203" dataDxfId="16185"/>
    <tableColumn id="212" xr3:uid="{EB9746A9-8E2D-4E6D-9951-C74E6A1ED2F2}" name="Column204" dataDxfId="16184"/>
    <tableColumn id="213" xr3:uid="{572EFAE6-9C66-4CB9-B021-5894ECD1AD41}" name="Column205" dataDxfId="16183"/>
    <tableColumn id="214" xr3:uid="{92E9E9FA-BBFB-4B11-B0AD-F35FEA088563}" name="Column206" dataDxfId="16182"/>
    <tableColumn id="215" xr3:uid="{0740A104-5519-4EC9-94D2-CC5CA3164659}" name="Column207" dataDxfId="16181"/>
    <tableColumn id="216" xr3:uid="{324ED7D5-6A0F-458C-8CA5-881899516EB4}" name="Column208" dataDxfId="16180"/>
    <tableColumn id="217" xr3:uid="{0CB1D5A2-AD1E-4180-86E4-3FFE8D57C11C}" name="Column209" dataDxfId="16179"/>
    <tableColumn id="218" xr3:uid="{C2AF7F1A-775A-477A-B0A1-42A0935B5D48}" name="Column210" dataDxfId="16178"/>
    <tableColumn id="219" xr3:uid="{CCC3B196-D0C1-4D57-B107-7CC34DBCB5A0}" name="Column211" dataDxfId="16177"/>
    <tableColumn id="220" xr3:uid="{6CB2AAE2-208E-4C2F-9A26-38370223D821}" name="Column212" dataDxfId="16176"/>
    <tableColumn id="221" xr3:uid="{E40BD3CF-B71D-4E8B-A905-49674DB49838}" name="Column213" dataDxfId="16175"/>
    <tableColumn id="222" xr3:uid="{E97381A4-4004-49EC-83BC-4D01380392C5}" name="Column214" dataDxfId="16174"/>
    <tableColumn id="223" xr3:uid="{129B67AA-8AB2-4965-A957-AF52BC3E5EDF}" name="Column215" dataDxfId="16173"/>
    <tableColumn id="224" xr3:uid="{AD52570A-BF00-4D64-827D-F2BF84D0D7C7}" name="Column216" dataDxfId="16172"/>
    <tableColumn id="225" xr3:uid="{095505CE-8F77-4822-9671-38789ACDBD74}" name="Column217" dataDxfId="16171"/>
    <tableColumn id="226" xr3:uid="{3A822A2C-33A1-4D0E-8F22-BD9E1D8626ED}" name="Column218" dataDxfId="16170"/>
    <tableColumn id="227" xr3:uid="{45CA52DD-D4BE-4783-BCAE-FD4039B41B36}" name="Column219" dataDxfId="16169"/>
    <tableColumn id="228" xr3:uid="{E64F984D-5A69-4E96-ACB5-9B254CB71D64}" name="Column220" dataDxfId="16168"/>
    <tableColumn id="229" xr3:uid="{E7545988-E767-4713-9AAD-2763EE575345}" name="Column221" dataDxfId="16167"/>
    <tableColumn id="230" xr3:uid="{2FD311F8-B70C-4546-905B-AEDFA5FF72D3}" name="Column222" dataDxfId="16166"/>
    <tableColumn id="231" xr3:uid="{FAF1E3BC-256D-4FF5-B0F0-8C63A3444DD5}" name="Column223" dataDxfId="16165"/>
    <tableColumn id="232" xr3:uid="{15415A66-5EB8-4EFE-BAB3-E17E4E72B37F}" name="Column224" dataDxfId="16164"/>
    <tableColumn id="233" xr3:uid="{C3445C1C-1213-4D28-8B33-68A4E04D46D3}" name="Column225" dataDxfId="16163"/>
    <tableColumn id="234" xr3:uid="{A98A1978-FBFF-461D-8131-AACA36C0C083}" name="Column226" dataDxfId="16162"/>
    <tableColumn id="235" xr3:uid="{FF09F0D9-E715-4BA5-A489-B5BD49351AD5}" name="Column227" dataDxfId="16161"/>
    <tableColumn id="236" xr3:uid="{E9D3DC0B-F5B2-434C-8C2A-46F4D418F62F}" name="Column228" dataDxfId="16160"/>
    <tableColumn id="237" xr3:uid="{E7A7E320-9BBC-4A06-A673-7E30B84B965D}" name="Column229" dataDxfId="16159"/>
    <tableColumn id="238" xr3:uid="{E2559FE6-7956-4A48-8930-A4853AD1F63B}" name="Column230" dataDxfId="16158"/>
    <tableColumn id="239" xr3:uid="{AC1EA2A9-F782-4642-BF3C-B8EB42699568}" name="Column231" dataDxfId="16157"/>
    <tableColumn id="240" xr3:uid="{3E8E2AAC-DAD1-4D9E-B908-A734A8C96611}" name="Column232" dataDxfId="16156"/>
    <tableColumn id="241" xr3:uid="{5BA28448-B591-4417-AF74-00013EAFBAF9}" name="Column233" dataDxfId="16155"/>
    <tableColumn id="242" xr3:uid="{F1883261-FE38-4030-9132-35530ADD03D0}" name="Column234" dataDxfId="16154"/>
    <tableColumn id="243" xr3:uid="{049D0593-71CC-4302-8F68-8E5705CC28B4}" name="Column235" dataDxfId="16153"/>
    <tableColumn id="244" xr3:uid="{E183127E-F664-41F9-9B17-D08D2C2CBDDB}" name="Column236" dataDxfId="16152"/>
    <tableColumn id="245" xr3:uid="{0113A680-E015-461F-A850-E51A9C54C939}" name="Column237" dataDxfId="16151"/>
    <tableColumn id="246" xr3:uid="{64C51D11-ECE8-4771-A871-32A68113CA1B}" name="Column238" dataDxfId="16150"/>
    <tableColumn id="247" xr3:uid="{11994261-FB3C-49CD-9157-70B5C66BFF40}" name="Column239" dataDxfId="16149"/>
    <tableColumn id="248" xr3:uid="{EDF7B43A-0C0D-4C6C-B116-6C5AB72E3B2E}" name="Column240" dataDxfId="16148"/>
    <tableColumn id="249" xr3:uid="{F1E9774D-4F44-4CCE-B00B-EA5F09F4512B}" name="Column241" dataDxfId="16147"/>
    <tableColumn id="250" xr3:uid="{F5402687-CC77-4A92-AB6B-D8A9224C4C44}" name="Column242" dataDxfId="16146"/>
    <tableColumn id="251" xr3:uid="{0A9EBB39-77FF-42CD-A11B-225F277CCBFA}" name="Column243" dataDxfId="16145"/>
    <tableColumn id="252" xr3:uid="{A2F0E668-953F-4E51-9A60-6A317D51E4E8}" name="Column244" dataDxfId="16144"/>
    <tableColumn id="253" xr3:uid="{4BB50B02-E657-4A98-8B04-0C786801F586}" name="Column245" dataDxfId="16143"/>
    <tableColumn id="254" xr3:uid="{66738F01-3146-41E4-863A-4A140759962A}" name="Column246" dataDxfId="16142"/>
    <tableColumn id="255" xr3:uid="{509AD817-9801-46DE-9837-B79F0927080C}" name="Column247" dataDxfId="16141"/>
    <tableColumn id="256" xr3:uid="{3024B49B-8B35-4C83-9E03-41B5177E3257}" name="Column248" dataDxfId="16140"/>
    <tableColumn id="257" xr3:uid="{DBD89A5E-F107-425D-AB61-AF573578DE61}" name="Column249" dataDxfId="16139"/>
    <tableColumn id="258" xr3:uid="{52EFDD21-CC34-493D-8196-E6E9C5A2C405}" name="Column250" dataDxfId="16138"/>
    <tableColumn id="259" xr3:uid="{228233C7-F2B7-40ED-A367-58B978618401}" name="Column251" dataDxfId="16137"/>
    <tableColumn id="260" xr3:uid="{EBAE5555-8166-488B-B932-EF2FCC0EE205}" name="Column252" dataDxfId="16136"/>
    <tableColumn id="261" xr3:uid="{3A092095-C03C-4864-90D5-BDB9387E1E5B}" name="Column253" dataDxfId="16135"/>
    <tableColumn id="262" xr3:uid="{057765DC-A6C5-4B4A-B203-0D51C6616483}" name="Column254" dataDxfId="16134"/>
    <tableColumn id="263" xr3:uid="{E71B2732-40FC-4B77-8896-2B837B8AE2AF}" name="Column255" dataDxfId="16133"/>
    <tableColumn id="264" xr3:uid="{2447F241-2791-47A1-B6A3-57973F90B53D}" name="Column256" dataDxfId="16132"/>
    <tableColumn id="265" xr3:uid="{8E44DA1E-53F9-4556-A7B9-C5410C841F20}" name="Column257" dataDxfId="16131"/>
    <tableColumn id="266" xr3:uid="{8456EBF0-5A9E-46A1-9211-15FB8A80DB42}" name="Column258" dataDxfId="16130"/>
    <tableColumn id="267" xr3:uid="{82132E6E-A3F1-4ED4-A329-9616968E858B}" name="Column259" dataDxfId="16129"/>
    <tableColumn id="268" xr3:uid="{F7933470-8D7B-44E8-965D-DABFFCA55138}" name="Column260" dataDxfId="16128"/>
    <tableColumn id="269" xr3:uid="{408D92DE-4D60-4D73-BFBF-D4143A968B5E}" name="Column261" dataDxfId="16127"/>
    <tableColumn id="270" xr3:uid="{3B94D0E7-A7C5-4D7F-B90E-DF68DB957705}" name="Column262" dataDxfId="16126"/>
    <tableColumn id="271" xr3:uid="{4CD60386-81CE-4F2F-B338-ED5DC01E48DA}" name="Column263" dataDxfId="16125"/>
    <tableColumn id="272" xr3:uid="{08A9503A-191F-42A6-9D50-56A77D02C0FA}" name="Column264" dataDxfId="16124"/>
    <tableColumn id="273" xr3:uid="{A52BD876-939D-4A00-AC3B-02EB24F01251}" name="Column265" dataDxfId="16123"/>
    <tableColumn id="274" xr3:uid="{22300F26-83CC-4C89-B1A1-63BA49B80383}" name="Column266" dataDxfId="16122"/>
    <tableColumn id="275" xr3:uid="{77CA2641-41BE-4BD3-9AF7-C555F47FB34C}" name="Column267" dataDxfId="16121"/>
    <tableColumn id="276" xr3:uid="{A5D2A798-7D58-4216-A70B-61CA4ED44B79}" name="Column268" dataDxfId="16120"/>
    <tableColumn id="277" xr3:uid="{EF214674-BE3F-4F58-9D7A-A3D027D3E448}" name="Column269" dataDxfId="16119"/>
    <tableColumn id="278" xr3:uid="{A41D4465-D1D7-4EEA-96AF-81149FB6A91E}" name="Column270" dataDxfId="16118"/>
    <tableColumn id="279" xr3:uid="{661E40AD-3983-4D42-A114-8371159C74A5}" name="Column271" dataDxfId="16117"/>
    <tableColumn id="280" xr3:uid="{E849F5CA-D240-48B6-B46F-0B6D013C2A75}" name="Column272" dataDxfId="16116"/>
    <tableColumn id="281" xr3:uid="{DD04BD52-9A2B-45E6-A6F6-BFD9BE213871}" name="Column273" dataDxfId="16115"/>
    <tableColumn id="282" xr3:uid="{83DEB2DA-B321-4C98-9B89-7D57679F5A48}" name="Column274" dataDxfId="16114"/>
    <tableColumn id="283" xr3:uid="{81280B74-B1AC-4401-A10E-C8BF5F14BC50}" name="Column275" dataDxfId="16113"/>
    <tableColumn id="284" xr3:uid="{1F333A95-1817-4880-9FF6-564F38D54F6B}" name="Column276" dataDxfId="16112"/>
    <tableColumn id="285" xr3:uid="{4952C9D2-0FFF-4492-A237-7CAC49401AF0}" name="Column277" dataDxfId="16111"/>
    <tableColumn id="286" xr3:uid="{C20EDC53-C252-4FAB-BAF4-36A7B7AB12DA}" name="Column278" dataDxfId="16110"/>
    <tableColumn id="287" xr3:uid="{80AE0607-4CAC-40CE-9EDE-15B3C69552F1}" name="Column279" dataDxfId="16109"/>
    <tableColumn id="288" xr3:uid="{2C29D324-FAD3-4E10-84EB-2B317E1A7EA8}" name="Column280" dataDxfId="16108"/>
    <tableColumn id="289" xr3:uid="{91D1FCF9-41C6-40BF-B13E-04FAA1C9F0AF}" name="Column281" dataDxfId="16107"/>
    <tableColumn id="290" xr3:uid="{B7FDA837-7C56-4EFF-B2B4-55793854FF59}" name="Column282" dataDxfId="16106"/>
    <tableColumn id="291" xr3:uid="{A1EF583C-9F8D-4C02-B977-0D368C00BBE8}" name="Column283" dataDxfId="16105"/>
    <tableColumn id="292" xr3:uid="{EA5EA955-E053-4933-AEBF-C0094370BE74}" name="Column284" dataDxfId="16104"/>
    <tableColumn id="293" xr3:uid="{81C9C167-9189-4704-B451-CC8E0B8BC25F}" name="Column285" dataDxfId="16103"/>
    <tableColumn id="294" xr3:uid="{68B7B003-576E-4FDD-B6E2-AD66E95A5FA1}" name="Column286" dataDxfId="16102"/>
    <tableColumn id="295" xr3:uid="{34FF33AF-43D4-4107-851B-314245029C97}" name="Column287" dataDxfId="16101"/>
    <tableColumn id="296" xr3:uid="{D847528B-C138-40D9-928F-EE2443BEC761}" name="Column288" dataDxfId="16100"/>
    <tableColumn id="297" xr3:uid="{A99B8A5A-F0BC-4779-AC48-57D616AA946D}" name="Column289" dataDxfId="16099"/>
    <tableColumn id="298" xr3:uid="{1C59473B-F690-404F-9505-0133AAF7868A}" name="Column290" dataDxfId="16098"/>
    <tableColumn id="299" xr3:uid="{9596A62C-F7FA-43EE-AD7F-66A3F6F23A68}" name="Column291" dataDxfId="16097"/>
    <tableColumn id="300" xr3:uid="{C2658447-4F21-4F3F-897E-4BE4901FA71D}" name="Column292" dataDxfId="16096"/>
    <tableColumn id="301" xr3:uid="{E617B5DB-D21D-489D-9AEB-3FDC22EFCBF3}" name="Column293" dataDxfId="16095"/>
    <tableColumn id="302" xr3:uid="{F86D4599-059F-4C5B-BC7A-617A54C7CD28}" name="Column294" dataDxfId="16094"/>
    <tableColumn id="303" xr3:uid="{7094F0D1-B20D-4EEA-AAAF-CCC59E48AA52}" name="Column295" dataDxfId="16093"/>
    <tableColumn id="304" xr3:uid="{2812BA1C-CC4C-48E6-AE43-8B928F67A140}" name="Column296" dataDxfId="16092"/>
    <tableColumn id="305" xr3:uid="{9F8CE756-C008-4174-9CCC-67738C302056}" name="Column297" dataDxfId="16091"/>
    <tableColumn id="306" xr3:uid="{E9525D1D-DAE0-442A-BDC3-4FFF489DCA9A}" name="Column298" dataDxfId="16090"/>
    <tableColumn id="307" xr3:uid="{482B5836-4EAA-48F8-A553-212A8A691DDC}" name="Column299" dataDxfId="16089"/>
    <tableColumn id="308" xr3:uid="{6E8CE89F-3153-4A67-8752-B1EFD93CD130}" name="Column300" dataDxfId="16088"/>
    <tableColumn id="309" xr3:uid="{DCAC5B35-D89C-45A4-B1F8-26AD14426C2B}" name="Column301" dataDxfId="16087"/>
    <tableColumn id="310" xr3:uid="{4AA99CC7-1B51-4F9A-81D1-109AD31B3B34}" name="Column302" dataDxfId="16086"/>
    <tableColumn id="311" xr3:uid="{E1281C96-1E3E-4746-B818-328C49D45F65}" name="Column303" dataDxfId="16085"/>
    <tableColumn id="312" xr3:uid="{19DB4322-7C20-4631-B23B-0772B31C4220}" name="Column304" dataDxfId="16084"/>
    <tableColumn id="313" xr3:uid="{2EA64BD5-159F-4A70-B5F6-0A0BC1865821}" name="Column305" dataDxfId="16083"/>
    <tableColumn id="314" xr3:uid="{D037195B-9C10-4408-8415-33DDFFD56CBF}" name="Column306" dataDxfId="16082"/>
    <tableColumn id="315" xr3:uid="{A4E08F4D-510A-4E37-BB62-338E793CC354}" name="Column307" dataDxfId="16081"/>
    <tableColumn id="316" xr3:uid="{72175540-8677-4CE2-A731-231A3D9588D8}" name="Column308" dataDxfId="16080"/>
    <tableColumn id="317" xr3:uid="{5DBBD549-840C-465D-95D3-844666C73862}" name="Column309" dataDxfId="16079"/>
    <tableColumn id="318" xr3:uid="{EDE940E5-BFF6-43C8-B017-41010F9F5EEC}" name="Column310" dataDxfId="16078"/>
    <tableColumn id="319" xr3:uid="{77C32A21-D98B-4C5C-8F99-71795E2D2E42}" name="Column311" dataDxfId="16077"/>
    <tableColumn id="320" xr3:uid="{E3D4F98F-71B7-4C38-80C6-D90419846FE3}" name="Column312" dataDxfId="16076"/>
    <tableColumn id="321" xr3:uid="{0BF98397-7C8B-4DAD-8D6E-DF2468FA72DE}" name="Column313" dataDxfId="16075"/>
    <tableColumn id="322" xr3:uid="{47AF21AA-7318-45C6-B03C-EEE112C71C07}" name="Column314" dataDxfId="16074"/>
    <tableColumn id="323" xr3:uid="{D84B3C59-7919-4268-A47D-1B54F75F7717}" name="Column315" dataDxfId="16073"/>
    <tableColumn id="324" xr3:uid="{7DF781A6-126B-44ED-BA29-90EE63488225}" name="Column316" dataDxfId="16072"/>
    <tableColumn id="325" xr3:uid="{12EFF830-90E5-4B8D-A131-AEFA793F96D7}" name="Column317" dataDxfId="16071"/>
    <tableColumn id="326" xr3:uid="{7E2B27E9-24A2-4541-B33F-4F25E8795867}" name="Column318" dataDxfId="16070"/>
    <tableColumn id="327" xr3:uid="{BEF28A08-0968-4028-B2EC-3A2D3EA72876}" name="Column319" dataDxfId="16069"/>
    <tableColumn id="328" xr3:uid="{D4DF7FFA-14ED-473A-8103-FEAD7D87C40F}" name="Column320" dataDxfId="16068"/>
    <tableColumn id="329" xr3:uid="{9975A3D8-6873-495C-9228-AE27D753AC60}" name="Column321" dataDxfId="16067"/>
    <tableColumn id="330" xr3:uid="{9EE265E9-B78B-4AD6-ADF7-2D07FF437A92}" name="Column322" dataDxfId="16066"/>
    <tableColumn id="331" xr3:uid="{5322619A-FEDB-4463-AEBA-EDB3AD4F9C7F}" name="Column323" dataDxfId="16065"/>
    <tableColumn id="332" xr3:uid="{94F228A4-D6DB-4563-902D-EF514E5C4C7E}" name="Column324" dataDxfId="16064"/>
    <tableColumn id="333" xr3:uid="{42EECA85-7B6D-49A0-B754-357FBFC3DF60}" name="Column325" dataDxfId="16063"/>
    <tableColumn id="334" xr3:uid="{12443F34-8CCD-4225-9E7A-E6A69639C933}" name="Column326" dataDxfId="16062"/>
    <tableColumn id="335" xr3:uid="{CB672A97-CF72-4C05-8D6B-958338724D0A}" name="Column327" dataDxfId="16061"/>
    <tableColumn id="336" xr3:uid="{8F2BF0C7-60B2-4B28-B6B6-F65BDB56ACD3}" name="Column328" dataDxfId="16060"/>
    <tableColumn id="337" xr3:uid="{F63BDBAC-9ABC-4636-99EB-F7B4E004AF04}" name="Column329" dataDxfId="16059"/>
    <tableColumn id="338" xr3:uid="{33E9BADB-4D03-483B-A49A-FEBA6AC014FD}" name="Column330" dataDxfId="16058"/>
    <tableColumn id="339" xr3:uid="{655AB83E-0641-48A2-AF77-2F8C3864A702}" name="Column331" dataDxfId="16057"/>
    <tableColumn id="340" xr3:uid="{843D8595-DC4A-46DA-A8FA-88B32E45EB0C}" name="Column332" dataDxfId="16056"/>
    <tableColumn id="341" xr3:uid="{6025663F-055C-4A12-8CAA-DE1FCB696544}" name="Column333" dataDxfId="16055"/>
    <tableColumn id="342" xr3:uid="{2728B84E-DB5A-4F8D-88B7-BCEEC7744CC1}" name="Column334" dataDxfId="16054"/>
    <tableColumn id="343" xr3:uid="{129D07FF-80FF-42D0-9983-79E19D31E656}" name="Column335" dataDxfId="16053"/>
    <tableColumn id="344" xr3:uid="{80A15DDD-44A7-4C5E-ADE3-666C97681D25}" name="Column336" dataDxfId="16052"/>
    <tableColumn id="345" xr3:uid="{A546ED4B-0400-45E2-A7A3-5DD8622FED7A}" name="Column337" dataDxfId="16051"/>
    <tableColumn id="346" xr3:uid="{84C7DF4C-7137-4617-8344-6659A3A2D8A9}" name="Column338" dataDxfId="16050"/>
    <tableColumn id="347" xr3:uid="{CF63C263-9BA6-42D3-A248-1EC7178422C7}" name="Column339" dataDxfId="16049"/>
    <tableColumn id="348" xr3:uid="{74AD7811-4984-41FA-98F4-92E3587B5D94}" name="Column340" dataDxfId="16048"/>
    <tableColumn id="349" xr3:uid="{5803EE1E-BDE3-422C-B6CE-1203FAB9512B}" name="Column341" dataDxfId="16047"/>
    <tableColumn id="350" xr3:uid="{73727161-EB88-4190-9B4F-3447EB06F052}" name="Column342" dataDxfId="16046"/>
    <tableColumn id="351" xr3:uid="{576EC02E-5C14-4020-9A9E-83F13DCC0B3E}" name="Column343" dataDxfId="16045"/>
    <tableColumn id="352" xr3:uid="{1F100D43-2042-4431-A547-0E52145F4441}" name="Column344" dataDxfId="16044"/>
    <tableColumn id="353" xr3:uid="{A2A94EFD-A8E5-4231-9A90-65902336EAFD}" name="Column345" dataDxfId="16043"/>
    <tableColumn id="354" xr3:uid="{E6E5D227-6843-4F4C-8BDE-CECC7717E4FD}" name="Column346" dataDxfId="16042"/>
    <tableColumn id="355" xr3:uid="{2B8A534B-C54D-47AD-8409-73367E837906}" name="Column347" dataDxfId="16041"/>
    <tableColumn id="356" xr3:uid="{533074DF-1423-417F-A687-268AE7B68FF9}" name="Column348" dataDxfId="16040"/>
    <tableColumn id="357" xr3:uid="{4E4A6E2F-B1B3-4598-BC22-C4A10593D6DA}" name="Column349" dataDxfId="16039"/>
    <tableColumn id="358" xr3:uid="{46226D9B-AB34-4E58-AFA5-07E0035DED74}" name="Column350" dataDxfId="16038"/>
    <tableColumn id="359" xr3:uid="{FA2B242B-618B-462E-AA05-2AF25B5FA66A}" name="Column351" dataDxfId="16037"/>
    <tableColumn id="360" xr3:uid="{19293ABF-0DA9-4FC6-B2E4-DC50B8A07D68}" name="Column352" dataDxfId="16036"/>
    <tableColumn id="361" xr3:uid="{799C7B98-D9D7-429D-8D5E-D74393F6E9A2}" name="Column353" dataDxfId="16035"/>
    <tableColumn id="362" xr3:uid="{454CD04A-84CE-43D8-820A-3EB2D2222FB7}" name="Column354" dataDxfId="16034"/>
    <tableColumn id="363" xr3:uid="{674B05F6-0DCC-4CC7-9CEC-A2B40CB54FB6}" name="Column355" dataDxfId="16033"/>
    <tableColumn id="364" xr3:uid="{8E2EC087-8C6F-4E72-B2C4-CFFF3119BE69}" name="Column356" dataDxfId="16032"/>
    <tableColumn id="365" xr3:uid="{73A555BF-AE3B-4BEF-9532-79C0AEA50A05}" name="Column357" dataDxfId="16031"/>
    <tableColumn id="366" xr3:uid="{3872C456-2F43-4B52-8EF5-14604308A09D}" name="Column358" dataDxfId="16030"/>
    <tableColumn id="367" xr3:uid="{432C77E9-4129-4E1C-9F2D-CFEC5C416F2C}" name="Column359" dataDxfId="16029"/>
    <tableColumn id="368" xr3:uid="{38F0BEF9-0593-4A31-90AA-6CC835EE5DFE}" name="Column360" dataDxfId="16028"/>
    <tableColumn id="369" xr3:uid="{85D0B929-E13B-442D-B0EE-3B619096A006}" name="Column361" dataDxfId="16027"/>
    <tableColumn id="370" xr3:uid="{81CDAE5E-8752-4FDA-B6DF-7198A5B82A35}" name="Column362" dataDxfId="16026"/>
    <tableColumn id="371" xr3:uid="{16FA86BB-194E-47D8-8656-DAB0932E1469}" name="Column363" dataDxfId="16025"/>
    <tableColumn id="372" xr3:uid="{9DB04AC0-454C-44A1-84E5-A63E53DDB95E}" name="Column364" dataDxfId="16024"/>
    <tableColumn id="373" xr3:uid="{FDC1E9C3-B40E-43E8-8A2B-4C3E06675176}" name="Column365" dataDxfId="16023"/>
    <tableColumn id="374" xr3:uid="{46CDC03A-3B73-489D-BAC2-C00D430DF9B9}" name="Column366" dataDxfId="16022"/>
    <tableColumn id="375" xr3:uid="{541E8BE2-CB2F-4389-A4CB-025BF809BFCB}" name="Column367" dataDxfId="16021"/>
    <tableColumn id="376" xr3:uid="{58196FCA-3833-4D1C-9354-EF7099709C49}" name="Column368" dataDxfId="16020"/>
    <tableColumn id="377" xr3:uid="{14481F27-2D81-441E-84A0-500A74EC1A37}" name="Column369" dataDxfId="16019"/>
    <tableColumn id="378" xr3:uid="{94C33597-A22D-4A14-911C-EEA71E42D8B7}" name="Column370" dataDxfId="16018"/>
    <tableColumn id="379" xr3:uid="{31E849A0-2158-4AF8-A6A5-AB33ED68971E}" name="Column371" dataDxfId="16017"/>
    <tableColumn id="380" xr3:uid="{42BD1033-3E21-4CD3-A056-6692CE4EBA88}" name="Column372" dataDxfId="16016"/>
    <tableColumn id="381" xr3:uid="{638127D6-4135-42ED-9455-3B1C48C7A328}" name="Column373" dataDxfId="16015"/>
    <tableColumn id="382" xr3:uid="{65848B10-4C43-4C6B-8300-A2C63ED76E0F}" name="Column374" dataDxfId="16014"/>
    <tableColumn id="383" xr3:uid="{38192A1D-B8AD-45A3-A5E8-9F8719AA8A23}" name="Column375" dataDxfId="16013"/>
    <tableColumn id="384" xr3:uid="{30A68784-2413-4290-98FE-3A1D18DC2A04}" name="Column376" dataDxfId="16012"/>
    <tableColumn id="385" xr3:uid="{9BBE5306-CCAC-42C5-AC5B-61ED70CEB1CD}" name="Column377" dataDxfId="16011"/>
    <tableColumn id="386" xr3:uid="{3842B6F6-CF0A-4FEC-B66B-1CE6376F6B1C}" name="Column378" dataDxfId="16010"/>
    <tableColumn id="387" xr3:uid="{0EBCAACB-77E8-4AF6-8CEF-4B34403A40E9}" name="Column379" dataDxfId="16009"/>
    <tableColumn id="388" xr3:uid="{B618FE05-D88F-418F-A1FB-152E862750AB}" name="Column380" dataDxfId="16008"/>
    <tableColumn id="389" xr3:uid="{166DCA59-71F2-4DB0-A52A-430087258AA2}" name="Column381" dataDxfId="16007"/>
    <tableColumn id="390" xr3:uid="{D4C37405-4109-49A8-8B9C-8E78286968C0}" name="Column382" dataDxfId="16006"/>
    <tableColumn id="391" xr3:uid="{90F69AF4-8E59-4BE9-8D9F-338653172F6F}" name="Column383" dataDxfId="16005"/>
    <tableColumn id="392" xr3:uid="{FE660DAE-D281-448F-B95D-C245ED3A8CA6}" name="Column384" dataDxfId="16004"/>
    <tableColumn id="393" xr3:uid="{CC45A0F0-940E-4BAB-B034-498FEE05B15B}" name="Column385" dataDxfId="16003"/>
    <tableColumn id="394" xr3:uid="{A96936A8-257D-4649-9DB2-83FCA75C8B1A}" name="Column386" dataDxfId="16002"/>
    <tableColumn id="395" xr3:uid="{FB9AE6B7-501B-4965-86A6-62E50D723BCD}" name="Column387" dataDxfId="16001"/>
    <tableColumn id="396" xr3:uid="{7C8908EA-206A-4701-BB78-03F4E8827CB6}" name="Column388" dataDxfId="16000"/>
    <tableColumn id="397" xr3:uid="{E19BEC77-7FF5-42CF-B349-2016226DFD89}" name="Column389" dataDxfId="15999"/>
    <tableColumn id="398" xr3:uid="{6520DCFA-E3C9-4D01-9CF3-5815DB562F9F}" name="Column390" dataDxfId="15998"/>
    <tableColumn id="399" xr3:uid="{AD08CE26-0A2C-4522-B804-6194008614FE}" name="Column391" dataDxfId="15997"/>
    <tableColumn id="400" xr3:uid="{E8640604-8A88-4A75-B24B-10846CCF6324}" name="Column392" dataDxfId="15996"/>
    <tableColumn id="401" xr3:uid="{E8F40850-5D00-44FF-BD2B-D0A438BC8731}" name="Column393" dataDxfId="15995"/>
    <tableColumn id="402" xr3:uid="{785C359F-5F26-4CFD-BC0F-469E0DB03C35}" name="Column394" dataDxfId="15994"/>
    <tableColumn id="403" xr3:uid="{5651F82B-9101-46BF-A7D6-C7A7C20779D0}" name="Column395" dataDxfId="15993"/>
    <tableColumn id="404" xr3:uid="{72599DDA-6E5D-49D3-9959-DEF521422E97}" name="Column396" dataDxfId="15992"/>
    <tableColumn id="405" xr3:uid="{0AC07135-1CB6-4B06-8337-0BC773DF151B}" name="Column397" dataDxfId="15991"/>
    <tableColumn id="406" xr3:uid="{42BC5A98-1F57-4574-A0BE-AD01B876E4E0}" name="Column398" dataDxfId="15990"/>
    <tableColumn id="407" xr3:uid="{F09FFF96-BFDA-4D24-A568-D0CCF4643AB7}" name="Column399" dataDxfId="15989"/>
    <tableColumn id="408" xr3:uid="{C1B9CD29-D70F-4E3A-9423-CB74C4914945}" name="Column400" dataDxfId="15988"/>
    <tableColumn id="409" xr3:uid="{9CA8D22E-356C-4A0F-872D-D7443014CC56}" name="Column401" dataDxfId="15987"/>
    <tableColumn id="410" xr3:uid="{756ACA63-5770-4E82-A7DA-F87E9191D0C9}" name="Column402" dataDxfId="15986"/>
    <tableColumn id="411" xr3:uid="{F989D129-F7DA-4456-ABB4-9D48C8247745}" name="Column403" dataDxfId="15985"/>
    <tableColumn id="412" xr3:uid="{EA41C703-E40A-4799-80F7-70906968FCE1}" name="Column404" dataDxfId="15984"/>
    <tableColumn id="413" xr3:uid="{387379EA-6CB2-4D0D-85A4-F88C5A0C00B3}" name="Column405" dataDxfId="15983"/>
    <tableColumn id="414" xr3:uid="{0B5C97BD-3BA6-4868-B0A1-ADDC9436D149}" name="Column406" dataDxfId="15982"/>
    <tableColumn id="415" xr3:uid="{EA16C36C-7F1D-4AA5-B363-E3F6C4245C77}" name="Column407" dataDxfId="15981"/>
    <tableColumn id="416" xr3:uid="{4B72B3E6-EA59-4B62-BBF6-961F05D75ED8}" name="Column408" dataDxfId="15980"/>
    <tableColumn id="417" xr3:uid="{01E3D7AB-84D5-45C4-A3F2-AD5598BCB05C}" name="Column409" dataDxfId="15979"/>
    <tableColumn id="418" xr3:uid="{50B206F3-8BFF-4C66-98DC-9BC854D32808}" name="Column410" dataDxfId="15978"/>
    <tableColumn id="419" xr3:uid="{E4F91E23-7A5A-4667-B0A2-2F4706DA0712}" name="Column411" dataDxfId="15977"/>
    <tableColumn id="420" xr3:uid="{29FD94E3-B18B-4C17-996A-9B0636C54139}" name="Column412" dataDxfId="15976"/>
    <tableColumn id="421" xr3:uid="{AED8A706-6716-45B5-BF6B-1D7AF7A4891B}" name="Column413" dataDxfId="15975"/>
    <tableColumn id="422" xr3:uid="{F91AE4E2-4661-4043-9D5C-DCC627F838CB}" name="Column414" dataDxfId="15974"/>
    <tableColumn id="423" xr3:uid="{A88DA952-585F-4A3F-9A3B-739DF89ADDC6}" name="Column415" dataDxfId="15973"/>
    <tableColumn id="424" xr3:uid="{8AD28611-3C47-4FCA-838F-13A59942F8F9}" name="Column416" dataDxfId="15972"/>
    <tableColumn id="425" xr3:uid="{4BE9149B-F1E3-462F-89A4-5907717AA4CC}" name="Column417" dataDxfId="15971"/>
    <tableColumn id="426" xr3:uid="{C3E54085-EFA5-4E8C-9BE5-587F9135E991}" name="Column418" dataDxfId="15970"/>
    <tableColumn id="427" xr3:uid="{9445FF4D-6C70-49B6-A88F-BAAF45131657}" name="Column419" dataDxfId="15969"/>
    <tableColumn id="428" xr3:uid="{A817985E-9A88-4DEE-8E64-BFCA652187E8}" name="Column420" dataDxfId="15968"/>
    <tableColumn id="429" xr3:uid="{18AA4F0A-AC2D-4ED1-AC6F-7E429CD35FCF}" name="Column421" dataDxfId="15967"/>
    <tableColumn id="430" xr3:uid="{33265C72-48D7-4D68-9429-F0E3FF4DD1E3}" name="Column422" dataDxfId="15966"/>
    <tableColumn id="431" xr3:uid="{2312D324-90A1-4B83-BB0E-B15A3B9F3AD1}" name="Column423" dataDxfId="15965"/>
    <tableColumn id="432" xr3:uid="{7E2F3AB6-E231-477A-AB32-BB8A21018BE4}" name="Column424" dataDxfId="15964"/>
    <tableColumn id="433" xr3:uid="{F3BC2952-9B08-471D-98D5-81E78C705CA4}" name="Column425" dataDxfId="15963"/>
    <tableColumn id="434" xr3:uid="{C2CBC2CC-FBFF-41AE-ABFE-38D6177E290D}" name="Column426" dataDxfId="15962"/>
    <tableColumn id="435" xr3:uid="{F8F46FE6-7A1B-4C2E-BC69-E0FA02D13BDF}" name="Column427" dataDxfId="15961"/>
    <tableColumn id="436" xr3:uid="{73855C15-C9F8-4867-82F9-97FF9AB174ED}" name="Column428" dataDxfId="15960"/>
    <tableColumn id="437" xr3:uid="{EF509A09-0B22-47DD-A9E0-53D658E9A2CB}" name="Column429" dataDxfId="15959"/>
    <tableColumn id="438" xr3:uid="{40EB1428-AAA5-45B6-B3D4-68D8F9B9B29C}" name="Column430" dataDxfId="15958"/>
    <tableColumn id="439" xr3:uid="{045E903A-260F-4080-8176-58EFAA67AB48}" name="Column431" dataDxfId="15957"/>
    <tableColumn id="440" xr3:uid="{65F2EAC4-438C-40DC-BA2E-A16D2E0E2DF8}" name="Column432" dataDxfId="15956"/>
    <tableColumn id="441" xr3:uid="{C30A8440-0EFB-48C9-9B10-36E2C8B02AAD}" name="Column433" dataDxfId="15955"/>
    <tableColumn id="442" xr3:uid="{EE511623-5A72-4729-B338-286570A0F9A9}" name="Column434" dataDxfId="15954"/>
    <tableColumn id="443" xr3:uid="{D1754DBA-8487-4144-A451-3F5BDC4EED67}" name="Column435" dataDxfId="15953"/>
    <tableColumn id="444" xr3:uid="{3D7EB9F1-0F9C-42EF-B903-A4D394F488B2}" name="Column436" dataDxfId="15952"/>
    <tableColumn id="445" xr3:uid="{62A632D5-E75E-4752-A40A-894BE87B9095}" name="Column437" dataDxfId="15951"/>
    <tableColumn id="446" xr3:uid="{DECA81D4-7A35-4899-872E-5A36D74FE300}" name="Column438" dataDxfId="15950"/>
    <tableColumn id="447" xr3:uid="{EADE61DA-E9E6-4131-AA40-A6CE19E1D9A8}" name="Column439" dataDxfId="15949"/>
    <tableColumn id="448" xr3:uid="{EF835DB4-779A-4954-896C-B92C05B1EB12}" name="Column440" dataDxfId="15948"/>
    <tableColumn id="449" xr3:uid="{3E9EB520-AD72-47B7-9E82-098149F6F486}" name="Column441" dataDxfId="15947"/>
    <tableColumn id="450" xr3:uid="{1AD7461C-7724-4A03-975D-C30B529B2AF5}" name="Column442" dataDxfId="15946"/>
    <tableColumn id="451" xr3:uid="{9C253B77-4F76-42E5-B60B-8EA04F259BF5}" name="Column443" dataDxfId="15945"/>
    <tableColumn id="452" xr3:uid="{43BE6A63-4E49-49E6-A21F-E2916C115465}" name="Column444" dataDxfId="15944"/>
    <tableColumn id="453" xr3:uid="{D6B6C81C-6B49-4FD5-B5FD-EDE2A9FE8C4C}" name="Column445" dataDxfId="15943"/>
    <tableColumn id="454" xr3:uid="{ADA40E0D-89C3-4BA5-A384-3E764A6F0DB2}" name="Column446" dataDxfId="15942"/>
    <tableColumn id="455" xr3:uid="{55E30CA6-0098-4D49-A429-69ED73AE6EA6}" name="Column447" dataDxfId="15941"/>
    <tableColumn id="456" xr3:uid="{CAE406BC-F559-4641-903A-2AF6352533D8}" name="Column448" dataDxfId="15940"/>
    <tableColumn id="457" xr3:uid="{25D2DC19-BC8D-4E62-8FF1-6EBF4A2F00A9}" name="Column449" dataDxfId="15939"/>
    <tableColumn id="458" xr3:uid="{65B6E2DF-44D3-4FAF-B768-3624BC545A9F}" name="Column450" dataDxfId="15938"/>
    <tableColumn id="459" xr3:uid="{84A11E6B-AF26-4945-8D0E-7E77FB82D7FA}" name="Column451" dataDxfId="15937"/>
    <tableColumn id="460" xr3:uid="{76581921-3D2E-494D-8840-08F148CBDAF5}" name="Column452" dataDxfId="15936"/>
    <tableColumn id="461" xr3:uid="{EFDD7382-5D55-4E15-B914-98A9F68CCA62}" name="Column453" dataDxfId="15935"/>
    <tableColumn id="462" xr3:uid="{F0EB5BB1-167C-4C85-BDC8-6270057F77D0}" name="Column454" dataDxfId="15934"/>
    <tableColumn id="463" xr3:uid="{A604E758-F818-4B90-B502-F61525068B1F}" name="Column455" dataDxfId="15933"/>
    <tableColumn id="464" xr3:uid="{87C19E05-DD3C-48B3-B3BB-EB9675A8BF69}" name="Column456" dataDxfId="15932"/>
    <tableColumn id="465" xr3:uid="{F76B27C5-3D12-4306-AB27-D3DE1615792B}" name="Column457" dataDxfId="15931"/>
    <tableColumn id="466" xr3:uid="{FA8E8625-8D12-4E12-980C-94E284E449E3}" name="Column458" dataDxfId="15930"/>
    <tableColumn id="467" xr3:uid="{7D64CA65-BA30-42FF-9C31-F74927F29DB9}" name="Column459" dataDxfId="15929"/>
    <tableColumn id="468" xr3:uid="{A521E474-3677-4A1E-A047-88F907ACFF78}" name="Column460" dataDxfId="15928"/>
    <tableColumn id="469" xr3:uid="{BA26B71B-29C5-4DCA-8FB7-938DE7F4CBDA}" name="Column461" dataDxfId="15927"/>
    <tableColumn id="470" xr3:uid="{1EF01E30-345F-4DED-945F-039C859FDC4F}" name="Column462" dataDxfId="15926"/>
    <tableColumn id="471" xr3:uid="{9EAA8906-8C42-4400-B19F-8DD33A68F0FC}" name="Column463" dataDxfId="15925"/>
    <tableColumn id="472" xr3:uid="{FD7DF23B-BFA6-48D5-9E41-E25D0481A78A}" name="Column464" dataDxfId="15924"/>
    <tableColumn id="473" xr3:uid="{21D96334-437D-4914-AD68-C767279E232D}" name="Column465" dataDxfId="15923"/>
    <tableColumn id="474" xr3:uid="{A871D5E4-E941-4474-BAC3-B420984B2FF5}" name="Column466" dataDxfId="15922"/>
    <tableColumn id="475" xr3:uid="{1E97277B-35D4-44A0-BCD3-79AC10396092}" name="Column467" dataDxfId="15921"/>
    <tableColumn id="476" xr3:uid="{B8B4D1C2-A654-4308-A0B0-401DF41CEED2}" name="Column468" dataDxfId="15920"/>
    <tableColumn id="477" xr3:uid="{45990729-1FF9-417C-ACED-AB9F24F027FE}" name="Column469" dataDxfId="15919"/>
    <tableColumn id="478" xr3:uid="{D57EF4F1-9B79-452F-91B7-F6432646A9BA}" name="Column470" dataDxfId="15918"/>
    <tableColumn id="479" xr3:uid="{EA41A28C-9899-468C-BF5F-96BA69C40F27}" name="Column471" dataDxfId="15917"/>
    <tableColumn id="480" xr3:uid="{705C0955-95C4-47D2-BCDE-0D29D66FB960}" name="Column472" dataDxfId="15916"/>
    <tableColumn id="481" xr3:uid="{32E936D5-0D6D-46F8-9E36-024953A2B8D1}" name="Column473" dataDxfId="15915"/>
    <tableColumn id="482" xr3:uid="{495698CD-7AF2-473F-94B2-CB38B1181655}" name="Column474" dataDxfId="15914"/>
    <tableColumn id="483" xr3:uid="{D8C548D1-209E-4410-89A6-6C66FF4C94A7}" name="Column475" dataDxfId="15913"/>
    <tableColumn id="484" xr3:uid="{3297E7C3-CE00-41F9-A4E1-8C22720A20F4}" name="Column476" dataDxfId="15912"/>
    <tableColumn id="485" xr3:uid="{00174782-4E27-4C3B-A682-DF040D2D19EC}" name="Column477" dataDxfId="15911"/>
    <tableColumn id="486" xr3:uid="{8F3C705C-7EE6-4DEC-BF24-1DAD42458D59}" name="Column478" dataDxfId="15910"/>
    <tableColumn id="487" xr3:uid="{5BB4F29E-374E-4803-AA33-E06A535641EF}" name="Column479" dataDxfId="15909"/>
    <tableColumn id="488" xr3:uid="{E3A2C1EC-745C-4C32-9021-67287D4E9F7C}" name="Column480" dataDxfId="15908"/>
    <tableColumn id="489" xr3:uid="{0FE2CEBF-6EE5-4CA9-9FD9-A91946F51248}" name="Column481" dataDxfId="15907"/>
    <tableColumn id="490" xr3:uid="{248DF798-5832-406F-BA62-282DDF1EED8E}" name="Column482" dataDxfId="15906"/>
    <tableColumn id="491" xr3:uid="{E1AC6846-01FE-4E14-B0F9-D4F0B7BC0E32}" name="Column483" dataDxfId="15905"/>
    <tableColumn id="492" xr3:uid="{7F8271A5-5400-4E63-94C8-FA16C38FA0DE}" name="Column484" dataDxfId="15904"/>
    <tableColumn id="493" xr3:uid="{C3AE7E71-DCCE-426F-B247-C2EF9385E860}" name="Column485" dataDxfId="15903"/>
    <tableColumn id="494" xr3:uid="{A325C373-6E01-465D-AD4A-D6032DFEA291}" name="Column486" dataDxfId="15902"/>
    <tableColumn id="495" xr3:uid="{A35FC3C1-39EE-4FE0-85A6-5000747045D1}" name="Column487" dataDxfId="15901"/>
    <tableColumn id="496" xr3:uid="{654D2C18-8041-4356-BE4D-F39264174F8D}" name="Column488" dataDxfId="15900"/>
    <tableColumn id="497" xr3:uid="{4C855BD4-3E1B-4C20-BD87-87EDC2DBD80E}" name="Column489" dataDxfId="15899"/>
    <tableColumn id="498" xr3:uid="{8F20694D-6C0D-44A8-8E19-1F3F1640F8C4}" name="Column490" dataDxfId="15898"/>
    <tableColumn id="499" xr3:uid="{8598AE3D-6B72-4AA5-AC82-8999523BDB90}" name="Column491" dataDxfId="15897"/>
    <tableColumn id="500" xr3:uid="{E85E8D32-1A83-47D9-8B7C-ED096A4D1998}" name="Column492" dataDxfId="15896"/>
    <tableColumn id="501" xr3:uid="{C3FA0760-1200-4C26-9AA0-027B967CF978}" name="Column493" dataDxfId="15895"/>
    <tableColumn id="502" xr3:uid="{CD032A49-F5FC-49CB-BD17-245DEABD12DE}" name="Column494" dataDxfId="15894"/>
    <tableColumn id="503" xr3:uid="{A8E4F58F-8236-4691-A6E5-1FBCDC46D731}" name="Column495" dataDxfId="15893"/>
    <tableColumn id="504" xr3:uid="{F36407BB-56FC-4900-9E64-68FBCB1003E4}" name="Column496" dataDxfId="15892"/>
    <tableColumn id="505" xr3:uid="{06C47306-3BC2-44CD-9E69-CACCE512697A}" name="Column497" dataDxfId="15891"/>
    <tableColumn id="506" xr3:uid="{0A4705D1-1FCA-4CED-B27F-A371664A4C97}" name="Column498" dataDxfId="15890"/>
    <tableColumn id="507" xr3:uid="{089B57A1-22AC-495D-8669-7C09059174DD}" name="Column499" dataDxfId="15889"/>
    <tableColumn id="508" xr3:uid="{00D0DE89-AAF1-448B-88C6-7AF32946D738}" name="Column500" dataDxfId="15888"/>
    <tableColumn id="509" xr3:uid="{00CBE104-4574-4365-9A1B-5F84D45F3600}" name="Column501" dataDxfId="15887"/>
    <tableColumn id="510" xr3:uid="{38B3FC3A-B5F2-434A-A581-73695A1ED82B}" name="Column502" dataDxfId="15886"/>
    <tableColumn id="511" xr3:uid="{49D11BAD-1C62-497E-BE64-B54D19CBE47B}" name="Column503" dataDxfId="15885"/>
    <tableColumn id="512" xr3:uid="{6DECB7FF-02E8-4046-A1CA-EF3C0B6B493D}" name="Column504" dataDxfId="15884"/>
    <tableColumn id="513" xr3:uid="{BCACA9B0-5788-414A-974E-238FB6D514F4}" name="Column505" dataDxfId="15883"/>
    <tableColumn id="514" xr3:uid="{3C3831EE-725F-4932-8D43-E6FF4D34230E}" name="Column506" dataDxfId="15882"/>
    <tableColumn id="515" xr3:uid="{658A1CD4-ED27-4519-BD47-A125D84D64C8}" name="Column507" dataDxfId="15881"/>
    <tableColumn id="516" xr3:uid="{C2F7546E-F001-4F0D-87F9-62105F85A353}" name="Column508" dataDxfId="15880"/>
    <tableColumn id="517" xr3:uid="{F7553C96-4138-4164-AF1C-E2CF34D6F241}" name="Column509" dataDxfId="15879"/>
    <tableColumn id="518" xr3:uid="{C4B4D6AF-E2F2-441E-90F7-C3033F555CE1}" name="Column510" dataDxfId="15878"/>
    <tableColumn id="519" xr3:uid="{0687231D-EE31-4407-95B7-E3C26BCDD138}" name="Column511" dataDxfId="15877"/>
    <tableColumn id="520" xr3:uid="{60EC4F91-C4F4-40C6-9C40-CDDCC5DAC6FC}" name="Column512" dataDxfId="15876"/>
    <tableColumn id="521" xr3:uid="{A07F8C8A-D5CD-4AFF-B8E5-913E8C030B30}" name="Column513" dataDxfId="15875"/>
    <tableColumn id="522" xr3:uid="{D18E614D-CD17-4A55-98AE-F1ECF5104B15}" name="Column514" dataDxfId="15874"/>
    <tableColumn id="523" xr3:uid="{F718FB92-E1E9-48B4-B7A4-B65DA116ABD6}" name="Column515" dataDxfId="15873"/>
    <tableColumn id="524" xr3:uid="{3A7B8470-5C74-4F70-9103-96CA4926368B}" name="Column516" dataDxfId="15872"/>
    <tableColumn id="525" xr3:uid="{4F3A2F0B-62CE-4358-A15C-3BCA07607C8C}" name="Column517" dataDxfId="15871"/>
    <tableColumn id="526" xr3:uid="{0B975E6B-988F-4562-8B1C-CC057B933BD1}" name="Column518" dataDxfId="15870"/>
    <tableColumn id="527" xr3:uid="{65042EB7-0904-43E8-957C-AAEE7603468A}" name="Column519" dataDxfId="15869"/>
    <tableColumn id="528" xr3:uid="{89F1E237-4BC6-477C-983A-27723E6B0B69}" name="Column520" dataDxfId="15868"/>
    <tableColumn id="529" xr3:uid="{0381F06E-9D52-40E5-A4FB-0FA5C970B570}" name="Column521" dataDxfId="15867"/>
    <tableColumn id="530" xr3:uid="{689978B9-08FF-4E7B-8E4D-CDAACC615681}" name="Column522" dataDxfId="15866"/>
    <tableColumn id="531" xr3:uid="{5E9FB693-C8B0-479E-B7EB-27E84511F314}" name="Column523" dataDxfId="15865"/>
    <tableColumn id="532" xr3:uid="{BEF24280-5890-4AD0-81BB-D7C79430A8F6}" name="Column524" dataDxfId="15864"/>
    <tableColumn id="533" xr3:uid="{08BADFAE-8CF7-4CDD-A32F-CEE55B9E1E15}" name="Column525" dataDxfId="15863"/>
    <tableColumn id="534" xr3:uid="{B0C4C56C-8D4A-417E-9FF5-C15B1FFDF8BD}" name="Column526" dataDxfId="15862"/>
    <tableColumn id="535" xr3:uid="{3B815595-20E8-4DD1-9024-3D6110A34C5E}" name="Column527" dataDxfId="15861"/>
    <tableColumn id="536" xr3:uid="{D51ADE57-0890-485D-BFD3-869333B11ABF}" name="Column528" dataDxfId="15860"/>
    <tableColumn id="537" xr3:uid="{940C7877-6665-40ED-B7A4-1D632A7C3CD4}" name="Column529" dataDxfId="15859"/>
    <tableColumn id="538" xr3:uid="{48105E54-AE83-40D7-BDDD-9AC8B2603772}" name="Column530" dataDxfId="15858"/>
    <tableColumn id="539" xr3:uid="{CA5E8426-3074-4B94-AB9D-F1717F151436}" name="Column531" dataDxfId="15857"/>
    <tableColumn id="540" xr3:uid="{50C8A135-A7B9-4CEF-9C33-C93B76EDC89A}" name="Column532" dataDxfId="15856"/>
    <tableColumn id="541" xr3:uid="{5B6A3A6B-0B27-4598-B5B6-424AB22B4008}" name="Column533" dataDxfId="15855"/>
    <tableColumn id="542" xr3:uid="{B759919F-A075-4B00-B2C8-598B96EAED1B}" name="Column534" dataDxfId="15854"/>
    <tableColumn id="543" xr3:uid="{DD298023-AEA1-4811-BCA5-8FE0C39D89D9}" name="Column535" dataDxfId="15853"/>
    <tableColumn id="544" xr3:uid="{147B9C6E-C3C0-4BCE-971B-C23C40FA9110}" name="Column536" dataDxfId="15852"/>
    <tableColumn id="545" xr3:uid="{15F74B0C-FA4D-483A-9126-A8E84F2FA7F0}" name="Column537" dataDxfId="15851"/>
    <tableColumn id="546" xr3:uid="{DB470C85-044E-4CA6-B46A-98F643E5F2A2}" name="Column538" dataDxfId="15850"/>
    <tableColumn id="547" xr3:uid="{60883AFC-1F4E-493B-9D92-8CFC0B8574BB}" name="Column539" dataDxfId="15849"/>
    <tableColumn id="548" xr3:uid="{F7224976-D617-41D3-9312-39AAD7F77F83}" name="Column540" dataDxfId="15848"/>
    <tableColumn id="549" xr3:uid="{5E2281C6-E87E-4C80-8E76-996C145E21D8}" name="Column541" dataDxfId="15847"/>
    <tableColumn id="550" xr3:uid="{BF4176DD-8DCF-444E-82B2-216CE89258EF}" name="Column542" dataDxfId="15846"/>
    <tableColumn id="551" xr3:uid="{BE8419C2-F059-4EEF-92AB-AB4F72173B89}" name="Column543" dataDxfId="15845"/>
    <tableColumn id="552" xr3:uid="{2A69B48F-B6D2-4508-BF30-C5513BD676EE}" name="Column544" dataDxfId="15844"/>
    <tableColumn id="553" xr3:uid="{E48B99FB-37DB-4A31-BC76-4926CA50CDE6}" name="Column545" dataDxfId="15843"/>
    <tableColumn id="554" xr3:uid="{0521BCB2-A444-411C-9BDA-1562AE7E4791}" name="Column546" dataDxfId="15842"/>
    <tableColumn id="555" xr3:uid="{F7A49917-4156-4F4A-950A-241E3C2295A2}" name="Column547" dataDxfId="15841"/>
    <tableColumn id="556" xr3:uid="{E29DF115-C7A7-43CA-A71E-271059EE2278}" name="Column548" dataDxfId="15840"/>
    <tableColumn id="557" xr3:uid="{574AB99E-DEA5-4415-A6BC-412DE22F1BAB}" name="Column549" dataDxfId="15839"/>
    <tableColumn id="558" xr3:uid="{199C3194-10FF-4127-980A-0177DFB66FE3}" name="Column550" dataDxfId="15838"/>
    <tableColumn id="559" xr3:uid="{A229905F-D35D-4432-A828-857A5A5E5E16}" name="Column551" dataDxfId="15837"/>
    <tableColumn id="560" xr3:uid="{C5003E66-61BF-4058-853A-E98877C1E99D}" name="Column552" dataDxfId="15836"/>
    <tableColumn id="561" xr3:uid="{87D2C369-1E03-4C29-813C-0D81BB3980FA}" name="Column553" dataDxfId="15835"/>
    <tableColumn id="562" xr3:uid="{B4D60BCD-0C76-468A-A405-EB2F43E88613}" name="Column554" dataDxfId="15834"/>
    <tableColumn id="563" xr3:uid="{49C18165-49AE-47D9-B2C6-981BFF3DB7D4}" name="Column555" dataDxfId="15833"/>
    <tableColumn id="564" xr3:uid="{2D514167-C257-437D-AD08-F8D66026B5B2}" name="Column556" dataDxfId="15832"/>
    <tableColumn id="565" xr3:uid="{40EAB18B-7E6E-40DC-BBCC-B3C9EC8A72DC}" name="Column557" dataDxfId="15831"/>
    <tableColumn id="566" xr3:uid="{CA9B30BC-8B6A-40B1-B383-3277DECF64C2}" name="Column558" dataDxfId="15830"/>
    <tableColumn id="567" xr3:uid="{D30DF23F-D21C-4769-9003-63CE364B14F5}" name="Column559" dataDxfId="15829"/>
    <tableColumn id="568" xr3:uid="{D63BA39D-0B44-418F-8BA2-790A15D16AE4}" name="Column560" dataDxfId="15828"/>
    <tableColumn id="569" xr3:uid="{C5D4890F-3AB2-4050-B0C9-8C741CFB13A1}" name="Column561" dataDxfId="15827"/>
    <tableColumn id="570" xr3:uid="{4FCDCE46-5CBF-49EF-AD67-87CA6CA999CB}" name="Column562" dataDxfId="15826"/>
    <tableColumn id="571" xr3:uid="{62CDDE5A-75A1-4893-B2B1-BFE26E995C66}" name="Column563" dataDxfId="15825"/>
    <tableColumn id="572" xr3:uid="{2C4DDE88-A16D-40FE-B645-9271874D9C50}" name="Column564" dataDxfId="15824"/>
    <tableColumn id="573" xr3:uid="{BF545FC1-C922-4CCF-8DD2-CC3A6F425BC7}" name="Column565" dataDxfId="15823"/>
    <tableColumn id="574" xr3:uid="{DBB0C4D8-E5E3-4799-BC10-95D0A4F5BD23}" name="Column566" dataDxfId="15822"/>
    <tableColumn id="575" xr3:uid="{9D6C0C84-3C3A-4A9E-88E7-275F05815284}" name="Column567" dataDxfId="15821"/>
    <tableColumn id="576" xr3:uid="{3A0831AB-CA8F-4F1E-A035-DF16E9C7BCCC}" name="Column568" dataDxfId="15820"/>
    <tableColumn id="577" xr3:uid="{2BE69F16-8058-4326-A42E-4FC0033725A2}" name="Column569" dataDxfId="15819"/>
    <tableColumn id="578" xr3:uid="{143B266C-F69B-40DD-80B9-182DC22A469E}" name="Column570" dataDxfId="15818"/>
    <tableColumn id="579" xr3:uid="{F87E3D00-10EF-48CF-A688-5C58338D5563}" name="Column571" dataDxfId="15817"/>
    <tableColumn id="580" xr3:uid="{F4B2EB75-6360-4060-9F94-3A8EB433C3AD}" name="Column572" dataDxfId="15816"/>
    <tableColumn id="581" xr3:uid="{83DFB31C-EB9D-42A4-8D68-D6B13C18BE19}" name="Column573" dataDxfId="15815"/>
    <tableColumn id="582" xr3:uid="{D654E122-D891-4812-9124-031B5A83EE6C}" name="Column574" dataDxfId="15814"/>
    <tableColumn id="583" xr3:uid="{F710447C-2DA4-4A59-88AD-D0403250012D}" name="Column575" dataDxfId="15813"/>
    <tableColumn id="584" xr3:uid="{8A2C7A84-01CE-4422-A4A9-E5196941A7B9}" name="Column576" dataDxfId="15812"/>
    <tableColumn id="585" xr3:uid="{3D1DCD11-5BAE-4A2F-9C26-A68D99C14BFD}" name="Column577" dataDxfId="15811"/>
    <tableColumn id="586" xr3:uid="{C48E6397-D285-487A-ADE7-A6950331699B}" name="Column578" dataDxfId="15810"/>
    <tableColumn id="587" xr3:uid="{DC840DF8-97A0-48D7-8D60-702D10D835DF}" name="Column579" dataDxfId="15809"/>
    <tableColumn id="588" xr3:uid="{8A6A526C-8FE9-4B2B-BECC-CDDE97B2284C}" name="Column580" dataDxfId="15808"/>
    <tableColumn id="589" xr3:uid="{234BDF16-1ABB-446D-BD75-DC18821B921D}" name="Column581" dataDxfId="15807"/>
    <tableColumn id="590" xr3:uid="{99D0CCCE-888C-4BA7-9BC3-7571006A7A6A}" name="Column582" dataDxfId="15806"/>
    <tableColumn id="591" xr3:uid="{7EA547E5-6ACA-4210-8419-6E04C90523B8}" name="Column583" dataDxfId="15805"/>
    <tableColumn id="592" xr3:uid="{1701D899-3981-450F-95B5-0759DD541E81}" name="Column584" dataDxfId="15804"/>
    <tableColumn id="593" xr3:uid="{BD82A87F-1A63-4851-961B-4B0C3E29686A}" name="Column585" dataDxfId="15803"/>
    <tableColumn id="594" xr3:uid="{48F6D5D6-2450-43CB-9CA4-49741EC2AA38}" name="Column586" dataDxfId="15802"/>
    <tableColumn id="595" xr3:uid="{FD1DF9CB-45D0-4B37-A619-14EF55EAD9A0}" name="Column587" dataDxfId="15801"/>
    <tableColumn id="596" xr3:uid="{DE15ED71-EDB9-47C1-A095-A3BE83FA2140}" name="Column588" dataDxfId="15800"/>
    <tableColumn id="597" xr3:uid="{377000B3-B541-4C61-A71F-C552AEB913EF}" name="Column589" dataDxfId="15799"/>
    <tableColumn id="598" xr3:uid="{E1FEB1A9-AAD7-4F73-A557-C2BF6F4A0034}" name="Column590" dataDxfId="15798"/>
    <tableColumn id="599" xr3:uid="{AEEE6E71-2325-4AA3-825B-17D0ABCB025B}" name="Column591" dataDxfId="15797"/>
    <tableColumn id="600" xr3:uid="{02310ACD-9FAA-488D-B040-673EA8CD325F}" name="Column592" dataDxfId="15796"/>
    <tableColumn id="601" xr3:uid="{D7B73393-F8E0-4CBB-9ED3-D663E96185AE}" name="Column593" dataDxfId="15795"/>
    <tableColumn id="602" xr3:uid="{B62DF4B6-8480-41FF-8424-27BA8C737D58}" name="Column594" dataDxfId="15794"/>
    <tableColumn id="603" xr3:uid="{B71BC2CE-D27C-43AD-AC39-B6605A57DEFF}" name="Column595" dataDxfId="15793"/>
    <tableColumn id="604" xr3:uid="{6C90AAF0-4346-44DA-90E9-AF29ADA8186C}" name="Column596" dataDxfId="15792"/>
    <tableColumn id="605" xr3:uid="{2EBB2E74-3B5D-4C7F-8B77-E8558EB53904}" name="Column597" dataDxfId="15791"/>
    <tableColumn id="606" xr3:uid="{F4C3E418-BE6F-403D-BC66-C0F884179EB3}" name="Column598" dataDxfId="15790"/>
    <tableColumn id="607" xr3:uid="{0177C562-7C21-4F0A-A49A-7E9C739B7E8A}" name="Column599" dataDxfId="15789"/>
    <tableColumn id="608" xr3:uid="{57801968-05D0-4020-AC33-B8436364D51B}" name="Column600" dataDxfId="15788"/>
    <tableColumn id="609" xr3:uid="{E758D990-5C0F-4B9C-B9C3-924E2382DFBE}" name="Column601" dataDxfId="15787"/>
    <tableColumn id="610" xr3:uid="{ED6C97B0-FBB9-4DC3-8A5B-A643C31DB255}" name="Column602" dataDxfId="15786"/>
    <tableColumn id="611" xr3:uid="{733492B2-5503-44CE-89EB-0256F7517C11}" name="Column603" dataDxfId="15785"/>
    <tableColumn id="612" xr3:uid="{1ECA3567-75FB-4A9B-9FE9-800182ED8F65}" name="Column604" dataDxfId="15784"/>
    <tableColumn id="613" xr3:uid="{5C9CD456-7F34-42A1-897C-B10F1C26BDD8}" name="Column605" dataDxfId="15783"/>
    <tableColumn id="614" xr3:uid="{398112FE-5C5D-40D1-B53D-1406746FC585}" name="Column606" dataDxfId="15782"/>
    <tableColumn id="615" xr3:uid="{40B9AD37-17FD-4986-9C63-A9BAD0BF352F}" name="Column607" dataDxfId="15781"/>
    <tableColumn id="616" xr3:uid="{6209D511-2EF9-461F-B500-FBC80D2F5390}" name="Column608" dataDxfId="15780"/>
    <tableColumn id="617" xr3:uid="{95B8E273-0251-4CEB-BA08-AAFC947BDD08}" name="Column609" dataDxfId="15779"/>
    <tableColumn id="618" xr3:uid="{8C6C8005-4842-4499-BA95-5A57F6845D50}" name="Column610" dataDxfId="15778"/>
    <tableColumn id="619" xr3:uid="{C749DC9F-BE05-476E-AD8D-F7D0DF0B07F3}" name="Column611" dataDxfId="15777"/>
    <tableColumn id="620" xr3:uid="{73D2057E-A08B-4353-BE26-2FC038B1D34D}" name="Column612" dataDxfId="15776"/>
    <tableColumn id="621" xr3:uid="{9E095934-F3C3-4BDE-A278-5763E2AE7CB2}" name="Column613" dataDxfId="15775"/>
    <tableColumn id="622" xr3:uid="{FEE6DAC0-6EB9-4CDD-8D40-DD312955B90D}" name="Column614" dataDxfId="15774"/>
    <tableColumn id="623" xr3:uid="{D3C19F84-0A5B-4680-879E-E8F3ABCFC8CB}" name="Column615" dataDxfId="15773"/>
    <tableColumn id="624" xr3:uid="{5CFE548A-A04D-499F-B9A8-F6AC39A0B7A7}" name="Column616" dataDxfId="15772"/>
    <tableColumn id="625" xr3:uid="{16D04B5D-D4A3-4388-A672-9BC1923D5EDF}" name="Column617" dataDxfId="15771"/>
    <tableColumn id="626" xr3:uid="{F7ADC164-FEF0-4296-A2C0-E1C961E03470}" name="Column618" dataDxfId="15770"/>
    <tableColumn id="627" xr3:uid="{F4787864-8536-4B38-8824-11E0A290AC3D}" name="Column619" dataDxfId="15769"/>
    <tableColumn id="628" xr3:uid="{7274134B-5DD2-454A-90ED-BA6F7F96688F}" name="Column620" dataDxfId="15768"/>
    <tableColumn id="629" xr3:uid="{CBB46ECF-5BB1-4CD3-BC3C-A1F5B04565D0}" name="Column621" dataDxfId="15767"/>
    <tableColumn id="630" xr3:uid="{65704499-FB47-4AD0-84C0-4146ECA28C59}" name="Column622" dataDxfId="15766"/>
    <tableColumn id="631" xr3:uid="{4683AD99-FE8A-4EDA-97EE-4871CCFA221B}" name="Column623" dataDxfId="15765"/>
    <tableColumn id="632" xr3:uid="{F214F233-96D5-4B5B-A433-A5C7945622CA}" name="Column624" dataDxfId="15764"/>
    <tableColumn id="633" xr3:uid="{132B020B-295B-4EEB-9870-A905B95B3450}" name="Column625" dataDxfId="15763"/>
    <tableColumn id="634" xr3:uid="{91966440-B229-4AE4-8DB9-FD16B8775A1D}" name="Column626" dataDxfId="15762"/>
    <tableColumn id="635" xr3:uid="{AAB86CF3-D586-479B-96F9-64130F615DF0}" name="Column627" dataDxfId="15761"/>
    <tableColumn id="636" xr3:uid="{F5A2403F-8F9F-4F03-8B91-A0D76C961090}" name="Column628" dataDxfId="15760"/>
    <tableColumn id="637" xr3:uid="{D4722143-58FD-4D6C-8464-5A915E9EA452}" name="Column629" dataDxfId="15759"/>
    <tableColumn id="638" xr3:uid="{76D6E71C-2BE8-47D5-BA7A-C1F71DDF2715}" name="Column630" dataDxfId="15758"/>
    <tableColumn id="639" xr3:uid="{19A67758-9A8B-465C-8E82-458F58ED0B79}" name="Column631" dataDxfId="15757"/>
    <tableColumn id="640" xr3:uid="{FC54AB49-C63B-4BA4-8EAE-A2A5CA31528F}" name="Column632" dataDxfId="15756"/>
    <tableColumn id="641" xr3:uid="{69F9D4F0-A999-40EF-B393-57122DD3FCDE}" name="Column633" dataDxfId="15755"/>
    <tableColumn id="642" xr3:uid="{10D3420D-D1AD-40F0-AC1B-F31E09099395}" name="Column634" dataDxfId="15754"/>
    <tableColumn id="643" xr3:uid="{BF7EF414-1CD6-45C8-9319-573734436389}" name="Column635" dataDxfId="15753"/>
    <tableColumn id="644" xr3:uid="{51D08034-2A12-4073-8E3D-6B0D30E1D28F}" name="Column636" dataDxfId="15752"/>
    <tableColumn id="645" xr3:uid="{83793D52-1947-4EA8-ABA8-3875479DE1CA}" name="Column637" dataDxfId="15751"/>
    <tableColumn id="646" xr3:uid="{19BE9EAC-5723-4A5C-8D4E-090290C1B191}" name="Column638" dataDxfId="15750"/>
    <tableColumn id="647" xr3:uid="{63FA322C-D8EA-4649-9F16-134F49E2B0AD}" name="Column639" dataDxfId="15749"/>
    <tableColumn id="648" xr3:uid="{5CA55E91-FA29-458D-997A-3A5E5508A347}" name="Column640" dataDxfId="15748"/>
    <tableColumn id="649" xr3:uid="{434C3FEE-1151-4F28-8CFF-5D4316EBD252}" name="Column641" dataDxfId="15747"/>
    <tableColumn id="650" xr3:uid="{EBAF2F3A-F2B2-41F4-8871-AE2EE309F0BC}" name="Column642" dataDxfId="15746"/>
    <tableColumn id="651" xr3:uid="{F82CEEDC-4B26-479B-B989-C2CC8426D822}" name="Column643" dataDxfId="15745"/>
    <tableColumn id="652" xr3:uid="{0F125625-6113-40AA-8450-FC02C2125036}" name="Column644" dataDxfId="15744"/>
    <tableColumn id="653" xr3:uid="{A9FAC6A1-9161-405F-8EC5-20A02F9FC413}" name="Column645" dataDxfId="15743"/>
    <tableColumn id="654" xr3:uid="{60CF1D5C-2511-4596-A7DF-FB5C8568850E}" name="Column646" dataDxfId="15742"/>
    <tableColumn id="655" xr3:uid="{E1A6CF99-CCED-4775-B30E-C98874E82A67}" name="Column647" dataDxfId="15741"/>
    <tableColumn id="656" xr3:uid="{8003FD42-73C3-43ED-A6A5-BE7BC388B9DB}" name="Column648" dataDxfId="15740"/>
    <tableColumn id="657" xr3:uid="{CB2C7899-1F8A-4632-B8A3-F41BA6F6560F}" name="Column649" dataDxfId="15739"/>
    <tableColumn id="658" xr3:uid="{A632FBEB-C61F-45DF-908D-36BDF7EAD04C}" name="Column650" dataDxfId="15738"/>
    <tableColumn id="659" xr3:uid="{D9BC52F4-9944-4BE2-9103-A476B8F7F701}" name="Column651" dataDxfId="15737"/>
    <tableColumn id="660" xr3:uid="{DBFB160F-B40B-48CF-9B1F-E04D2C764741}" name="Column652" dataDxfId="15736"/>
    <tableColumn id="661" xr3:uid="{3FEA927A-6F2A-4C35-9748-0F675D741851}" name="Column653" dataDxfId="15735"/>
    <tableColumn id="662" xr3:uid="{3A74A067-B835-45BB-989D-2BEA5BFDDA93}" name="Column654" dataDxfId="15734"/>
    <tableColumn id="663" xr3:uid="{99A1945E-4A08-4D0B-BD02-25D29BA9BABA}" name="Column655" dataDxfId="15733"/>
    <tableColumn id="664" xr3:uid="{913C7869-3605-41A9-AA92-C85D18756184}" name="Column656" dataDxfId="15732"/>
    <tableColumn id="665" xr3:uid="{2F9329BD-9407-457D-A3FD-DAB521603D69}" name="Column657" dataDxfId="15731"/>
    <tableColumn id="666" xr3:uid="{FF38B3A1-BB7E-42DB-8D9A-311B68CDF945}" name="Column658" dataDxfId="15730"/>
    <tableColumn id="667" xr3:uid="{991B46A2-3B2F-44FD-8D69-73B55843655C}" name="Column659" dataDxfId="15729"/>
    <tableColumn id="668" xr3:uid="{7FA8EFD5-55C6-4CC2-92CF-FBD18424307C}" name="Column660" dataDxfId="15728"/>
    <tableColumn id="669" xr3:uid="{82F9C969-6895-44EB-B498-A26BB79269E3}" name="Column661" dataDxfId="15727"/>
    <tableColumn id="670" xr3:uid="{0BA855AC-0AC7-49A0-921F-FBB3518FE55F}" name="Column662" dataDxfId="15726"/>
    <tableColumn id="671" xr3:uid="{72F90D84-8B8E-4307-BEB3-99916FD89D43}" name="Column663" dataDxfId="15725"/>
    <tableColumn id="672" xr3:uid="{5DE8AADB-E4C6-4B9B-AFF9-0B2E5C05CD06}" name="Column664" dataDxfId="15724"/>
    <tableColumn id="673" xr3:uid="{B709D5A6-57D1-466B-A47E-4CE24A5406EB}" name="Column665" dataDxfId="15723"/>
    <tableColumn id="674" xr3:uid="{467CC6B1-0B62-47C6-8961-EF688CC10D0B}" name="Column666" dataDxfId="15722"/>
    <tableColumn id="675" xr3:uid="{4B2CDBE2-7FA6-4802-9376-FD7CB4FBA195}" name="Column667" dataDxfId="15721"/>
    <tableColumn id="676" xr3:uid="{19D8A8BF-8040-4EC1-AD8B-B19FA2F99361}" name="Column668" dataDxfId="15720"/>
    <tableColumn id="677" xr3:uid="{726EE431-9B24-44B4-9F88-7A8DC5EAE183}" name="Column669" dataDxfId="15719"/>
    <tableColumn id="678" xr3:uid="{73B3D82F-8D7B-4CFB-96C1-D904638D3407}" name="Column670" dataDxfId="15718"/>
    <tableColumn id="679" xr3:uid="{FFCC4930-959B-47C4-A6DD-494427851876}" name="Column671" dataDxfId="15717"/>
    <tableColumn id="680" xr3:uid="{9B2F5A3C-AA19-4435-855A-D9C36FA62CA3}" name="Column672" dataDxfId="15716"/>
    <tableColumn id="681" xr3:uid="{316B335F-FA91-4594-8300-D149CBF0A108}" name="Column673" dataDxfId="15715"/>
    <tableColumn id="682" xr3:uid="{DD1786E1-C5F2-4BC6-83AB-9551A41FE351}" name="Column674" dataDxfId="15714"/>
    <tableColumn id="683" xr3:uid="{74ADB0C3-CF0F-41C8-9640-6B383498977A}" name="Column675" dataDxfId="15713"/>
    <tableColumn id="684" xr3:uid="{B9ACB148-99CD-4F63-A46B-D5E68717DD51}" name="Column676" dataDxfId="15712"/>
    <tableColumn id="685" xr3:uid="{CA2047A3-B649-4964-8876-F79707EAFAC7}" name="Column677" dataDxfId="15711"/>
    <tableColumn id="686" xr3:uid="{A34C3ADC-A80D-44B3-A106-29F5F787BCA6}" name="Column678" dataDxfId="15710"/>
    <tableColumn id="687" xr3:uid="{FEEEA9E6-869E-4A8D-96CA-B502771FAD35}" name="Column679" dataDxfId="15709"/>
    <tableColumn id="688" xr3:uid="{F63ED4A5-4FBA-4EFB-8010-A3B1BE0BF3AF}" name="Column680" dataDxfId="15708"/>
    <tableColumn id="689" xr3:uid="{01252229-986C-4ED2-BC88-010299E65F86}" name="Column681" dataDxfId="15707"/>
    <tableColumn id="690" xr3:uid="{9F1DB7AE-8ABA-4F77-9B61-B1BF8C0083B9}" name="Column682" dataDxfId="15706"/>
    <tableColumn id="691" xr3:uid="{3F1E45A4-0906-4B0D-A634-27D9841792D1}" name="Column683" dataDxfId="15705"/>
    <tableColumn id="692" xr3:uid="{E0596D04-B412-4092-92B8-2847E753FA5D}" name="Column684" dataDxfId="15704"/>
    <tableColumn id="693" xr3:uid="{0669FE30-3EA7-4954-84BC-66274037627E}" name="Column685" dataDxfId="15703"/>
    <tableColumn id="694" xr3:uid="{F1B64644-58B3-4145-AB5B-E570DABEE29F}" name="Column686" dataDxfId="15702"/>
    <tableColumn id="695" xr3:uid="{FA0B6830-F26D-420D-BC1C-AF6AB34C6E58}" name="Column687" dataDxfId="15701"/>
    <tableColumn id="696" xr3:uid="{7718FF7A-3975-4D87-B98C-AF5E17E2C9C4}" name="Column688" dataDxfId="15700"/>
    <tableColumn id="697" xr3:uid="{694E274C-3387-4D96-B70C-32D54C79823E}" name="Column689" dataDxfId="15699"/>
    <tableColumn id="698" xr3:uid="{E2BF74A2-58C1-4430-A5FB-55E1D9C22299}" name="Column690" dataDxfId="15698"/>
    <tableColumn id="699" xr3:uid="{0ADB14B9-DBDC-485B-9140-B85DCF79997D}" name="Column691" dataDxfId="15697"/>
    <tableColumn id="700" xr3:uid="{12F5D926-A210-4637-B1A3-6ED8A0BF243A}" name="Column692" dataDxfId="15696"/>
    <tableColumn id="701" xr3:uid="{BBAC9741-086B-40A8-B77B-E9A25DFAFD2A}" name="Column693" dataDxfId="15695"/>
    <tableColumn id="702" xr3:uid="{95B7B4B6-F579-4EDE-B73B-51DFDB64B0CE}" name="Column694" dataDxfId="15694"/>
    <tableColumn id="703" xr3:uid="{B0C35E92-F477-4624-8680-3CE633AC5F7F}" name="Column695" dataDxfId="15693"/>
    <tableColumn id="704" xr3:uid="{45E4B9A3-2EA3-46B6-8BAF-A96E0B05F434}" name="Column696" dataDxfId="15692"/>
    <tableColumn id="705" xr3:uid="{1993C7A3-C776-4082-8221-181F948C2027}" name="Column697" dataDxfId="15691"/>
    <tableColumn id="706" xr3:uid="{4B4FEB2E-FDA7-4C49-A142-994430D40864}" name="Column698" dataDxfId="15690"/>
    <tableColumn id="707" xr3:uid="{4B6AEEB4-50A4-4A52-94FE-4A231C092338}" name="Column699" dataDxfId="15689"/>
    <tableColumn id="708" xr3:uid="{DED91795-2DEB-433C-A243-72FB52011688}" name="Column700" dataDxfId="15688"/>
    <tableColumn id="709" xr3:uid="{2BD45998-35BA-4008-9EF9-1FC83A8AA9E0}" name="Column701" dataDxfId="15687"/>
    <tableColumn id="710" xr3:uid="{27EA2E61-534E-4E03-86AB-0E60B7E6372A}" name="Column702" dataDxfId="15686"/>
    <tableColumn id="711" xr3:uid="{7817077F-FDA1-450A-A031-FB220259BAB7}" name="Column703" dataDxfId="15685"/>
    <tableColumn id="712" xr3:uid="{A26F6F3A-CFAE-4D30-854C-D86C77EBCF94}" name="Column704" dataDxfId="15684"/>
    <tableColumn id="713" xr3:uid="{BD434DE3-D4FF-4D4E-B1B6-6619E55E33A6}" name="Column705" dataDxfId="15683"/>
    <tableColumn id="714" xr3:uid="{D7956FD1-FC68-4DB9-ACF6-07C0B7442C13}" name="Column706" dataDxfId="15682"/>
    <tableColumn id="715" xr3:uid="{C3C7A5FE-E854-4462-A11E-4DFE7800161E}" name="Column707" dataDxfId="15681"/>
    <tableColumn id="716" xr3:uid="{C4BB9A1A-B55D-4D9C-98ED-94F87EC187E1}" name="Column708" dataDxfId="15680"/>
    <tableColumn id="717" xr3:uid="{5C95193C-1E0F-4C41-98FB-8DF08FF892DA}" name="Column709" dataDxfId="15679"/>
    <tableColumn id="718" xr3:uid="{5114BB3F-4186-45BD-AFB7-320CEAFF8C7E}" name="Column710" dataDxfId="15678"/>
    <tableColumn id="719" xr3:uid="{3DA9D958-CDD8-4577-977B-5906FEC4759C}" name="Column711" dataDxfId="15677"/>
    <tableColumn id="720" xr3:uid="{661177B2-52F6-4532-AE6A-AADBE0A3FFE5}" name="Column712" dataDxfId="15676"/>
    <tableColumn id="721" xr3:uid="{D507DCFA-4DA8-4D3C-8070-B1CF749CF4FD}" name="Column713" dataDxfId="15675"/>
    <tableColumn id="722" xr3:uid="{EDCD556A-8C46-435B-837E-722D7440D0FE}" name="Column714" dataDxfId="15674"/>
    <tableColumn id="723" xr3:uid="{89016C1E-A7A2-4B50-A6B4-C0018EED4CF4}" name="Column715" dataDxfId="15673"/>
    <tableColumn id="724" xr3:uid="{61B22025-5BAE-4F50-B540-D99F67B3A616}" name="Column716" dataDxfId="15672"/>
    <tableColumn id="725" xr3:uid="{610606BA-66B8-46AD-9430-88FF65D05A7B}" name="Column717" dataDxfId="15671"/>
    <tableColumn id="726" xr3:uid="{CE726EBF-4D22-43F5-BA8A-F10A6F94473D}" name="Column718" dataDxfId="15670"/>
    <tableColumn id="727" xr3:uid="{26AB0B1F-89FA-4F74-B8A3-8FA59BC06694}" name="Column719" dataDxfId="15669"/>
    <tableColumn id="728" xr3:uid="{F8937F62-A881-4A1F-A339-461433534F95}" name="Column720" dataDxfId="15668"/>
    <tableColumn id="729" xr3:uid="{76B9C3EB-3896-404B-8599-CA0E85A7D445}" name="Column721" dataDxfId="15667"/>
    <tableColumn id="730" xr3:uid="{27F5EA1D-0D74-4ED2-B005-E1B69126D358}" name="Column722" dataDxfId="15666"/>
    <tableColumn id="731" xr3:uid="{721966D4-102B-4CF2-9EAF-ACA931702220}" name="Column723" dataDxfId="15665"/>
    <tableColumn id="732" xr3:uid="{70061F47-1CA1-47E9-B90B-F1435862FA68}" name="Column724" dataDxfId="15664"/>
    <tableColumn id="733" xr3:uid="{40E0D044-1CB7-4747-99F8-DD0DA88E16E9}" name="Column725" dataDxfId="15663"/>
    <tableColumn id="734" xr3:uid="{D426A72E-6302-4809-8D12-D86F97E676B2}" name="Column726" dataDxfId="15662"/>
    <tableColumn id="735" xr3:uid="{92FDB99E-0509-4EDF-86FF-DE2B646BE92C}" name="Column727" dataDxfId="15661"/>
    <tableColumn id="736" xr3:uid="{8930F7E8-53BB-4510-B641-2A0830484D01}" name="Column728" dataDxfId="15660"/>
    <tableColumn id="737" xr3:uid="{C96CA5C6-BB54-4E33-8CD4-550B95F83EF1}" name="Column729" dataDxfId="15659"/>
    <tableColumn id="738" xr3:uid="{497C79DE-4FCE-4CEF-84FC-EC7F5E6ADBA6}" name="Column730" dataDxfId="15658"/>
    <tableColumn id="739" xr3:uid="{F06E92AA-9D97-4054-ADE8-B2C276C1CEC5}" name="Column731" dataDxfId="15657"/>
    <tableColumn id="740" xr3:uid="{18E563C5-0131-4F43-9125-31269622EDB2}" name="Column732" dataDxfId="15656"/>
    <tableColumn id="741" xr3:uid="{1B00B0D4-CBB2-4181-BCCE-E8794025FDEB}" name="Column733" dataDxfId="15655"/>
    <tableColumn id="742" xr3:uid="{18B457EB-6857-4112-9E92-E0208FA48BB1}" name="Column734" dataDxfId="15654"/>
    <tableColumn id="743" xr3:uid="{90691726-FDE7-48ED-91AD-9057DEED42B3}" name="Column735" dataDxfId="15653"/>
    <tableColumn id="744" xr3:uid="{85DC9165-7A88-45EB-B6B0-7A670AACBEDA}" name="Column736" dataDxfId="15652"/>
    <tableColumn id="745" xr3:uid="{9611CD47-E5FF-4304-8C83-D2C1453BAD56}" name="Column737" dataDxfId="15651"/>
    <tableColumn id="746" xr3:uid="{D64D29B8-504F-4983-91A9-58D8C8DD0F98}" name="Column738" dataDxfId="15650"/>
    <tableColumn id="747" xr3:uid="{EA154E6C-4211-4289-A196-DD50455B7AA4}" name="Column739" dataDxfId="15649"/>
    <tableColumn id="748" xr3:uid="{B85D6B05-B02F-4EC8-9081-DBAEF705AAC0}" name="Column740" dataDxfId="15648"/>
    <tableColumn id="749" xr3:uid="{66F98A8D-CC2A-4D73-B5FD-787112D5424A}" name="Column741" dataDxfId="15647"/>
    <tableColumn id="750" xr3:uid="{CE84B40A-0953-4E2C-8E46-153966400EF9}" name="Column742" dataDxfId="15646"/>
    <tableColumn id="751" xr3:uid="{712787EF-3B1F-402D-9A41-278393A601C7}" name="Column743" dataDxfId="15645"/>
    <tableColumn id="752" xr3:uid="{68E009B1-049E-4645-B708-E03B03268DE8}" name="Column744" dataDxfId="15644"/>
    <tableColumn id="753" xr3:uid="{10D5675C-1D7F-45A5-AB31-94D3951C58B8}" name="Column745" dataDxfId="15643"/>
    <tableColumn id="754" xr3:uid="{CC296F12-EBEA-4A9C-88AD-5BEFE85DCE68}" name="Column746" dataDxfId="15642"/>
    <tableColumn id="755" xr3:uid="{8A5CD444-2DC7-4389-9867-A24C065955EB}" name="Column747" dataDxfId="15641"/>
    <tableColumn id="756" xr3:uid="{D217BFE1-4CF3-4D2A-8BCB-52CA71D944D9}" name="Column748" dataDxfId="15640"/>
    <tableColumn id="757" xr3:uid="{15CC8010-7BB7-4459-BF44-1731F67F4FFE}" name="Column749" dataDxfId="15639"/>
    <tableColumn id="758" xr3:uid="{3C151286-BFEC-4D68-BB25-C724D62BA1FB}" name="Column750" dataDxfId="15638"/>
    <tableColumn id="759" xr3:uid="{5E58474B-898F-42E4-9A2F-29474E009E8E}" name="Column751" dataDxfId="15637"/>
    <tableColumn id="760" xr3:uid="{EBE0981F-929B-4D48-A50B-F744A39124EE}" name="Column752" dataDxfId="15636"/>
    <tableColumn id="761" xr3:uid="{42501802-5F01-47C4-917B-4C1A8EA158D9}" name="Column753" dataDxfId="15635"/>
    <tableColumn id="762" xr3:uid="{57E562A0-518B-4C32-83F5-1E015E6F122D}" name="Column754" dataDxfId="15634"/>
    <tableColumn id="763" xr3:uid="{AA4FE82B-3B01-48D9-97BA-FD4CA5FC5170}" name="Column755" dataDxfId="15633"/>
    <tableColumn id="764" xr3:uid="{4FFBA584-4BDF-45F7-9DD6-EFB8B6CBE481}" name="Column756" dataDxfId="15632"/>
    <tableColumn id="765" xr3:uid="{4AAE5E57-5C72-4D0E-847A-65D37D5DCC5C}" name="Column757" dataDxfId="15631"/>
    <tableColumn id="766" xr3:uid="{8D29074B-E90F-4482-9176-A851E7FB64BC}" name="Column758" dataDxfId="15630"/>
    <tableColumn id="767" xr3:uid="{0DCC5FF9-3AF6-446C-B9D0-D97A9D12148D}" name="Column759" dataDxfId="15629"/>
    <tableColumn id="768" xr3:uid="{9E105821-CBBC-4508-A779-BDBDF1E0CAD6}" name="Column760" dataDxfId="15628"/>
    <tableColumn id="769" xr3:uid="{2063FB90-4C49-47D3-AA93-2C3A9C30B3E5}" name="Column761" dataDxfId="15627"/>
    <tableColumn id="770" xr3:uid="{13B70478-420D-439C-ACDD-470EEC79F5DD}" name="Column762" dataDxfId="15626"/>
    <tableColumn id="771" xr3:uid="{8B0980A0-C9F9-47F8-AB4B-468BDE521FE8}" name="Column763" dataDxfId="15625"/>
    <tableColumn id="772" xr3:uid="{6A936139-EABC-4B98-B61B-9E7D9F3CF25A}" name="Column764" dataDxfId="15624"/>
    <tableColumn id="773" xr3:uid="{ADB5E197-EA00-4CAF-AE1F-40EA24FBFB41}" name="Column765" dataDxfId="15623"/>
    <tableColumn id="774" xr3:uid="{2BC2BF39-5A9F-417D-AFC1-8D37E55FB7B9}" name="Column766" dataDxfId="15622"/>
    <tableColumn id="775" xr3:uid="{5F9F4D8D-352C-48A2-875A-176BFE130009}" name="Column767" dataDxfId="15621"/>
    <tableColumn id="776" xr3:uid="{132EECDD-15EA-4F00-95CF-C8954964ED20}" name="Column768" dataDxfId="15620"/>
    <tableColumn id="777" xr3:uid="{D86676A8-0DA5-4006-A9E6-0B975E202F1E}" name="Column769" dataDxfId="15619"/>
    <tableColumn id="778" xr3:uid="{74202CCE-8F11-4706-8AD2-632654730F66}" name="Column770" dataDxfId="15618"/>
    <tableColumn id="779" xr3:uid="{9FE2D1A8-7EF7-4E51-97E3-ED9AC344689A}" name="Column771" dataDxfId="15617"/>
    <tableColumn id="780" xr3:uid="{463090BE-2740-4467-A465-D9E0A2493E10}" name="Column772" dataDxfId="15616"/>
    <tableColumn id="781" xr3:uid="{8450487F-4841-4075-BA20-0F03036FD77F}" name="Column773" dataDxfId="15615"/>
    <tableColumn id="782" xr3:uid="{FA86B179-A9D2-4E5C-8ACE-E98637F43C51}" name="Column774" dataDxfId="15614"/>
    <tableColumn id="783" xr3:uid="{EEDAE0D5-8750-4F9A-BA20-0270F1D27D45}" name="Column775" dataDxfId="15613"/>
    <tableColumn id="784" xr3:uid="{CB8227E5-1F20-4072-AD98-F5FE8760B8A0}" name="Column776" dataDxfId="15612"/>
    <tableColumn id="785" xr3:uid="{72200F9F-C7E6-43EF-99BF-0E67C52A3E76}" name="Column777" dataDxfId="15611"/>
    <tableColumn id="786" xr3:uid="{3BCC74B9-6EF5-4271-806E-F36992C16368}" name="Column778" dataDxfId="15610"/>
    <tableColumn id="787" xr3:uid="{37E518EB-3BC6-4D1C-830F-2189DA8616E6}" name="Column779" dataDxfId="15609"/>
    <tableColumn id="788" xr3:uid="{A1AD50FE-F21B-48E6-B1DF-D14F1FB72B0A}" name="Column780" dataDxfId="15608"/>
    <tableColumn id="789" xr3:uid="{30840059-D178-4B06-B5DE-4390BD621930}" name="Column781" dataDxfId="15607"/>
    <tableColumn id="790" xr3:uid="{2BD0FF46-0C10-4880-B599-2AF56B0BB56A}" name="Column782" dataDxfId="15606"/>
    <tableColumn id="791" xr3:uid="{E58CB8E9-C7B5-496B-8008-B6F150E0F029}" name="Column783" dataDxfId="15605"/>
    <tableColumn id="792" xr3:uid="{DCAF877B-3BE5-4623-83F6-D744388F24F7}" name="Column784" dataDxfId="15604"/>
    <tableColumn id="793" xr3:uid="{4D415603-721D-4DD1-82FD-CA9F3437CBBD}" name="Column785" dataDxfId="15603"/>
    <tableColumn id="794" xr3:uid="{46E9EC85-3490-4B8A-A88D-65271F5131EC}" name="Column786" dataDxfId="15602"/>
    <tableColumn id="795" xr3:uid="{84921BC0-F90E-4942-9D69-D55F4F384A21}" name="Column787" dataDxfId="15601"/>
    <tableColumn id="796" xr3:uid="{00F5C871-95F7-4E18-BBFB-F13884D66257}" name="Column788" dataDxfId="15600"/>
    <tableColumn id="797" xr3:uid="{9D77E061-C7C2-45ED-8F15-D2E12074D7A2}" name="Column789" dataDxfId="15599"/>
    <tableColumn id="798" xr3:uid="{997378AB-A098-4B94-BFBA-5565CE10C1D4}" name="Column790" dataDxfId="15598"/>
    <tableColumn id="799" xr3:uid="{B730EBF6-60E2-4FEC-8C75-73A5F95C8F26}" name="Column791" dataDxfId="15597"/>
    <tableColumn id="800" xr3:uid="{F4883B64-2DCD-4B3E-9AB9-5624CCD3D1B2}" name="Column792" dataDxfId="15596"/>
    <tableColumn id="801" xr3:uid="{63F17486-84F8-4F39-B5EA-0207AFE5E3FD}" name="Column793" dataDxfId="15595"/>
    <tableColumn id="802" xr3:uid="{FBBAD27E-172B-4972-BB44-620ED1318A94}" name="Column794" dataDxfId="15594"/>
    <tableColumn id="803" xr3:uid="{C9E6E0DF-B0D7-4957-A5F0-94C974FDDA78}" name="Column795" dataDxfId="15593"/>
    <tableColumn id="804" xr3:uid="{CAA966FE-7129-4E54-A607-EA2595C90540}" name="Column796" dataDxfId="15592"/>
    <tableColumn id="805" xr3:uid="{E8FADA55-0CE1-4D5D-8123-FEB0DC7B26BE}" name="Column797" dataDxfId="15591"/>
    <tableColumn id="806" xr3:uid="{68285F75-A573-4CEB-B073-6F7B2BD0B3FD}" name="Column798" dataDxfId="15590"/>
    <tableColumn id="807" xr3:uid="{C7BE7904-AAF7-41EF-8FE5-402F0A69B9B0}" name="Column799" dataDxfId="15589"/>
    <tableColumn id="808" xr3:uid="{9BAD9C30-E495-4952-BCC5-512D59D4889D}" name="Column800" dataDxfId="15588"/>
    <tableColumn id="809" xr3:uid="{746DBBA2-D650-4875-BBF7-CF106EF9CB1B}" name="Column801" dataDxfId="15587"/>
    <tableColumn id="810" xr3:uid="{163A7F69-1EBC-4D4F-9EE8-2C0E9A6A8419}" name="Column802" dataDxfId="15586"/>
    <tableColumn id="811" xr3:uid="{ED7F0999-9BD1-413D-9368-189769452BB9}" name="Column803" dataDxfId="15585"/>
    <tableColumn id="812" xr3:uid="{11E32B2E-39BD-4258-98CA-ADEFBFCE2CC2}" name="Column804" dataDxfId="15584"/>
    <tableColumn id="813" xr3:uid="{865203A0-DBF8-494E-9CDF-350ED37440E6}" name="Column805" dataDxfId="15583"/>
    <tableColumn id="814" xr3:uid="{7E7E4B72-8FF0-4D1B-AFC6-12A12D142B3B}" name="Column806" dataDxfId="15582"/>
    <tableColumn id="815" xr3:uid="{594BB304-B02C-414E-8EC9-6F59D7CC481E}" name="Column807" dataDxfId="15581"/>
    <tableColumn id="816" xr3:uid="{AE0C95FE-E879-47F3-903C-67AC1DD1AEDC}" name="Column808" dataDxfId="15580"/>
    <tableColumn id="817" xr3:uid="{68B01A16-A72F-4BDA-9F38-ECC0F939A8F6}" name="Column809" dataDxfId="15579"/>
    <tableColumn id="818" xr3:uid="{BE388F61-89DD-4579-9620-B71E604C0A10}" name="Column810" dataDxfId="15578"/>
    <tableColumn id="819" xr3:uid="{A133CE9A-F5C9-4C8C-86C8-EAB799DA27C0}" name="Column811" dataDxfId="15577"/>
    <tableColumn id="820" xr3:uid="{1E5D80F3-B165-4476-AC98-649390C70D53}" name="Column812" dataDxfId="15576"/>
    <tableColumn id="821" xr3:uid="{71358DAA-0987-4CF7-ABA7-34D08AF742BA}" name="Column813" dataDxfId="15575"/>
    <tableColumn id="822" xr3:uid="{B88B94FC-FE17-47A2-A9A0-63D26747BE17}" name="Column814" dataDxfId="15574"/>
    <tableColumn id="823" xr3:uid="{76E29864-1116-4C8E-B66C-9429A8224337}" name="Column815" dataDxfId="15573"/>
    <tableColumn id="824" xr3:uid="{CFB72863-0F54-4202-81E9-4B724CA23D4A}" name="Column816" dataDxfId="15572"/>
    <tableColumn id="825" xr3:uid="{2C1B8478-28E6-438B-B27D-FC5B97A687B0}" name="Column817" dataDxfId="15571"/>
    <tableColumn id="826" xr3:uid="{AE9A7E24-8986-4418-8334-E169DCFA7B80}" name="Column818" dataDxfId="15570"/>
    <tableColumn id="827" xr3:uid="{B4DD8175-9B3E-4973-9B5A-E11955D5C74C}" name="Column819" dataDxfId="15569"/>
    <tableColumn id="828" xr3:uid="{1089F1FC-9AD7-4434-9E16-8153E9A26FE7}" name="Column820" dataDxfId="15568"/>
    <tableColumn id="829" xr3:uid="{387B0234-2E60-4C87-93ED-BE2ED1524CC1}" name="Column821" dataDxfId="15567"/>
    <tableColumn id="830" xr3:uid="{99F74647-01AC-48E9-A919-8BCFE9A52637}" name="Column822" dataDxfId="15566"/>
    <tableColumn id="831" xr3:uid="{B9794AAB-2A2B-48C5-8F18-97E101D144D4}" name="Column823" dataDxfId="15565"/>
    <tableColumn id="832" xr3:uid="{689FAB78-35F1-40E2-BB51-D13F341E1A9B}" name="Column824" dataDxfId="15564"/>
    <tableColumn id="833" xr3:uid="{13235C9D-874B-4BE6-8F70-F79816D15F7C}" name="Column825" dataDxfId="15563"/>
    <tableColumn id="834" xr3:uid="{3E3B5396-7447-4A6F-A68B-9C4BCE8D30F0}" name="Column826" dataDxfId="15562"/>
    <tableColumn id="835" xr3:uid="{4E063B44-ACC5-4FFB-B222-C7CCCE175F25}" name="Column827" dataDxfId="15561"/>
    <tableColumn id="836" xr3:uid="{3799886F-A54E-413F-B18C-5C7A85FC240F}" name="Column828" dataDxfId="15560"/>
    <tableColumn id="837" xr3:uid="{9288C2DB-5A95-4095-A7F1-92BC1D4A8450}" name="Column829" dataDxfId="15559"/>
    <tableColumn id="838" xr3:uid="{D924AC04-C3CD-4698-9A4B-57F2FB5F7B99}" name="Column830" dataDxfId="15558"/>
    <tableColumn id="839" xr3:uid="{B130409D-2744-46BB-80A1-00CB02B1CA67}" name="Column831" dataDxfId="15557"/>
    <tableColumn id="840" xr3:uid="{84EBC56F-735B-451D-BF57-2395956A2563}" name="Column832" dataDxfId="15556"/>
    <tableColumn id="841" xr3:uid="{65845F00-3E68-46FA-90CB-B51EEF4EC89A}" name="Column833" dataDxfId="15555"/>
    <tableColumn id="842" xr3:uid="{828F7141-DF67-46AC-8098-7F319D06CB78}" name="Column834" dataDxfId="15554"/>
    <tableColumn id="843" xr3:uid="{B803A667-C5D8-4C4B-B2F3-B1C70C432915}" name="Column835" dataDxfId="15553"/>
    <tableColumn id="844" xr3:uid="{7D922EF6-1132-4CC0-8CD3-50F3D1B75BDF}" name="Column836" dataDxfId="15552"/>
    <tableColumn id="845" xr3:uid="{65B9B715-09B7-4FF2-97DD-6D1508A08074}" name="Column837" dataDxfId="15551"/>
    <tableColumn id="846" xr3:uid="{5CD6C01C-A424-44BF-8B7C-CF2E95201295}" name="Column838" dataDxfId="15550"/>
    <tableColumn id="847" xr3:uid="{4F90F7FF-E014-4C71-B9F8-08F2C3DA90D6}" name="Column839" dataDxfId="15549"/>
    <tableColumn id="848" xr3:uid="{2F13A501-2C4F-4117-9365-D08959DF5989}" name="Column840" dataDxfId="15548"/>
    <tableColumn id="849" xr3:uid="{804506CC-F466-4D02-844C-0CDB5BD3AD19}" name="Column841" dataDxfId="15547"/>
    <tableColumn id="850" xr3:uid="{74F3051A-16DF-401D-8A25-53FA1B43E4E1}" name="Column842" dataDxfId="15546"/>
    <tableColumn id="851" xr3:uid="{AD9307D4-0375-464F-9B6C-6DABF511C756}" name="Column843" dataDxfId="15545"/>
    <tableColumn id="852" xr3:uid="{896C2820-EC94-40C7-B494-D8DB3959561E}" name="Column844" dataDxfId="15544"/>
    <tableColumn id="853" xr3:uid="{428B6218-2520-4A63-8465-644AA39CB6E2}" name="Column845" dataDxfId="15543"/>
    <tableColumn id="854" xr3:uid="{51F2B484-17E1-4B42-9646-B17CF154A11E}" name="Column846" dataDxfId="15542"/>
    <tableColumn id="855" xr3:uid="{7622155F-C036-43A9-B1D3-4EAF25C18F8F}" name="Column847" dataDxfId="15541"/>
    <tableColumn id="856" xr3:uid="{37C13DA8-592C-4A8A-8CA1-EDD60A5D049A}" name="Column848" dataDxfId="15540"/>
    <tableColumn id="857" xr3:uid="{2B58DE63-45F8-4842-A463-B25654D25C44}" name="Column849" dataDxfId="15539"/>
    <tableColumn id="858" xr3:uid="{5304FA18-98CA-4942-AD07-1F17019AF101}" name="Column850" dataDxfId="15538"/>
    <tableColumn id="859" xr3:uid="{843788D3-D63C-46B7-A2B6-312CF2DA5968}" name="Column851" dataDxfId="15537"/>
    <tableColumn id="860" xr3:uid="{2E473574-3215-4373-8837-11AB56A8FEA5}" name="Column852" dataDxfId="15536"/>
    <tableColumn id="861" xr3:uid="{8D789FBF-8098-413A-AB14-91ECF2DD7399}" name="Column853" dataDxfId="15535"/>
    <tableColumn id="862" xr3:uid="{6E0B1C70-A815-4E12-973D-FE5C00BFCCA3}" name="Column854" dataDxfId="15534"/>
    <tableColumn id="863" xr3:uid="{94463788-DB3C-4B7B-82C1-E0377DF9CD07}" name="Column855" dataDxfId="15533"/>
    <tableColumn id="864" xr3:uid="{5990CCD2-9E6D-408C-A8FE-84EF6E794476}" name="Column856" dataDxfId="15532"/>
    <tableColumn id="865" xr3:uid="{A6F392AE-1C2A-418F-92D3-553ED03E9B0A}" name="Column857" dataDxfId="15531"/>
    <tableColumn id="866" xr3:uid="{497677B5-3C02-42D2-A6AF-4BA878AA16ED}" name="Column858" dataDxfId="15530"/>
    <tableColumn id="867" xr3:uid="{65F6CF3F-5807-4A66-B350-A437226F8A6C}" name="Column859" dataDxfId="15529"/>
    <tableColumn id="868" xr3:uid="{9419004C-ECCC-4479-8608-972E81264C61}" name="Column860" dataDxfId="15528"/>
    <tableColumn id="869" xr3:uid="{B1D64352-EB4E-42E2-A314-F0F99050A1BB}" name="Column861" dataDxfId="15527"/>
    <tableColumn id="870" xr3:uid="{C3BA6DFF-1E63-4FF8-B04A-9FB7745021EA}" name="Column862" dataDxfId="15526"/>
    <tableColumn id="871" xr3:uid="{73FD2601-9A31-4B7E-9135-7D60383E0738}" name="Column863" dataDxfId="15525"/>
    <tableColumn id="872" xr3:uid="{63AD063C-AF6E-4E5F-A32B-E43E10D23209}" name="Column864" dataDxfId="15524"/>
    <tableColumn id="873" xr3:uid="{DB21252B-9D17-42FB-94EB-9F4B4479AE00}" name="Column865" dataDxfId="15523"/>
    <tableColumn id="874" xr3:uid="{4B74E933-5083-4D9E-A331-E05616BF696F}" name="Column866" dataDxfId="15522"/>
    <tableColumn id="875" xr3:uid="{8BA8F910-5CE8-41E8-B57E-18D049D33119}" name="Column867" dataDxfId="15521"/>
    <tableColumn id="876" xr3:uid="{090DB482-C92D-4791-AC0C-043B917160F6}" name="Column868" dataDxfId="15520"/>
    <tableColumn id="877" xr3:uid="{BA16E80F-B7D6-4C0E-B697-F28C8BAE8000}" name="Column869" dataDxfId="15519"/>
    <tableColumn id="878" xr3:uid="{57A474A6-6578-4E65-AC9A-E8B1864A63CC}" name="Column870" dataDxfId="15518"/>
    <tableColumn id="879" xr3:uid="{905B3515-AB57-4A0D-B4F3-BE46CA5FF1A9}" name="Column871" dataDxfId="15517"/>
    <tableColumn id="880" xr3:uid="{B56EBCAE-3021-4061-9A45-F72436B4C50F}" name="Column872" dataDxfId="15516"/>
    <tableColumn id="881" xr3:uid="{0A349C31-B729-4995-A808-EDEC49553773}" name="Column873" dataDxfId="15515"/>
    <tableColumn id="882" xr3:uid="{70C74216-79C5-4D37-9155-886891034F73}" name="Column874" dataDxfId="15514"/>
    <tableColumn id="883" xr3:uid="{6E6E6526-57CB-4B59-9E4E-FA30A7738461}" name="Column875" dataDxfId="15513"/>
    <tableColumn id="884" xr3:uid="{3EC51953-133A-4A5E-97B1-9D21683BD730}" name="Column876" dataDxfId="15512"/>
    <tableColumn id="885" xr3:uid="{4F60B260-3E78-4278-BA39-B36966CC84BE}" name="Column877" dataDxfId="15511"/>
    <tableColumn id="886" xr3:uid="{360ACEF3-6563-41A1-9AB8-63DB3236B446}" name="Column878" dataDxfId="15510"/>
    <tableColumn id="887" xr3:uid="{994BD486-D33A-41E7-9936-64E4C5E87169}" name="Column879" dataDxfId="15509"/>
    <tableColumn id="888" xr3:uid="{854967F2-2BE1-4AE7-9DD3-0B11778459BE}" name="Column880" dataDxfId="15508"/>
    <tableColumn id="889" xr3:uid="{7EDD26B5-0F8E-4222-8D53-CD8A5FD3706E}" name="Column881" dataDxfId="15507"/>
    <tableColumn id="890" xr3:uid="{A2EF7C8A-6FD9-448D-841F-7533B508A24D}" name="Column882" dataDxfId="15506"/>
    <tableColumn id="891" xr3:uid="{B140D843-EC3E-4373-9B2B-4ADFBF4F5D1A}" name="Column883" dataDxfId="15505"/>
    <tableColumn id="892" xr3:uid="{3CAB1F03-458D-4D7C-9B15-5073CD67D527}" name="Column884" dataDxfId="15504"/>
    <tableColumn id="893" xr3:uid="{8EEBC8C1-B5A1-446C-B184-DB7CC223819C}" name="Column885" dataDxfId="15503"/>
    <tableColumn id="894" xr3:uid="{3D443A64-73E7-4403-937D-C749EFF2060E}" name="Column886" dataDxfId="15502"/>
    <tableColumn id="895" xr3:uid="{C4E8BB3A-F204-4C72-AFA3-B973E4F0189C}" name="Column887" dataDxfId="15501"/>
    <tableColumn id="896" xr3:uid="{8D9C5A2C-542B-452E-A1BE-2783A5E691EA}" name="Column888" dataDxfId="15500"/>
    <tableColumn id="897" xr3:uid="{5427BC10-B81D-42FF-950D-B82501E1A8ED}" name="Column889" dataDxfId="15499"/>
    <tableColumn id="898" xr3:uid="{CFEF4FEB-B55D-4EA6-BBA8-D2C62B9C4BCC}" name="Column890" dataDxfId="15498"/>
    <tableColumn id="899" xr3:uid="{3904A5E5-8F2A-42CF-8583-2C61FBFE6FD0}" name="Column891" dataDxfId="15497"/>
    <tableColumn id="900" xr3:uid="{77FD0CE7-231E-4626-B043-FDD1A112ED46}" name="Column892" dataDxfId="15496"/>
    <tableColumn id="901" xr3:uid="{AC91EF22-4755-49A5-833D-76E895701BAF}" name="Column893" dataDxfId="15495"/>
    <tableColumn id="902" xr3:uid="{CFD6D0D7-9F93-4E3F-8D2A-F0B4E2298BC0}" name="Column894" dataDxfId="15494"/>
    <tableColumn id="903" xr3:uid="{08A50E54-E8BB-48C1-9DDF-2E28B1F2AA01}" name="Column895" dataDxfId="15493"/>
    <tableColumn id="904" xr3:uid="{C91546BD-F7F1-4877-9E4A-ABB1B63FEDCC}" name="Column896" dataDxfId="15492"/>
    <tableColumn id="905" xr3:uid="{936E8634-3C25-4734-8494-6A0986CE8047}" name="Column897" dataDxfId="15491"/>
    <tableColumn id="906" xr3:uid="{35C86DB3-2022-43D7-ABD9-FC6F9EDD6BC7}" name="Column898" dataDxfId="15490"/>
    <tableColumn id="907" xr3:uid="{12DEECD4-D031-48A3-8113-B13FB940AA69}" name="Column899" dataDxfId="15489"/>
    <tableColumn id="908" xr3:uid="{BD599B3A-FCD0-4744-AD03-B37FD2587C1E}" name="Column900" dataDxfId="15488"/>
    <tableColumn id="909" xr3:uid="{C46772AD-599C-44D8-9A29-6A51568073E7}" name="Column901" dataDxfId="15487"/>
    <tableColumn id="910" xr3:uid="{FA4F9FC7-092E-4666-8074-718923C5B7A0}" name="Column902" dataDxfId="15486"/>
    <tableColumn id="911" xr3:uid="{65B235CD-E7BD-44B6-A075-2B16A23F1C26}" name="Column903" dataDxfId="15485"/>
    <tableColumn id="912" xr3:uid="{86DBB3F6-30D1-4DD0-A7B5-3B3D57299687}" name="Column904" dataDxfId="15484"/>
    <tableColumn id="913" xr3:uid="{37AC933F-5F04-42C2-9BD7-1F9C556D3987}" name="Column905" dataDxfId="15483"/>
    <tableColumn id="914" xr3:uid="{8A801678-9007-45AE-B2B2-8E4F6C6F5CB8}" name="Column906" dataDxfId="15482"/>
    <tableColumn id="915" xr3:uid="{6FBF5027-A72F-4AC5-8641-E283BC16C002}" name="Column907" dataDxfId="15481"/>
    <tableColumn id="916" xr3:uid="{2E618B6F-1201-4CF8-83EB-390F0A742696}" name="Column908" dataDxfId="15480"/>
    <tableColumn id="917" xr3:uid="{9F1E3054-5C68-42AB-9541-C2F3D78053D7}" name="Column909" dataDxfId="15479"/>
    <tableColumn id="918" xr3:uid="{04F7A921-D73D-43E5-93AF-28721FE4CB91}" name="Column910" dataDxfId="15478"/>
    <tableColumn id="919" xr3:uid="{1C660640-B548-4533-8FA0-226D2D356525}" name="Column911" dataDxfId="15477"/>
    <tableColumn id="920" xr3:uid="{44A5B533-1EF3-4C50-8B60-2FC273C008D3}" name="Column912" dataDxfId="15476"/>
    <tableColumn id="921" xr3:uid="{9CD16998-D742-42CB-A351-82C2A6B634C4}" name="Column913" dataDxfId="15475"/>
    <tableColumn id="922" xr3:uid="{BD053838-019C-4F39-8395-DC846335E9AB}" name="Column914" dataDxfId="15474"/>
    <tableColumn id="923" xr3:uid="{2E6E6AD4-9457-4EF2-BC88-093BAEAF958A}" name="Column915" dataDxfId="15473"/>
    <tableColumn id="924" xr3:uid="{E0040B9D-56FB-41D4-A92E-3FEE3D4BDAEC}" name="Column916" dataDxfId="15472"/>
    <tableColumn id="925" xr3:uid="{F851C04B-5790-4142-81A6-FC23402BDB82}" name="Column917" dataDxfId="15471"/>
    <tableColumn id="926" xr3:uid="{25235174-CFC9-40C9-991A-A05BFEDA2792}" name="Column918" dataDxfId="15470"/>
    <tableColumn id="927" xr3:uid="{98B06CEB-A039-4051-98A7-86E90A06865D}" name="Column919" dataDxfId="15469"/>
    <tableColumn id="928" xr3:uid="{13D265A9-0F9F-40C9-93C5-5E9AFD68CA6E}" name="Column920" dataDxfId="15468"/>
    <tableColumn id="929" xr3:uid="{FD896FB8-27E0-4388-9C3E-A1A6A417BDFB}" name="Column921" dataDxfId="15467"/>
    <tableColumn id="930" xr3:uid="{85219AB8-202D-4AC0-BCE1-77E571DEA275}" name="Column922" dataDxfId="15466"/>
    <tableColumn id="931" xr3:uid="{0D4948EF-BAD8-4A6D-9178-90613B899993}" name="Column923" dataDxfId="15465"/>
    <tableColumn id="932" xr3:uid="{E48408FE-E8B6-4CD1-BB65-D4BFD20DD4D2}" name="Column924" dataDxfId="15464"/>
    <tableColumn id="933" xr3:uid="{CB34C33B-9485-45CF-A405-A989B80461A4}" name="Column925" dataDxfId="15463"/>
    <tableColumn id="934" xr3:uid="{41BE141B-B2C7-4738-A18A-B1DFC14F51F8}" name="Column926" dataDxfId="15462"/>
    <tableColumn id="935" xr3:uid="{BFE5C7E4-D5D9-4A43-8373-79DD3E8CC2B6}" name="Column927" dataDxfId="15461"/>
    <tableColumn id="936" xr3:uid="{2C936497-7A26-4153-BAB5-F400D509C48B}" name="Column928" dataDxfId="15460"/>
    <tableColumn id="937" xr3:uid="{45E83F98-C6E6-4812-90D0-9F86C25F9A0F}" name="Column929" dataDxfId="15459"/>
    <tableColumn id="938" xr3:uid="{700F18BA-0399-4E55-8662-914EB6855A44}" name="Column930" dataDxfId="15458"/>
    <tableColumn id="939" xr3:uid="{5887BF0F-6C37-4D70-AA88-9D4D45A559D5}" name="Column931" dataDxfId="15457"/>
    <tableColumn id="940" xr3:uid="{AD75887C-59BF-4F3B-8575-E1EBB09466A5}" name="Column932" dataDxfId="15456"/>
    <tableColumn id="941" xr3:uid="{4C113AA5-057B-4AD0-8090-4A0ADD301C0C}" name="Column933" dataDxfId="15455"/>
    <tableColumn id="942" xr3:uid="{13E199EB-3924-425C-BF1E-8CFB5C47169C}" name="Column934" dataDxfId="15454"/>
    <tableColumn id="943" xr3:uid="{FF124EBF-3E7E-4ECC-9C66-C692B3AE257D}" name="Column935" dataDxfId="15453"/>
    <tableColumn id="944" xr3:uid="{939E9362-2FC3-4270-B32C-7ACFC2B2099E}" name="Column936" dataDxfId="15452"/>
    <tableColumn id="945" xr3:uid="{47B2F33F-7830-421E-A5FC-DF63764C6822}" name="Column937" dataDxfId="15451"/>
    <tableColumn id="946" xr3:uid="{70413CEF-45DD-4950-8384-F459759F9D6C}" name="Column938" dataDxfId="15450"/>
    <tableColumn id="947" xr3:uid="{64AB0898-1C7D-4C39-866B-E7FDF99B99D4}" name="Column939" dataDxfId="15449"/>
    <tableColumn id="948" xr3:uid="{9C6DBB62-8A24-47FB-815A-F945334A2B9B}" name="Column940" dataDxfId="15448"/>
    <tableColumn id="949" xr3:uid="{11599242-DEA6-4E8D-9DFA-64F41BC38CBF}" name="Column941" dataDxfId="15447"/>
    <tableColumn id="950" xr3:uid="{74C31A35-F866-470C-B0DD-E01F33D2A1E0}" name="Column942" dataDxfId="15446"/>
    <tableColumn id="951" xr3:uid="{D69C9C3E-DA38-4CA4-A0EB-7CD62F9CA44E}" name="Column943" dataDxfId="15445"/>
    <tableColumn id="952" xr3:uid="{29958F01-7589-469F-A959-7EE3ADC68D2C}" name="Column944" dataDxfId="15444"/>
    <tableColumn id="953" xr3:uid="{6A903D31-0E66-4984-94D2-53DFF76C06B5}" name="Column945" dataDxfId="15443"/>
    <tableColumn id="954" xr3:uid="{91C55689-6423-4217-9CC0-AAA1514DADFC}" name="Column946" dataDxfId="15442"/>
    <tableColumn id="955" xr3:uid="{BBCE6308-755C-4EA0-A27C-0A2DFA0193C7}" name="Column947" dataDxfId="15441"/>
    <tableColumn id="956" xr3:uid="{849C8DF2-CF2B-4DF5-9E34-D76FD05B598E}" name="Column948" dataDxfId="15440"/>
    <tableColumn id="957" xr3:uid="{696C6EBB-2220-4218-A22B-0185F3706802}" name="Column949" dataDxfId="15439"/>
    <tableColumn id="958" xr3:uid="{403BF779-D8B3-472D-9C20-C57B2DF4B88E}" name="Column950" dataDxfId="15438"/>
    <tableColumn id="959" xr3:uid="{614F8219-7D14-4F62-A73E-A32E1D875786}" name="Column951" dataDxfId="15437"/>
    <tableColumn id="960" xr3:uid="{099851F4-3750-4E6F-BADE-2B84DB38F39A}" name="Column952" dataDxfId="15436"/>
    <tableColumn id="961" xr3:uid="{C0B36137-C31D-49C4-B10E-E269C387D288}" name="Column953" dataDxfId="15435"/>
    <tableColumn id="962" xr3:uid="{EDF55248-BC1C-4010-9ECE-38698CAD9CB1}" name="Column954" dataDxfId="15434"/>
    <tableColumn id="963" xr3:uid="{978541BA-DFA1-4E43-8EC3-658A1161E07E}" name="Column955" dataDxfId="15433"/>
    <tableColumn id="964" xr3:uid="{E97ED56B-5868-41D3-AAFD-763E7C528EB6}" name="Column956" dataDxfId="15432"/>
    <tableColumn id="965" xr3:uid="{091F4204-91C9-4697-BFB3-2DAE7CD50E72}" name="Column957" dataDxfId="15431"/>
    <tableColumn id="966" xr3:uid="{61C6FFC3-6B2B-4C9B-96D4-A50D3E1FC2A6}" name="Column958" dataDxfId="15430"/>
    <tableColumn id="967" xr3:uid="{B04344C8-1065-4142-B9DC-1393F3CAF8C5}" name="Column959" dataDxfId="15429"/>
    <tableColumn id="968" xr3:uid="{19BBD741-D672-4CAB-8BD5-8E637120E216}" name="Column960" dataDxfId="15428"/>
    <tableColumn id="969" xr3:uid="{2341FA1B-536E-4D9E-ABD4-37F590D66610}" name="Column961" dataDxfId="15427"/>
    <tableColumn id="970" xr3:uid="{EF8AEA6A-FF63-48ED-839F-61CD9949744B}" name="Column962" dataDxfId="15426"/>
    <tableColumn id="971" xr3:uid="{BB7DE74C-0A41-46F5-A742-990C884F21D4}" name="Column963" dataDxfId="15425"/>
    <tableColumn id="972" xr3:uid="{7FF2ACF2-8D86-4D98-8FB9-35394844A0F9}" name="Column964" dataDxfId="15424"/>
    <tableColumn id="973" xr3:uid="{63C8788C-AD78-43BE-B78C-4D0FC6B119BA}" name="Column965" dataDxfId="15423"/>
    <tableColumn id="974" xr3:uid="{CEA1AD7D-95EB-4B95-955D-7A9441E23A62}" name="Column966" dataDxfId="15422"/>
    <tableColumn id="975" xr3:uid="{5EBE7D0F-E7DF-4344-8541-479091037CDD}" name="Column967" dataDxfId="15421"/>
    <tableColumn id="976" xr3:uid="{E16DDABA-CE2A-4203-A5C8-EDDCBC34AE23}" name="Column968" dataDxfId="15420"/>
    <tableColumn id="977" xr3:uid="{3857B06A-C105-4447-9349-004D734173E1}" name="Column969" dataDxfId="15419"/>
    <tableColumn id="978" xr3:uid="{F999ECFD-6312-4EB2-AB25-B23E7E5FDEC4}" name="Column970" dataDxfId="15418"/>
    <tableColumn id="979" xr3:uid="{A631E17A-0FE8-4991-9066-C990B6C64888}" name="Column971" dataDxfId="15417"/>
    <tableColumn id="980" xr3:uid="{125842A6-DB3A-4A8E-B06A-B43D4BCE6C9C}" name="Column972" dataDxfId="15416"/>
    <tableColumn id="981" xr3:uid="{E36C6BAC-1D48-4211-A86A-1C028765B17C}" name="Column973" dataDxfId="15415"/>
    <tableColumn id="982" xr3:uid="{15F8ED9E-010C-4A16-A345-5EEB9C02087E}" name="Column974" dataDxfId="15414"/>
    <tableColumn id="983" xr3:uid="{994F32F2-5235-44BD-B0A5-1ACDF8111CAD}" name="Column975" dataDxfId="15413"/>
    <tableColumn id="984" xr3:uid="{14DD413F-8EE6-4480-944E-9662793D36B6}" name="Column976" dataDxfId="15412"/>
    <tableColumn id="985" xr3:uid="{8DD3A434-AB48-41E8-BCB3-C227249827F4}" name="Column977" dataDxfId="15411"/>
    <tableColumn id="986" xr3:uid="{3D53E3BA-74AC-49B3-99EC-32FAFC72CC0F}" name="Column978" dataDxfId="15410"/>
    <tableColumn id="987" xr3:uid="{E1D65D6A-8A9E-4B08-982B-34A0CE28787E}" name="Column979" dataDxfId="15409"/>
    <tableColumn id="988" xr3:uid="{A08A3E91-EC8C-4096-B180-37A9F12B7929}" name="Column980" dataDxfId="15408"/>
    <tableColumn id="989" xr3:uid="{9E81A196-1F0A-4193-8B1E-16421563959A}" name="Column981" dataDxfId="15407"/>
    <tableColumn id="990" xr3:uid="{E91CC58B-EE1E-4659-BB4E-42633B237849}" name="Column982" dataDxfId="15406"/>
    <tableColumn id="991" xr3:uid="{EDEF345F-2201-4A55-A4A5-DFD013E78298}" name="Column983" dataDxfId="15405"/>
    <tableColumn id="992" xr3:uid="{D7C5A44D-3BCE-437A-BF49-F73080F8229A}" name="Column984" dataDxfId="15404"/>
    <tableColumn id="993" xr3:uid="{7B841A33-B1CC-47D1-ACCC-9902363E1E51}" name="Column985" dataDxfId="15403"/>
    <tableColumn id="994" xr3:uid="{CDA93C1F-83EC-4DF6-B2A1-FFCDE5D1A113}" name="Column986" dataDxfId="15402"/>
    <tableColumn id="995" xr3:uid="{B67DA568-BD5D-4BF5-BBAA-945894BEFF29}" name="Column987" dataDxfId="15401"/>
    <tableColumn id="996" xr3:uid="{147D1DB9-41F9-42C1-B0F4-837C26629441}" name="Column988" dataDxfId="15400"/>
    <tableColumn id="997" xr3:uid="{873F56BC-B67B-47D6-9E14-CF27A12C64C8}" name="Column989" dataDxfId="15399"/>
    <tableColumn id="998" xr3:uid="{0407B54F-2290-4343-9BAE-A79E646E5A0A}" name="Column990" dataDxfId="15398"/>
    <tableColumn id="999" xr3:uid="{405392F4-77E2-46C9-94CF-6E87E3941D93}" name="Column991" dataDxfId="15397"/>
    <tableColumn id="1000" xr3:uid="{225939F5-F9BD-4E4C-8CFC-A08BD5E0415A}" name="Column992" dataDxfId="15396"/>
    <tableColumn id="1001" xr3:uid="{C1F4EA81-E2A4-46F7-B690-D0D4A0DBE12E}" name="Column993" dataDxfId="15395"/>
    <tableColumn id="1002" xr3:uid="{CFCBD76E-2962-4338-8DCF-20403B47AC58}" name="Column994" dataDxfId="15394"/>
    <tableColumn id="1003" xr3:uid="{BDD37A2E-F308-4F19-A15E-E569CA30828C}" name="Column995" dataDxfId="15393"/>
    <tableColumn id="1004" xr3:uid="{778FD36A-E696-40B6-A12D-2B735C8D734A}" name="Column996" dataDxfId="15392"/>
    <tableColumn id="1005" xr3:uid="{A5D3AA12-AB29-4013-9F71-65893D5FA553}" name="Column997" dataDxfId="15391"/>
    <tableColumn id="1006" xr3:uid="{B5C1B966-BCE8-40CB-B7C5-22A2FF112297}" name="Column998" dataDxfId="15390"/>
    <tableColumn id="1007" xr3:uid="{85DB4B65-263B-4906-A775-F239990832E9}" name="Column999" dataDxfId="15389"/>
    <tableColumn id="1008" xr3:uid="{E4CF7B73-0DCA-494C-A3D2-EE79E98E3732}" name="Column1000" dataDxfId="15388"/>
    <tableColumn id="1009" xr3:uid="{FC1FC98C-9FD0-47A2-BFE3-D748B13F7626}" name="Column1001" dataDxfId="15387"/>
    <tableColumn id="1010" xr3:uid="{881134F4-E00E-490D-B1EF-5B3875D849FF}" name="Column1002" dataDxfId="15386"/>
    <tableColumn id="1011" xr3:uid="{2089E323-4C78-4313-A2A9-D1D2446A6E37}" name="Column1003" dataDxfId="15385"/>
    <tableColumn id="1012" xr3:uid="{A7F80F49-34B6-4A11-A9B7-460B126DED95}" name="Column1004" dataDxfId="15384"/>
    <tableColumn id="1013" xr3:uid="{28ED99F5-488A-4D70-BD99-87ED3E64ACF9}" name="Column1005" dataDxfId="15383"/>
    <tableColumn id="1014" xr3:uid="{9BE6AF01-7A27-415E-8939-0514D0B704EB}" name="Column1006" dataDxfId="15382"/>
    <tableColumn id="1015" xr3:uid="{3D813060-A583-4C07-8B02-2E64CF869D33}" name="Column1007" dataDxfId="15381"/>
    <tableColumn id="1016" xr3:uid="{298D324F-A22D-472A-98E9-98C619CB8692}" name="Column1008" dataDxfId="15380"/>
    <tableColumn id="1017" xr3:uid="{76C252BF-6473-40C0-AF90-EF4437A33D11}" name="Column1009" dataDxfId="15379"/>
    <tableColumn id="1018" xr3:uid="{2DCF945C-D22E-4F0B-8B63-B490943A1015}" name="Column1010" dataDxfId="15378"/>
    <tableColumn id="1019" xr3:uid="{CD113EE9-1DAB-4D00-AB81-30FFD012A572}" name="Column1011" dataDxfId="15377"/>
    <tableColumn id="1020" xr3:uid="{E1769098-EFC0-483F-8807-F1FA71C858CF}" name="Column1012" dataDxfId="15376"/>
    <tableColumn id="1021" xr3:uid="{8A566C7C-62FE-41FE-B570-9D9C0BEA4CB5}" name="Column1013" dataDxfId="15375"/>
    <tableColumn id="1022" xr3:uid="{50B8FC66-73BB-46D4-8A78-099FB27A894B}" name="Column1014" dataDxfId="15374"/>
    <tableColumn id="1023" xr3:uid="{9E56781E-2B62-4864-97AB-557DF76209E6}" name="Column1015" dataDxfId="15373"/>
    <tableColumn id="1024" xr3:uid="{61B71BA5-190D-4FFB-A108-912AFAA5B1D0}" name="Column1016" dataDxfId="15372"/>
    <tableColumn id="1025" xr3:uid="{C0E5D8C1-68A7-4EB3-A2D6-A8551C1DC53A}" name="Column1017" dataDxfId="15371"/>
    <tableColumn id="1026" xr3:uid="{21FD0C38-F55B-4534-80A3-63A80DBA8BB9}" name="Column1018" dataDxfId="15370"/>
    <tableColumn id="1027" xr3:uid="{6B6B1BC4-E35E-4C73-A815-7C8AB8986DD4}" name="Column1019" dataDxfId="15369"/>
    <tableColumn id="1028" xr3:uid="{D8D37D35-043D-4234-A27D-8A6DAFAAC693}" name="Column1020" dataDxfId="15368"/>
    <tableColumn id="1029" xr3:uid="{2931D816-55A9-470D-AA2D-41D7AD4F6C58}" name="Column1021" dataDxfId="15367"/>
    <tableColumn id="1030" xr3:uid="{B9BC9ECF-DF16-435F-9EDF-43C8B60C8A8E}" name="Column1022" dataDxfId="15366"/>
    <tableColumn id="1031" xr3:uid="{B1E90DAE-10A6-4F02-BB91-244680605B79}" name="Column1023" dataDxfId="15365"/>
    <tableColumn id="1032" xr3:uid="{F42115C6-7305-4AD1-B844-7FE038673305}" name="Column1024" dataDxfId="15364"/>
    <tableColumn id="1033" xr3:uid="{49437E7E-C8EA-4493-9703-76186804518E}" name="Column1025" dataDxfId="15363"/>
    <tableColumn id="1034" xr3:uid="{4342E72A-574A-47CD-A4C9-9E0A1488DCEC}" name="Column1026" dataDxfId="15362"/>
    <tableColumn id="1035" xr3:uid="{F90A03F0-1EFE-497A-B868-8B4E87FB890E}" name="Column1027" dataDxfId="15361"/>
    <tableColumn id="1036" xr3:uid="{358A2AA0-22A0-4915-93D6-3104F9245E81}" name="Column1028" dataDxfId="15360"/>
    <tableColumn id="1037" xr3:uid="{16C4AD39-086F-4BC0-8DF2-EF0C72B41DD5}" name="Column1029" dataDxfId="15359"/>
    <tableColumn id="1038" xr3:uid="{A86E6BFB-7F2E-421D-B45B-7FDC71D849BB}" name="Column1030" dataDxfId="15358"/>
    <tableColumn id="1039" xr3:uid="{7D9DB0BA-F80B-4978-9857-48968BD413E8}" name="Column1031" dataDxfId="15357"/>
    <tableColumn id="1040" xr3:uid="{FF0B38CC-1DDC-4B1A-AE3E-F27894CED1CC}" name="Column1032" dataDxfId="15356"/>
    <tableColumn id="1041" xr3:uid="{69A61084-47F2-4819-A0B6-A30E8331744D}" name="Column1033" dataDxfId="15355"/>
    <tableColumn id="1042" xr3:uid="{90B1E51D-2424-4173-AB69-931F7936CCBC}" name="Column1034" dataDxfId="15354"/>
    <tableColumn id="1043" xr3:uid="{337E6C9A-5758-458B-B103-CE6A915C2AA7}" name="Column1035" dataDxfId="15353"/>
    <tableColumn id="1044" xr3:uid="{E950142C-6C4D-48CB-97BA-C7E0AB09AB22}" name="Column1036" dataDxfId="15352"/>
    <tableColumn id="1045" xr3:uid="{7DAF5E32-A912-40D9-8C37-E80A75E11071}" name="Column1037" dataDxfId="15351"/>
    <tableColumn id="1046" xr3:uid="{36238CF3-D851-4BDE-832B-972F129149AE}" name="Column1038" dataDxfId="15350"/>
    <tableColumn id="1047" xr3:uid="{514883D6-80CC-4894-BAC2-7387EF0CE60F}" name="Column1039" dataDxfId="15349"/>
    <tableColumn id="1048" xr3:uid="{D930427B-7DFF-48DD-BD3A-6DC73057F945}" name="Column1040" dataDxfId="15348"/>
    <tableColumn id="1049" xr3:uid="{64C36C8F-8ED1-400A-A966-23B0D2E5F501}" name="Column1041" dataDxfId="15347"/>
    <tableColumn id="1050" xr3:uid="{1BE1DC07-1595-4560-8E1D-D7C69B41A949}" name="Column1042" dataDxfId="15346"/>
    <tableColumn id="1051" xr3:uid="{14BF10FC-F49C-4A37-AABB-39CED5F3B1E0}" name="Column1043" dataDxfId="15345"/>
    <tableColumn id="1052" xr3:uid="{7E9E04A2-6720-45B4-AE5E-4F4DEDC3EAD9}" name="Column1044" dataDxfId="15344"/>
    <tableColumn id="1053" xr3:uid="{D9BDEAA1-02AD-4300-89B0-47354ACE523A}" name="Column1045" dataDxfId="15343"/>
    <tableColumn id="1054" xr3:uid="{CB9AB44D-BD55-4AB9-88D7-FA6691523E96}" name="Column1046" dataDxfId="15342"/>
    <tableColumn id="1055" xr3:uid="{4C564E45-86C2-464C-BAB7-58E8B05C4571}" name="Column1047" dataDxfId="15341"/>
    <tableColumn id="1056" xr3:uid="{20484BAC-390D-4381-9CE9-E5FCE0F952A8}" name="Column1048" dataDxfId="15340"/>
    <tableColumn id="1057" xr3:uid="{701E9D9A-7B29-4899-BE15-70671ED20C10}" name="Column1049" dataDxfId="15339"/>
    <tableColumn id="1058" xr3:uid="{6BF4A925-7151-4339-AA04-D634CABDD21C}" name="Column1050" dataDxfId="15338"/>
    <tableColumn id="1059" xr3:uid="{24C0A094-4361-4847-9139-66DED899F8AD}" name="Column1051" dataDxfId="15337"/>
    <tableColumn id="1060" xr3:uid="{0DC0D943-2026-4DCB-87A8-CDBEA01D793C}" name="Column1052" dataDxfId="15336"/>
    <tableColumn id="1061" xr3:uid="{DCB3C2C8-AEA5-46EF-A7AB-D94F705D461D}" name="Column1053" dataDxfId="15335"/>
    <tableColumn id="1062" xr3:uid="{76A999AC-4B5C-4B24-AA89-AA7F3A46D480}" name="Column1054" dataDxfId="15334"/>
    <tableColumn id="1063" xr3:uid="{F6E28E16-273C-4D4C-8DB4-7BDA08258639}" name="Column1055" dataDxfId="15333"/>
    <tableColumn id="1064" xr3:uid="{6B5794B1-F814-4494-A1F2-F611B8D84921}" name="Column1056" dataDxfId="15332"/>
    <tableColumn id="1065" xr3:uid="{79B69526-A81E-47B0-BB9C-C053936B5E79}" name="Column1057" dataDxfId="15331"/>
    <tableColumn id="1066" xr3:uid="{744BBD4A-1753-418D-8DD6-762634EAE56E}" name="Column1058" dataDxfId="15330"/>
    <tableColumn id="1067" xr3:uid="{D2D67E71-175D-4AC1-B63A-F58D8E19F85B}" name="Column1059" dataDxfId="15329"/>
    <tableColumn id="1068" xr3:uid="{2D9E0D56-5570-4B0B-8CF3-54164DDAC001}" name="Column1060" dataDxfId="15328"/>
    <tableColumn id="1069" xr3:uid="{D70FDED7-3DB6-4C5A-8199-0779113C13F9}" name="Column1061" dataDxfId="15327"/>
    <tableColumn id="1070" xr3:uid="{84D15EF8-9907-42A8-B6F3-4F01BA1ED092}" name="Column1062" dataDxfId="15326"/>
    <tableColumn id="1071" xr3:uid="{36698120-F32A-437C-9D2F-F664883FDA35}" name="Column1063" dataDxfId="15325"/>
    <tableColumn id="1072" xr3:uid="{76DC8EAC-9720-480B-B6F3-B00DC5E08F7F}" name="Column1064" dataDxfId="15324"/>
    <tableColumn id="1073" xr3:uid="{E87D4C75-D6D6-4CA5-BD9E-929DA3B1A988}" name="Column1065" dataDxfId="15323"/>
    <tableColumn id="1074" xr3:uid="{067D1302-26FC-4890-8F25-E18678171E92}" name="Column1066" dataDxfId="15322"/>
    <tableColumn id="1075" xr3:uid="{10A8E0F9-F978-4A7B-9A00-19217524D04C}" name="Column1067" dataDxfId="15321"/>
    <tableColumn id="1076" xr3:uid="{D9A66D1D-8B4A-4B72-A93E-091391FBAC71}" name="Column1068" dataDxfId="15320"/>
    <tableColumn id="1077" xr3:uid="{1547A070-17A1-41D5-A12D-6F34806E89B3}" name="Column1069" dataDxfId="15319"/>
    <tableColumn id="1078" xr3:uid="{872E9456-EE8B-4BF3-BE72-D0A625050C9D}" name="Column1070" dataDxfId="15318"/>
    <tableColumn id="1079" xr3:uid="{ACE5AB62-06AE-4396-83AE-F41E74766685}" name="Column1071" dataDxfId="15317"/>
    <tableColumn id="1080" xr3:uid="{F01E4310-8426-4CF1-BA67-C1D0C669D40D}" name="Column1072" dataDxfId="15316"/>
    <tableColumn id="1081" xr3:uid="{E7998195-6F6B-442A-B084-79BAD29F2A7D}" name="Column1073" dataDxfId="15315"/>
    <tableColumn id="1082" xr3:uid="{10C89BB1-B8CC-43C2-979C-37AEF66E98A2}" name="Column1074" dataDxfId="15314"/>
    <tableColumn id="1083" xr3:uid="{9026BE94-0F59-4EE1-B02A-5AFC986005D2}" name="Column1075" dataDxfId="15313"/>
    <tableColumn id="1084" xr3:uid="{B783E238-798D-4B31-934E-C874F8C3F7CC}" name="Column1076" dataDxfId="15312"/>
    <tableColumn id="1085" xr3:uid="{740D39C5-4D79-4636-8CFC-D9C7CADF770E}" name="Column1077" dataDxfId="15311"/>
    <tableColumn id="1086" xr3:uid="{FE144334-7C0B-4F69-B90F-6AF3BAA4DD7D}" name="Column1078" dataDxfId="15310"/>
    <tableColumn id="1087" xr3:uid="{1F8913C7-1E11-4B73-84C2-7531436959C0}" name="Column1079" dataDxfId="15309"/>
    <tableColumn id="1088" xr3:uid="{8055F48D-CB78-48A5-B7AB-D5436AD6C9E5}" name="Column1080" dataDxfId="15308"/>
    <tableColumn id="1089" xr3:uid="{A9DD4D67-7158-4384-8F87-36760C14CE89}" name="Column1081" dataDxfId="15307"/>
    <tableColumn id="1090" xr3:uid="{0E148756-9016-490A-BB19-B0987CC831FB}" name="Column1082" dataDxfId="15306"/>
    <tableColumn id="1091" xr3:uid="{C0436342-5EDF-444A-BB10-504E7F396064}" name="Column1083" dataDxfId="15305"/>
    <tableColumn id="1092" xr3:uid="{CC818E4B-3648-426C-AFF1-71E6C92B97BB}" name="Column1084" dataDxfId="15304"/>
    <tableColumn id="1093" xr3:uid="{80548DFB-CD03-43A0-AD52-496DE000E44A}" name="Column1085" dataDxfId="15303"/>
    <tableColumn id="1094" xr3:uid="{30CBC2B2-2811-4DDC-98A7-912B9EBD97BA}" name="Column1086" dataDxfId="15302"/>
    <tableColumn id="1095" xr3:uid="{989CAE46-6EE6-46D0-A490-F74532590ACA}" name="Column1087" dataDxfId="15301"/>
    <tableColumn id="1096" xr3:uid="{A778934A-B987-4D7B-A737-505FABFA78F1}" name="Column1088" dataDxfId="15300"/>
    <tableColumn id="1097" xr3:uid="{3C6C8CDF-F9B8-43E6-9984-4AA0E8F3BD97}" name="Column1089" dataDxfId="15299"/>
    <tableColumn id="1098" xr3:uid="{4B6FB380-D039-4F81-9D12-875D11D45B71}" name="Column1090" dataDxfId="15298"/>
    <tableColumn id="1099" xr3:uid="{2C55E78C-6EFE-4505-8F44-F60C397EC033}" name="Column1091" dataDxfId="15297"/>
    <tableColumn id="1100" xr3:uid="{D4AC2A48-83EB-4370-A17C-DA62ABEB0195}" name="Column1092" dataDxfId="15296"/>
    <tableColumn id="1101" xr3:uid="{5088916F-6BE7-4CA9-B6F5-6A6E832E3F3C}" name="Column1093" dataDxfId="15295"/>
    <tableColumn id="1102" xr3:uid="{599818F1-507C-41A0-BF88-DCB9311CA7DD}" name="Column1094" dataDxfId="15294"/>
    <tableColumn id="1103" xr3:uid="{57DEAF6E-60AD-4235-8711-3D6C31AEBCD2}" name="Column1095" dataDxfId="15293"/>
    <tableColumn id="1104" xr3:uid="{EF53C5B1-835B-4B14-B1D0-DD59CAA0C9B4}" name="Column1096" dataDxfId="15292"/>
    <tableColumn id="1105" xr3:uid="{ABA73DB7-1606-48D4-AD56-21D29AAE3EDC}" name="Column1097" dataDxfId="15291"/>
    <tableColumn id="1106" xr3:uid="{820B2AFC-B47A-48A6-9EFB-589F8EF978B6}" name="Column1098" dataDxfId="15290"/>
    <tableColumn id="1107" xr3:uid="{3707CB90-8478-4F14-BFDB-78F69712940A}" name="Column1099" dataDxfId="15289"/>
    <tableColumn id="1108" xr3:uid="{E62494CE-9189-49F9-B52A-EE0442C7BBC1}" name="Column1100" dataDxfId="15288"/>
    <tableColumn id="1109" xr3:uid="{36C0F56A-A649-40E2-915E-C6E2C33CC12B}" name="Column1101" dataDxfId="15287"/>
    <tableColumn id="1110" xr3:uid="{054EC6E3-546A-4201-A3A9-7E6B72204EAD}" name="Column1102" dataDxfId="15286"/>
    <tableColumn id="1111" xr3:uid="{A5FB3756-B2DB-48C8-A2A8-0458CF5AF42A}" name="Column1103" dataDxfId="15285"/>
    <tableColumn id="1112" xr3:uid="{DA73F8A5-B7A5-4B80-9400-94F4C52CF726}" name="Column1104" dataDxfId="15284"/>
    <tableColumn id="1113" xr3:uid="{77EDF313-32DF-47F7-9360-E732B67BE06F}" name="Column1105" dataDxfId="15283"/>
    <tableColumn id="1114" xr3:uid="{6598AD93-AA3F-4B49-800B-D0EE9FE58063}" name="Column1106" dataDxfId="15282"/>
    <tableColumn id="1115" xr3:uid="{1453E03F-B077-4DB0-AF49-C52BA047B966}" name="Column1107" dataDxfId="15281"/>
    <tableColumn id="1116" xr3:uid="{9903A406-D081-4A24-B2F4-74F8B130FB2A}" name="Column1108" dataDxfId="15280"/>
    <tableColumn id="1117" xr3:uid="{B13D6B6F-3950-47D2-8FF5-F77C65B21B95}" name="Column1109" dataDxfId="15279"/>
    <tableColumn id="1118" xr3:uid="{9D2E7A85-4E04-4E40-BA26-4CBECDF739BE}" name="Column1110" dataDxfId="15278"/>
    <tableColumn id="1119" xr3:uid="{0376FE82-70A7-4A11-ADB0-3CCC6D04B9AF}" name="Column1111" dataDxfId="15277"/>
    <tableColumn id="1120" xr3:uid="{2FB77639-FFDC-4808-A54E-64308B606CF4}" name="Column1112" dataDxfId="15276"/>
    <tableColumn id="1121" xr3:uid="{14A4C02E-A558-4FE5-A907-74F892B9497B}" name="Column1113" dataDxfId="15275"/>
    <tableColumn id="1122" xr3:uid="{8A1E3B63-536F-44BB-B6BA-DA7A1B17C56A}" name="Column1114" dataDxfId="15274"/>
    <tableColumn id="1123" xr3:uid="{78D0EF7E-8780-475D-94EC-F2E5312FAD68}" name="Column1115" dataDxfId="15273"/>
    <tableColumn id="1124" xr3:uid="{C5CDD92A-828F-42EA-8848-540DACCE454B}" name="Column1116" dataDxfId="15272"/>
    <tableColumn id="1125" xr3:uid="{F9E32433-7315-417F-84BD-824C3A51412C}" name="Column1117" dataDxfId="15271"/>
    <tableColumn id="1126" xr3:uid="{49923C73-5B5B-4BDE-9402-08E9935A0733}" name="Column1118" dataDxfId="15270"/>
    <tableColumn id="1127" xr3:uid="{4D698899-5F3D-4971-86B6-6DCB32F89D34}" name="Column1119" dataDxfId="15269"/>
    <tableColumn id="1128" xr3:uid="{F2CF8C81-20EE-491D-A060-06D4BEE184CF}" name="Column1120" dataDxfId="15268"/>
    <tableColumn id="1129" xr3:uid="{53CEA2E4-4DD3-4AD8-A253-3051481A9B75}" name="Column1121" dataDxfId="15267"/>
    <tableColumn id="1130" xr3:uid="{89085CB9-6009-47AE-9958-9C07EA5BFEFC}" name="Column1122" dataDxfId="15266"/>
    <tableColumn id="1131" xr3:uid="{996A9E24-82E0-478A-A388-8169CCC6F3BE}" name="Column1123" dataDxfId="15265"/>
    <tableColumn id="1132" xr3:uid="{2A173FB6-5877-4E7E-B897-5C3F774DB157}" name="Column1124" dataDxfId="15264"/>
    <tableColumn id="1133" xr3:uid="{E0D354A9-9DFA-4CE5-ABBD-74292C6DF11B}" name="Column1125" dataDxfId="15263"/>
    <tableColumn id="1134" xr3:uid="{1B7DA042-F382-4B8E-8B8B-D5BDDFD15F3C}" name="Column1126" dataDxfId="15262"/>
    <tableColumn id="1135" xr3:uid="{EFC31F16-E1C9-4998-BD66-D994870C432C}" name="Column1127" dataDxfId="15261"/>
    <tableColumn id="1136" xr3:uid="{5EB18BBE-EA1B-4A06-A7F0-B3D645BAFB45}" name="Column1128" dataDxfId="15260"/>
    <tableColumn id="1137" xr3:uid="{DAA7982C-3998-4D40-A28D-DF75CD3A89EA}" name="Column1129" dataDxfId="15259"/>
    <tableColumn id="1138" xr3:uid="{A0E40446-3580-4B22-8B57-D9C2C9C7399A}" name="Column1130" dataDxfId="15258"/>
    <tableColumn id="1139" xr3:uid="{7EEAA844-F79C-4DDE-8576-2BBD4D08863E}" name="Column1131" dataDxfId="15257"/>
    <tableColumn id="1140" xr3:uid="{0EBDE2A9-4F4B-41F2-A43A-78A30FBAA5A4}" name="Column1132" dataDxfId="15256"/>
    <tableColumn id="1141" xr3:uid="{BBCF8082-9D59-4FED-AAC7-6CC7A7EF93F0}" name="Column1133" dataDxfId="15255"/>
    <tableColumn id="1142" xr3:uid="{871B1DBE-97E1-411B-B8F7-EEBCA22BAE40}" name="Column1134" dataDxfId="15254"/>
    <tableColumn id="1143" xr3:uid="{98F18BDE-FF5B-4D96-80B5-8621DF0F2F7D}" name="Column1135" dataDxfId="15253"/>
    <tableColumn id="1144" xr3:uid="{F0345683-DBBE-476A-9D00-8A0BA4D78FAA}" name="Column1136" dataDxfId="15252"/>
    <tableColumn id="1145" xr3:uid="{ED03799E-89F6-4EB8-A075-9014FAB96D77}" name="Column1137" dataDxfId="15251"/>
    <tableColumn id="1146" xr3:uid="{8D661B99-B9C9-4629-9E5E-9CBC2DC0C813}" name="Column1138" dataDxfId="15250"/>
    <tableColumn id="1147" xr3:uid="{D0E38C4D-041A-4C05-B546-07B1959B13D1}" name="Column1139" dataDxfId="15249"/>
    <tableColumn id="1148" xr3:uid="{D8D533F1-4043-406D-AB0C-DB03B8D4684D}" name="Column1140" dataDxfId="15248"/>
    <tableColumn id="1149" xr3:uid="{C7FA3878-AD75-447D-BC45-973F46D59688}" name="Column1141" dataDxfId="15247"/>
    <tableColumn id="1150" xr3:uid="{B8E3B902-DEEC-4AAF-AF7F-24D821FD1EFC}" name="Column1142" dataDxfId="15246"/>
    <tableColumn id="1151" xr3:uid="{1F011313-4884-45B4-AA3E-6C7B554377C4}" name="Column1143" dataDxfId="15245"/>
    <tableColumn id="1152" xr3:uid="{E0EF2AF9-E819-4044-9A4D-F418930DD1F5}" name="Column1144" dataDxfId="15244"/>
    <tableColumn id="1153" xr3:uid="{14FD08FA-6192-478E-A2E4-C9342D72023C}" name="Column1145" dataDxfId="15243"/>
    <tableColumn id="1154" xr3:uid="{55D2EDD6-74B7-4EBD-B918-B61615FED0BF}" name="Column1146" dataDxfId="15242"/>
    <tableColumn id="1155" xr3:uid="{62B8E814-7758-4E24-B375-806B6C2DFB6D}" name="Column1147" dataDxfId="15241"/>
    <tableColumn id="1156" xr3:uid="{2494EDE0-1C79-4DA3-BC58-B09C5428FCFA}" name="Column1148" dataDxfId="15240"/>
    <tableColumn id="1157" xr3:uid="{97DFDD97-E01E-4870-B7A4-7AC0BF75D2A2}" name="Column1149" dataDxfId="15239"/>
    <tableColumn id="1158" xr3:uid="{CA482E94-9354-43B2-9E8A-990BBDDC6536}" name="Column1150" dataDxfId="15238"/>
    <tableColumn id="1159" xr3:uid="{66BEB75F-4D08-434B-A266-6623E85F1AA5}" name="Column1151" dataDxfId="15237"/>
    <tableColumn id="1160" xr3:uid="{712BA5D7-B2B3-4DED-9373-7381CE32D4B9}" name="Column1152" dataDxfId="15236"/>
    <tableColumn id="1161" xr3:uid="{DAC19F58-DE73-4009-83CF-B5801A531F8F}" name="Column1153" dataDxfId="15235"/>
    <tableColumn id="1162" xr3:uid="{D62CFC0C-D4A1-46F7-B046-F395D40433B4}" name="Column1154" dataDxfId="15234"/>
    <tableColumn id="1163" xr3:uid="{A59AF5B8-57E2-4669-86DE-E7190308329D}" name="Column1155" dataDxfId="15233"/>
    <tableColumn id="1164" xr3:uid="{8CD9567A-A027-4979-9327-FF471126D43C}" name="Column1156" dataDxfId="15232"/>
    <tableColumn id="1165" xr3:uid="{C01CB082-2330-46B3-8B56-1C518686D500}" name="Column1157" dataDxfId="15231"/>
    <tableColumn id="1166" xr3:uid="{5ED61251-D01F-4E72-973E-66DB8FE7EDE0}" name="Column1158" dataDxfId="15230"/>
    <tableColumn id="1167" xr3:uid="{DFB8E6C5-DA56-459B-8584-73A01C6F76DC}" name="Column1159" dataDxfId="15229"/>
    <tableColumn id="1168" xr3:uid="{EBDF9495-B89F-4C04-A044-A780E4B46F8F}" name="Column1160" dataDxfId="15228"/>
    <tableColumn id="1169" xr3:uid="{813FFA24-7D04-4736-984E-CB9B5627F439}" name="Column1161" dataDxfId="15227"/>
    <tableColumn id="1170" xr3:uid="{426ED63F-B6E2-4F25-AEBF-F3EA212A6F3F}" name="Column1162" dataDxfId="15226"/>
    <tableColumn id="1171" xr3:uid="{7096C193-A4DA-47D1-B833-5C949BD5305C}" name="Column1163" dataDxfId="15225"/>
    <tableColumn id="1172" xr3:uid="{100D9E40-8468-4BD9-ADC5-A6281249248D}" name="Column1164" dataDxfId="15224"/>
    <tableColumn id="1173" xr3:uid="{21FFFC24-23DE-4FAA-AA13-5BE8B1250B0D}" name="Column1165" dataDxfId="15223"/>
    <tableColumn id="1174" xr3:uid="{560D89E8-754F-405B-8398-AA495868602E}" name="Column1166" dataDxfId="15222"/>
    <tableColumn id="1175" xr3:uid="{1B6CD729-28EA-4CCD-B960-5CDF054C447F}" name="Column1167" dataDxfId="15221"/>
    <tableColumn id="1176" xr3:uid="{C65B0262-0395-4D66-B288-6DAE2AC5A491}" name="Column1168" dataDxfId="15220"/>
    <tableColumn id="1177" xr3:uid="{BD1FA2AB-4751-4282-B2BC-F9440A9CCE9F}" name="Column1169" dataDxfId="15219"/>
    <tableColumn id="1178" xr3:uid="{C4A970D5-FE0E-4175-8895-C9434765BC8D}" name="Column1170" dataDxfId="15218"/>
    <tableColumn id="1179" xr3:uid="{93B4E921-1097-4F29-9904-568C583BEFF1}" name="Column1171" dataDxfId="15217"/>
    <tableColumn id="1180" xr3:uid="{679003C2-1C05-4ED8-8075-A1C3ED32320A}" name="Column1172" dataDxfId="15216"/>
    <tableColumn id="1181" xr3:uid="{E9C43727-05C7-462A-9493-D8E818546BFD}" name="Column1173" dataDxfId="15215"/>
    <tableColumn id="1182" xr3:uid="{47DCEE22-B989-4018-9538-9F840A957CB3}" name="Column1174" dataDxfId="15214"/>
    <tableColumn id="1183" xr3:uid="{160054BF-A653-4236-9571-7934170573B5}" name="Column1175" dataDxfId="15213"/>
    <tableColumn id="1184" xr3:uid="{BBD40897-9D11-47ED-8050-E3B53490FE23}" name="Column1176" dataDxfId="15212"/>
    <tableColumn id="1185" xr3:uid="{027CE618-64E6-4513-B1DB-9574E7F91FFF}" name="Column1177" dataDxfId="15211"/>
    <tableColumn id="1186" xr3:uid="{D66B7EE1-1BCC-4D35-AC5B-A6506394CBB1}" name="Column1178" dataDxfId="15210"/>
    <tableColumn id="1187" xr3:uid="{01A93F51-2AF5-4F09-80E0-71F301085004}" name="Column1179" dataDxfId="15209"/>
    <tableColumn id="1188" xr3:uid="{368D8C70-0101-4E9D-B9E5-037204210F5B}" name="Column1180" dataDxfId="15208"/>
    <tableColumn id="1189" xr3:uid="{19518370-DB04-4B99-8B73-5AF813062CA5}" name="Column1181" dataDxfId="15207"/>
    <tableColumn id="1190" xr3:uid="{E6612AF2-1E83-45BC-A73C-1DF75AC5966E}" name="Column1182" dataDxfId="15206"/>
    <tableColumn id="1191" xr3:uid="{3D8A69B6-4356-46E8-9ECC-EDEE474F1D0C}" name="Column1183" dataDxfId="15205"/>
    <tableColumn id="1192" xr3:uid="{E6F96C10-FE5A-442A-8D05-BF1FE299C494}" name="Column1184" dataDxfId="15204"/>
    <tableColumn id="1193" xr3:uid="{97B52AD1-E2C1-42B4-ABE1-8387B244A73C}" name="Column1185" dataDxfId="15203"/>
    <tableColumn id="1194" xr3:uid="{FB3ADAE6-9ED2-469F-B907-249FAF41B038}" name="Column1186" dataDxfId="15202"/>
    <tableColumn id="1195" xr3:uid="{79B3EB7C-0E2B-4D62-A1F7-9F2A6FD28B7F}" name="Column1187" dataDxfId="15201"/>
    <tableColumn id="1196" xr3:uid="{6C7C9156-0C5E-4051-9185-F400F1A99797}" name="Column1188" dataDxfId="15200"/>
    <tableColumn id="1197" xr3:uid="{A2C719E6-6F9E-4C13-897F-384C66C47E58}" name="Column1189" dataDxfId="15199"/>
    <tableColumn id="1198" xr3:uid="{79D742B9-E211-4A90-90FA-5C1D14907AE7}" name="Column1190" dataDxfId="15198"/>
    <tableColumn id="1199" xr3:uid="{D603B1A5-7C21-40D0-B294-353B70B69695}" name="Column1191" dataDxfId="15197"/>
    <tableColumn id="1200" xr3:uid="{34C49FC4-5BEF-40D1-B7A1-AA4E079997B2}" name="Column1192" dataDxfId="15196"/>
    <tableColumn id="1201" xr3:uid="{3A2889EC-C377-49CF-9974-383245E01382}" name="Column1193" dataDxfId="15195"/>
    <tableColumn id="1202" xr3:uid="{3B1D4797-C120-465A-A207-D7A570D96474}" name="Column1194" dataDxfId="15194"/>
    <tableColumn id="1203" xr3:uid="{E0E19DA8-E397-4746-8976-48D072203536}" name="Column1195" dataDxfId="15193"/>
    <tableColumn id="1204" xr3:uid="{F906ACC5-ADBF-4F70-A5DE-2CC941A3462A}" name="Column1196" dataDxfId="15192"/>
    <tableColumn id="1205" xr3:uid="{EB2ED6F3-2264-458A-953A-C0A5DACA4450}" name="Column1197" dataDxfId="15191"/>
    <tableColumn id="1206" xr3:uid="{658558D0-643B-4098-B0C8-FD5204BB9636}" name="Column1198" dataDxfId="15190"/>
    <tableColumn id="1207" xr3:uid="{85FCC528-6EA6-483D-B768-9D57C88617E6}" name="Column1199" dataDxfId="15189"/>
    <tableColumn id="1208" xr3:uid="{0ABF1FA1-4C9C-4C84-950C-2F10E87D363B}" name="Column1200" dataDxfId="15188"/>
    <tableColumn id="1209" xr3:uid="{95B49BA0-7565-456F-A78F-07D76AD0BBA4}" name="Column1201" dataDxfId="15187"/>
    <tableColumn id="1210" xr3:uid="{9741FE7A-6DF1-4628-86A5-DDE078C179BF}" name="Column1202" dataDxfId="15186"/>
    <tableColumn id="1211" xr3:uid="{7B9C9A8A-1201-4ECA-AC3D-6FA8ED23B2B1}" name="Column1203" dataDxfId="15185"/>
    <tableColumn id="1212" xr3:uid="{9507DB2F-DCDE-40E4-802D-8DE41E0EA1C0}" name="Column1204" dataDxfId="15184"/>
    <tableColumn id="1213" xr3:uid="{34917F9C-7FD1-4282-B6F5-9D98DD05CFCE}" name="Column1205" dataDxfId="15183"/>
    <tableColumn id="1214" xr3:uid="{C606CD0A-9A51-4090-89F0-08F897985787}" name="Column1206" dataDxfId="15182"/>
    <tableColumn id="1215" xr3:uid="{76427CB7-25CD-4FA4-A012-71D65BD8E719}" name="Column1207" dataDxfId="15181"/>
    <tableColumn id="1216" xr3:uid="{59C0D45D-FE73-4B76-B3E6-0C806144B59C}" name="Column1208" dataDxfId="15180"/>
    <tableColumn id="1217" xr3:uid="{31C0E29E-8F13-479A-AFB8-F099538AADE8}" name="Column1209" dataDxfId="15179"/>
    <tableColumn id="1218" xr3:uid="{4C5581E8-0D66-42B6-A894-65876DF2B725}" name="Column1210" dataDxfId="15178"/>
    <tableColumn id="1219" xr3:uid="{441FA5AE-30A5-49BC-B5D7-322264D3E7FC}" name="Column1211" dataDxfId="15177"/>
    <tableColumn id="1220" xr3:uid="{753216FB-61A8-4560-B104-E15F13826E6E}" name="Column1212" dataDxfId="15176"/>
    <tableColumn id="1221" xr3:uid="{26BF9305-A6EB-46A6-BBDF-C9B3E5427454}" name="Column1213" dataDxfId="15175"/>
    <tableColumn id="1222" xr3:uid="{F28B045A-C70E-44E3-A2AB-3CE0907A1CF8}" name="Column1214" dataDxfId="15174"/>
    <tableColumn id="1223" xr3:uid="{603EA3AB-8AC3-4C24-AEA7-E9437A7A39C3}" name="Column1215" dataDxfId="15173"/>
    <tableColumn id="1224" xr3:uid="{73255069-065C-4729-98B9-7D8373ED7674}" name="Column1216" dataDxfId="15172"/>
    <tableColumn id="1225" xr3:uid="{1907626C-1802-401E-82EA-0F0C4CA141CB}" name="Column1217" dataDxfId="15171"/>
    <tableColumn id="1226" xr3:uid="{CD77E8F9-1B86-41F7-9C6C-1845989673F5}" name="Column1218" dataDxfId="15170"/>
    <tableColumn id="1227" xr3:uid="{DBF3357F-7DBC-496F-8E51-34AD85E0F25C}" name="Column1219" dataDxfId="15169"/>
    <tableColumn id="1228" xr3:uid="{B65415BE-6FB9-446B-B7EC-9630511E3F67}" name="Column1220" dataDxfId="15168"/>
    <tableColumn id="1229" xr3:uid="{C54F8709-6D33-41B4-BDDD-8E4507EAF3B7}" name="Column1221" dataDxfId="15167"/>
    <tableColumn id="1230" xr3:uid="{D346F7FB-1688-40C3-A703-B29C6FAC85F6}" name="Column1222" dataDxfId="15166"/>
    <tableColumn id="1231" xr3:uid="{BA45F77B-EBEB-41D1-A599-75FA0F248552}" name="Column1223" dataDxfId="15165"/>
    <tableColumn id="1232" xr3:uid="{A4103C96-0FD3-40A9-984A-61982BEBC749}" name="Column1224" dataDxfId="15164"/>
    <tableColumn id="1233" xr3:uid="{A1394084-ECDE-4566-9FA6-85F5D5309B0C}" name="Column1225" dataDxfId="15163"/>
    <tableColumn id="1234" xr3:uid="{C0A1C090-2A1F-4ADB-9226-8EFE968379FE}" name="Column1226" dataDxfId="15162"/>
    <tableColumn id="1235" xr3:uid="{5A63FA48-A15C-4ADB-AEB1-1BD0A9679921}" name="Column1227" dataDxfId="15161"/>
    <tableColumn id="1236" xr3:uid="{4149249B-B10F-4F1D-8F46-A9C814BA39FB}" name="Column1228" dataDxfId="15160"/>
    <tableColumn id="1237" xr3:uid="{6213B098-1942-41CB-B77D-5EAF003E1317}" name="Column1229" dataDxfId="15159"/>
    <tableColumn id="1238" xr3:uid="{EA174F03-B24B-42AC-8376-22F8BDC357EA}" name="Column1230" dataDxfId="15158"/>
    <tableColumn id="1239" xr3:uid="{221AEC31-42D4-4EF0-8AFC-9E4D1201EDD2}" name="Column1231" dataDxfId="15157"/>
    <tableColumn id="1240" xr3:uid="{82E0158F-DD40-457E-81F5-493E9B19B523}" name="Column1232" dataDxfId="15156"/>
    <tableColumn id="1241" xr3:uid="{48D8B27B-21C5-466B-BE98-F84461FA6512}" name="Column1233" dataDxfId="15155"/>
    <tableColumn id="1242" xr3:uid="{2047B099-1A7B-4B0D-8B84-9A6A39AA867B}" name="Column1234" dataDxfId="15154"/>
    <tableColumn id="1243" xr3:uid="{1708B80A-A2DB-4C1A-8BE0-2F0936FCD2A5}" name="Column1235" dataDxfId="15153"/>
    <tableColumn id="1244" xr3:uid="{45794AD4-2602-40B6-81E2-E2489998872E}" name="Column1236" dataDxfId="15152"/>
    <tableColumn id="1245" xr3:uid="{44289AF2-74AE-4905-8192-F8A7B863069B}" name="Column1237" dataDxfId="15151"/>
    <tableColumn id="1246" xr3:uid="{30A4A83F-8F8B-4E49-92FD-B00BEA752243}" name="Column1238" dataDxfId="15150"/>
    <tableColumn id="1247" xr3:uid="{2EA58EEC-7290-44A5-B278-E7072DFBD292}" name="Column1239" dataDxfId="15149"/>
    <tableColumn id="1248" xr3:uid="{0B174B65-C1EB-4207-B488-2BE7C4F447D1}" name="Column1240" dataDxfId="15148"/>
    <tableColumn id="1249" xr3:uid="{A7F7208C-81CC-455B-95E9-10A47C585928}" name="Column1241" dataDxfId="15147"/>
    <tableColumn id="1250" xr3:uid="{6026F429-1FBD-4042-95D8-4D07F0289F0E}" name="Column1242" dataDxfId="15146"/>
    <tableColumn id="1251" xr3:uid="{C8447581-B1FC-4B34-859A-AF9C05B7DB1B}" name="Column1243" dataDxfId="15145"/>
    <tableColumn id="1252" xr3:uid="{74F3B9E0-599B-4D34-9239-E24981E5700C}" name="Column1244" dataDxfId="15144"/>
    <tableColumn id="1253" xr3:uid="{E0E58ACF-D929-41FF-9AF6-34F2CD3520F6}" name="Column1245" dataDxfId="15143"/>
    <tableColumn id="1254" xr3:uid="{D0B24789-1B50-4152-8981-664865128D1B}" name="Column1246" dataDxfId="15142"/>
    <tableColumn id="1255" xr3:uid="{10A62B9E-968E-49A8-B16E-B583626F1269}" name="Column1247" dataDxfId="15141"/>
    <tableColumn id="1256" xr3:uid="{922BCDCB-1E69-4DCD-ACE0-F8D6F49EFBB3}" name="Column1248" dataDxfId="15140"/>
    <tableColumn id="1257" xr3:uid="{6448E6F2-997C-4816-95D7-416EE488BBD7}" name="Column1249" dataDxfId="15139"/>
    <tableColumn id="1258" xr3:uid="{41259F23-3ED8-486C-8D37-8906AF87BA7F}" name="Column1250" dataDxfId="15138"/>
    <tableColumn id="1259" xr3:uid="{1572C9C6-E086-47F2-AF49-4B728855D525}" name="Column1251" dataDxfId="15137"/>
    <tableColumn id="1260" xr3:uid="{5DDFF3AC-AC15-4CED-B7F4-90694865A5D4}" name="Column1252" dataDxfId="15136"/>
    <tableColumn id="1261" xr3:uid="{95C71D50-7A98-4C24-8FC6-958E8D22DD12}" name="Column1253" dataDxfId="15135"/>
    <tableColumn id="1262" xr3:uid="{629ACD42-F11C-46E0-9FEB-CD05B55F5642}" name="Column1254" dataDxfId="15134"/>
    <tableColumn id="1263" xr3:uid="{CB7BC455-8D49-4875-A979-6A4042A16108}" name="Column1255" dataDxfId="15133"/>
    <tableColumn id="1264" xr3:uid="{DECA7145-31BD-46F5-BC15-5135728739F4}" name="Column1256" dataDxfId="15132"/>
    <tableColumn id="1265" xr3:uid="{10F7AB66-A408-4371-A6D0-CF8491B676E0}" name="Column1257" dataDxfId="15131"/>
    <tableColumn id="1266" xr3:uid="{D190CE97-9C5C-40FF-AC36-426E734164B5}" name="Column1258" dataDxfId="15130"/>
    <tableColumn id="1267" xr3:uid="{BEDC9DC9-98CB-4B56-9062-A5688B2F7D30}" name="Column1259" dataDxfId="15129"/>
    <tableColumn id="1268" xr3:uid="{69BE8B41-3B5C-46C3-B7C2-2840F16D8386}" name="Column1260" dataDxfId="15128"/>
    <tableColumn id="1269" xr3:uid="{9E28A605-DA3B-473B-A589-C43263C2FDF2}" name="Column1261" dataDxfId="15127"/>
    <tableColumn id="1270" xr3:uid="{606F8A29-05B1-4F93-AE88-8B48B66E86D9}" name="Column1262" dataDxfId="15126"/>
    <tableColumn id="1271" xr3:uid="{43F764D7-F907-43E0-9AE1-D5F2398E18FA}" name="Column1263" dataDxfId="15125"/>
    <tableColumn id="1272" xr3:uid="{2AB991FD-B0B5-4435-B99E-5BAE54F2DE73}" name="Column1264" dataDxfId="15124"/>
    <tableColumn id="1273" xr3:uid="{4B5B4C73-6DFA-42CF-AF4A-9DB599E4B475}" name="Column1265" dataDxfId="15123"/>
    <tableColumn id="1274" xr3:uid="{C284C504-8F3F-4FB1-8B68-981B57269F17}" name="Column1266" dataDxfId="15122"/>
    <tableColumn id="1275" xr3:uid="{FABA6A85-42B7-4220-9A52-10DA5FAD9977}" name="Column1267" dataDxfId="15121"/>
    <tableColumn id="1276" xr3:uid="{013EA42B-B868-4806-9BB9-0578EA224349}" name="Column1268" dataDxfId="15120"/>
    <tableColumn id="1277" xr3:uid="{A9F1AD34-28D9-4999-B75D-AAD1816F2E95}" name="Column1269" dataDxfId="15119"/>
    <tableColumn id="1278" xr3:uid="{7587675F-B9F0-404C-8126-2694C0EA0D20}" name="Column1270" dataDxfId="15118"/>
    <tableColumn id="1279" xr3:uid="{FDAD563A-7A31-4293-AEA8-1F7BA40F06AA}" name="Column1271" dataDxfId="15117"/>
    <tableColumn id="1280" xr3:uid="{0576F5AA-1EAA-407F-916A-48A4797C1BF9}" name="Column1272" dataDxfId="15116"/>
    <tableColumn id="1281" xr3:uid="{6B9D2481-7806-43B2-A6BE-2B2C2A1AA002}" name="Column1273" dataDxfId="15115"/>
    <tableColumn id="1282" xr3:uid="{E55D4CDA-40BB-4FD3-A536-5ADD6220A84B}" name="Column1274" dataDxfId="15114"/>
    <tableColumn id="1283" xr3:uid="{7F78C074-1C45-4956-875B-A2963E3417D7}" name="Column1275" dataDxfId="15113"/>
    <tableColumn id="1284" xr3:uid="{0E693687-54AC-465A-B97A-409A3411BDA1}" name="Column1276" dataDxfId="15112"/>
    <tableColumn id="1285" xr3:uid="{25BBEADC-BA4B-44CB-8C9C-4E822E7A652A}" name="Column1277" dataDxfId="15111"/>
    <tableColumn id="1286" xr3:uid="{53E5EA2C-9DA8-470B-BEEF-0D41431B5C64}" name="Column1278" dataDxfId="15110"/>
    <tableColumn id="1287" xr3:uid="{00298314-AA86-4A3D-A7B1-3B3CE243A5D5}" name="Column1279" dataDxfId="15109"/>
    <tableColumn id="1288" xr3:uid="{3FCC4CCF-48AE-4CD8-B3E2-98BD91D17118}" name="Column1280" dataDxfId="15108"/>
    <tableColumn id="1289" xr3:uid="{B4B582C7-2E96-48DC-A32B-E9620E476280}" name="Column1281" dataDxfId="15107"/>
    <tableColumn id="1290" xr3:uid="{8E4C6AED-E1E4-4A67-9796-CA8C0DB04EEB}" name="Column1282" dataDxfId="15106"/>
    <tableColumn id="1291" xr3:uid="{E4AA4246-CC27-4ED0-A8FF-E14F3522184C}" name="Column1283" dataDxfId="15105"/>
    <tableColumn id="1292" xr3:uid="{09F3D524-C02A-44ED-8451-321B6BF72FC6}" name="Column1284" dataDxfId="15104"/>
    <tableColumn id="1293" xr3:uid="{16049451-11FE-4D22-A1CA-E202D8170027}" name="Column1285" dataDxfId="15103"/>
    <tableColumn id="1294" xr3:uid="{A44A8D5E-A1E4-4796-BE9D-CC70A6CAA211}" name="Column1286" dataDxfId="15102"/>
    <tableColumn id="1295" xr3:uid="{A806CA23-055C-417E-AB20-A522BE14B22B}" name="Column1287" dataDxfId="15101"/>
    <tableColumn id="1296" xr3:uid="{C5B9F374-E5AD-49D8-9A94-95389608FA31}" name="Column1288" dataDxfId="15100"/>
    <tableColumn id="1297" xr3:uid="{EADFA842-636C-4C71-8C54-F5C8AAB1161A}" name="Column1289" dataDxfId="15099"/>
    <tableColumn id="1298" xr3:uid="{C50BA63D-99CF-4D77-B25F-A278D2C67756}" name="Column1290" dataDxfId="15098"/>
    <tableColumn id="1299" xr3:uid="{4CD2399C-A259-42BF-8D2C-CE854973B085}" name="Column1291" dataDxfId="15097"/>
    <tableColumn id="1300" xr3:uid="{343933E4-FBE3-4B99-A6D6-D56DDC766F8A}" name="Column1292" dataDxfId="15096"/>
    <tableColumn id="1301" xr3:uid="{1BC35B1B-09A9-41A2-9A67-2A17442C31F2}" name="Column1293" dataDxfId="15095"/>
    <tableColumn id="1302" xr3:uid="{4856FC1C-655D-40E6-B273-3C8765FB8591}" name="Column1294" dataDxfId="15094"/>
    <tableColumn id="1303" xr3:uid="{F58533AF-C793-4E74-812D-C5CA2157F28B}" name="Column1295" dataDxfId="15093"/>
    <tableColumn id="1304" xr3:uid="{A10AAF18-7743-4176-9AA6-91C698E1352C}" name="Column1296" dataDxfId="15092"/>
    <tableColumn id="1305" xr3:uid="{7CAFF4A3-6E41-4A67-B085-2916306B1F96}" name="Column1297" dataDxfId="15091"/>
    <tableColumn id="1306" xr3:uid="{1451A1DC-6252-4977-8C12-5BE9D1E7FA40}" name="Column1298" dataDxfId="15090"/>
    <tableColumn id="1307" xr3:uid="{288074FE-A7BA-4E4A-A456-7B754D72C452}" name="Column1299" dataDxfId="15089"/>
    <tableColumn id="1308" xr3:uid="{C6C82B0F-C8C7-4C52-8ADB-E9FD5F7478CB}" name="Column1300" dataDxfId="15088"/>
    <tableColumn id="1309" xr3:uid="{A915D1A7-4441-4722-8B74-9E31D3E41BBB}" name="Column1301" dataDxfId="15087"/>
    <tableColumn id="1310" xr3:uid="{064C3C20-8EFE-43CC-A424-4F1007807A37}" name="Column1302" dataDxfId="15086"/>
    <tableColumn id="1311" xr3:uid="{B58C80DE-90ED-4313-B5AC-D3EB2152A88C}" name="Column1303" dataDxfId="15085"/>
    <tableColumn id="1312" xr3:uid="{309FA413-FFC5-4A5C-BB03-868256F6EE29}" name="Column1304" dataDxfId="15084"/>
    <tableColumn id="1313" xr3:uid="{9F35AC1A-01A5-42CD-93BB-8C906A3A05F2}" name="Column1305" dataDxfId="15083"/>
    <tableColumn id="1314" xr3:uid="{805109EB-2509-4D78-9595-98C2CF5CC22C}" name="Column1306" dataDxfId="15082"/>
    <tableColumn id="1315" xr3:uid="{6418F0FD-CB07-47FE-B628-32DF13B3CAEA}" name="Column1307" dataDxfId="15081"/>
    <tableColumn id="1316" xr3:uid="{32A506C4-0D17-467A-97C9-1885D83CBF36}" name="Column1308" dataDxfId="15080"/>
    <tableColumn id="1317" xr3:uid="{9D406B27-77AA-4275-9635-05F8E3A9E6E9}" name="Column1309" dataDxfId="15079"/>
    <tableColumn id="1318" xr3:uid="{185917CC-2167-4CB0-A939-2579A8F27C96}" name="Column1310" dataDxfId="15078"/>
    <tableColumn id="1319" xr3:uid="{7EDCEA39-C054-45F0-B6D3-BF93739A0CFE}" name="Column1311" dataDxfId="15077"/>
    <tableColumn id="1320" xr3:uid="{DBF65D9F-73A2-41BA-8A57-5E20C407B622}" name="Column1312" dataDxfId="15076"/>
    <tableColumn id="1321" xr3:uid="{CFEC1ECD-2849-4D3E-A89A-A9AED19E2E15}" name="Column1313" dataDxfId="15075"/>
    <tableColumn id="1322" xr3:uid="{B86ABD10-FFDF-4BCE-A9AC-90EF651EE7C4}" name="Column1314" dataDxfId="15074"/>
    <tableColumn id="1323" xr3:uid="{64967CE1-BFE6-4446-B400-92A92EB3D4CD}" name="Column1315" dataDxfId="15073"/>
    <tableColumn id="1324" xr3:uid="{7B6F1A1E-6297-404A-AC6C-8F84DBD5DF9B}" name="Column1316" dataDxfId="15072"/>
    <tableColumn id="1325" xr3:uid="{A534CDAB-30A0-4E30-A547-07000E7B4139}" name="Column1317" dataDxfId="15071"/>
    <tableColumn id="1326" xr3:uid="{60B934C1-1141-4983-80B4-47A438B82ED6}" name="Column1318" dataDxfId="15070"/>
    <tableColumn id="1327" xr3:uid="{DBA03C4A-DD9E-4DEA-85F2-4E3C56E3ADC1}" name="Column1319" dataDxfId="15069"/>
    <tableColumn id="1328" xr3:uid="{CB5CC9F6-2937-4667-8153-BDD8A5CF1F40}" name="Column1320" dataDxfId="15068"/>
    <tableColumn id="1329" xr3:uid="{C0CD2049-3831-493D-AA57-E9924C71A738}" name="Column1321" dataDxfId="15067"/>
    <tableColumn id="1330" xr3:uid="{F3A47B66-A09C-49F8-B404-CB511CE3CF93}" name="Column1322" dataDxfId="15066"/>
    <tableColumn id="1331" xr3:uid="{2A829BC5-891B-4633-8E9E-5652C0379595}" name="Column1323" dataDxfId="15065"/>
    <tableColumn id="1332" xr3:uid="{4A2DC47D-A54A-435C-BE88-AA6F55D8010B}" name="Column1324" dataDxfId="15064"/>
    <tableColumn id="1333" xr3:uid="{5C7E4C9C-A6B3-4FF2-A18F-ABE803E3515B}" name="Column1325" dataDxfId="15063"/>
    <tableColumn id="1334" xr3:uid="{2D74A918-C458-4D4C-BA68-1D6AA1CA7701}" name="Column1326" dataDxfId="15062"/>
    <tableColumn id="1335" xr3:uid="{7C52F68E-9C77-4A45-A49A-50104713EC6F}" name="Column1327" dataDxfId="15061"/>
    <tableColumn id="1336" xr3:uid="{74378B8F-4D74-4E2A-81FA-F2480A045650}" name="Column1328" dataDxfId="15060"/>
    <tableColumn id="1337" xr3:uid="{C0FAEED6-02C8-4863-B67D-80B6F532AA75}" name="Column1329" dataDxfId="15059"/>
    <tableColumn id="1338" xr3:uid="{F6EF9E04-C0A7-4002-AB96-26E1154C4C41}" name="Column1330" dataDxfId="15058"/>
    <tableColumn id="1339" xr3:uid="{131C8BD5-3DE6-4066-9A0A-AE107485696A}" name="Column1331" dataDxfId="15057"/>
    <tableColumn id="1340" xr3:uid="{897C6E34-ACE5-46DE-A6D4-91BDE0208969}" name="Column1332" dataDxfId="15056"/>
    <tableColumn id="1341" xr3:uid="{D0931AC8-AD0C-443A-8026-125A8E03D5D9}" name="Column1333" dataDxfId="15055"/>
    <tableColumn id="1342" xr3:uid="{5933FCCC-3D0C-4DC3-A805-8E42BCCA8468}" name="Column1334" dataDxfId="15054"/>
    <tableColumn id="1343" xr3:uid="{8BA785D4-046C-4B1E-836E-EA46F79B34AC}" name="Column1335" dataDxfId="15053"/>
    <tableColumn id="1344" xr3:uid="{61CE4A6C-98C4-4142-82F6-744FE4803BED}" name="Column1336" dataDxfId="15052"/>
    <tableColumn id="1345" xr3:uid="{1E3A1CBA-80C0-4F10-BFA3-160D93684773}" name="Column1337" dataDxfId="15051"/>
    <tableColumn id="1346" xr3:uid="{47444F10-22F2-46B0-BFA0-D6CB2CA04339}" name="Column1338" dataDxfId="15050"/>
    <tableColumn id="1347" xr3:uid="{A339FA96-2BC9-4850-AF8F-D33C0019D941}" name="Column1339" dataDxfId="15049"/>
    <tableColumn id="1348" xr3:uid="{F62870AC-DB67-493C-94F7-C33B9F9726D3}" name="Column1340" dataDxfId="15048"/>
    <tableColumn id="1349" xr3:uid="{0C5055B7-7FD1-4470-9DD6-432EB41AC9FB}" name="Column1341" dataDxfId="15047"/>
    <tableColumn id="1350" xr3:uid="{EE30268E-BCC8-47B6-A3D5-D164A96066A1}" name="Column1342" dataDxfId="15046"/>
    <tableColumn id="1351" xr3:uid="{745EEE4E-5D6C-40CC-AED8-7F6ACB816CE9}" name="Column1343" dataDxfId="15045"/>
    <tableColumn id="1352" xr3:uid="{81ABB950-2A35-4B63-B614-AC4D6DB56B0E}" name="Column1344" dataDxfId="15044"/>
    <tableColumn id="1353" xr3:uid="{733980B2-4CB1-4A44-B012-754213BEF933}" name="Column1345" dataDxfId="15043"/>
    <tableColumn id="1354" xr3:uid="{B39D5B4C-DBF7-4B3B-8D3A-4BE0D70A2780}" name="Column1346" dataDxfId="15042"/>
    <tableColumn id="1355" xr3:uid="{304B8A3E-78B5-4DC4-9EA8-7A56672C0882}" name="Column1347" dataDxfId="15041"/>
    <tableColumn id="1356" xr3:uid="{1246DAA4-9A37-48E3-8D50-0BED7F394A8A}" name="Column1348" dataDxfId="15040"/>
    <tableColumn id="1357" xr3:uid="{BAF13D7E-CB68-43B2-BB55-3AA77D374E51}" name="Column1349" dataDxfId="15039"/>
    <tableColumn id="1358" xr3:uid="{98E41387-4D1B-4936-B76C-057FD932C862}" name="Column1350" dataDxfId="15038"/>
    <tableColumn id="1359" xr3:uid="{92E34096-3221-44F8-88A1-71B74BE34455}" name="Column1351" dataDxfId="15037"/>
    <tableColumn id="1360" xr3:uid="{0BB38943-7044-4C73-9482-47AF06462968}" name="Column1352" dataDxfId="15036"/>
    <tableColumn id="1361" xr3:uid="{7FED7058-6D31-4F9D-8FA2-FB8C0401C8EF}" name="Column1353" dataDxfId="15035"/>
    <tableColumn id="1362" xr3:uid="{49988D0E-402B-4335-8370-5F32581B829D}" name="Column1354" dataDxfId="15034"/>
    <tableColumn id="1363" xr3:uid="{4EA560E8-5785-4D9B-BDF1-96AF2EFE7017}" name="Column1355" dataDxfId="15033"/>
    <tableColumn id="1364" xr3:uid="{ECFEB5D5-68FD-4E5C-88F7-BC8F86B94FF0}" name="Column1356" dataDxfId="15032"/>
    <tableColumn id="1365" xr3:uid="{0E2F7880-6A73-45ED-9CEB-E4F4E8EC99A1}" name="Column1357" dataDxfId="15031"/>
    <tableColumn id="1366" xr3:uid="{E1F12AB9-B2EA-4811-B7DF-692D006E7E42}" name="Column1358" dataDxfId="15030"/>
    <tableColumn id="1367" xr3:uid="{52E28941-6E1D-4D74-AE3F-62C7F12AE4EB}" name="Column1359" dataDxfId="15029"/>
    <tableColumn id="1368" xr3:uid="{564B7E48-E001-4775-B8D6-F708D7685482}" name="Column1360" dataDxfId="15028"/>
    <tableColumn id="1369" xr3:uid="{16A15178-4FC8-4EB1-B78B-7F33684D7357}" name="Column1361" dataDxfId="15027"/>
    <tableColumn id="1370" xr3:uid="{425B167B-C7CB-4498-AB22-022679584958}" name="Column1362" dataDxfId="15026"/>
    <tableColumn id="1371" xr3:uid="{C4E0B575-3101-4D0E-B20F-6AD85771B688}" name="Column1363" dataDxfId="15025"/>
    <tableColumn id="1372" xr3:uid="{B89C045F-4EC6-4A88-85A3-3308AB5B4C7F}" name="Column1364" dataDxfId="15024"/>
    <tableColumn id="1373" xr3:uid="{435605CB-4B37-4D6C-8CA2-F61125532457}" name="Column1365" dataDxfId="15023"/>
    <tableColumn id="1374" xr3:uid="{46C2A75C-F643-4810-8ADF-E6C7BDB0A20C}" name="Column1366" dataDxfId="15022"/>
    <tableColumn id="1375" xr3:uid="{1ABD5E7C-CBB8-434D-9E25-E859712B1D2F}" name="Column1367" dataDxfId="15021"/>
    <tableColumn id="1376" xr3:uid="{C80F9E2B-D144-446D-A482-188B3A05D87E}" name="Column1368" dataDxfId="15020"/>
    <tableColumn id="1377" xr3:uid="{499D7EF5-4EF2-4A9F-9024-EBF51967C806}" name="Column1369" dataDxfId="15019"/>
    <tableColumn id="1378" xr3:uid="{718BADC3-AB43-4518-9799-1F878E3B866A}" name="Column1370" dataDxfId="15018"/>
    <tableColumn id="1379" xr3:uid="{AB44EC6A-553E-4E43-BC7F-B94DE20623F9}" name="Column1371" dataDxfId="15017"/>
    <tableColumn id="1380" xr3:uid="{67B70287-4C06-4E6F-956C-2AB7F8248202}" name="Column1372" dataDxfId="15016"/>
    <tableColumn id="1381" xr3:uid="{4200D4CF-6ADB-41A7-9311-A946F58BB44D}" name="Column1373" dataDxfId="15015"/>
    <tableColumn id="1382" xr3:uid="{714D5FA4-885E-431C-8DB7-FD01C1EF1BE6}" name="Column1374" dataDxfId="15014"/>
    <tableColumn id="1383" xr3:uid="{000182CF-69B2-47C9-9F6A-B41161669A97}" name="Column1375" dataDxfId="15013"/>
    <tableColumn id="1384" xr3:uid="{C1643A5A-5847-4C46-B9D5-5BF00B2F250E}" name="Column1376" dataDxfId="15012"/>
    <tableColumn id="1385" xr3:uid="{25C85240-471B-4737-85C6-6F014B3A7233}" name="Column1377" dataDxfId="15011"/>
    <tableColumn id="1386" xr3:uid="{34BFFBF9-915B-4EAD-AC60-407E98AB6918}" name="Column1378" dataDxfId="15010"/>
    <tableColumn id="1387" xr3:uid="{1E2076A4-7918-47AF-BA80-1431A2824C1A}" name="Column1379" dataDxfId="15009"/>
    <tableColumn id="1388" xr3:uid="{5571041D-C555-4368-8BD8-13F3E5EF64C9}" name="Column1380" dataDxfId="15008"/>
    <tableColumn id="1389" xr3:uid="{2B79AAD1-3C03-43AD-82CD-3BC9B3270791}" name="Column1381" dataDxfId="15007"/>
    <tableColumn id="1390" xr3:uid="{4222CA96-0390-4DF9-A34A-A53833CA68BF}" name="Column1382" dataDxfId="15006"/>
    <tableColumn id="1391" xr3:uid="{4D9EED29-E98A-4499-9DDB-7AF8CC48A01E}" name="Column1383" dataDxfId="15005"/>
    <tableColumn id="1392" xr3:uid="{C18ACE60-BAE1-4873-9753-A4D86830D357}" name="Column1384" dataDxfId="15004"/>
    <tableColumn id="1393" xr3:uid="{2CE2CB55-0A07-46E8-8D0A-77B06D030ADA}" name="Column1385" dataDxfId="15003"/>
    <tableColumn id="1394" xr3:uid="{8954D9C0-FFAF-4B59-A742-8848DDF95520}" name="Column1386" dataDxfId="15002"/>
    <tableColumn id="1395" xr3:uid="{EEAF82D8-E80B-4F00-84F5-F010D8D5257D}" name="Column1387" dataDxfId="15001"/>
    <tableColumn id="1396" xr3:uid="{A484733B-08D8-4903-B57F-83AE0114E35B}" name="Column1388" dataDxfId="15000"/>
    <tableColumn id="1397" xr3:uid="{5D0CB286-C58F-4886-8B08-5C4141FA2D60}" name="Column1389" dataDxfId="14999"/>
    <tableColumn id="1398" xr3:uid="{75523F6D-9E49-482B-8925-D914C5FF1F95}" name="Column1390" dataDxfId="14998"/>
    <tableColumn id="1399" xr3:uid="{8B16CD35-C0FE-48C1-BEA7-4532220E7292}" name="Column1391" dataDxfId="14997"/>
    <tableColumn id="1400" xr3:uid="{158A104A-A65D-4AA3-8D3E-E5289ABB5FB7}" name="Column1392" dataDxfId="14996"/>
    <tableColumn id="1401" xr3:uid="{1621C95B-9B41-4AE5-8A26-0D17EB8CCA95}" name="Column1393" dataDxfId="14995"/>
    <tableColumn id="1402" xr3:uid="{D7559393-5B54-4DC2-B7AF-44E5953D325D}" name="Column1394" dataDxfId="14994"/>
    <tableColumn id="1403" xr3:uid="{B3D084EC-23A8-4BEC-A355-1E7C4A5FEC24}" name="Column1395" dataDxfId="14993"/>
    <tableColumn id="1404" xr3:uid="{81FB3AD5-8B6E-43CD-8222-BE5D6C797E8A}" name="Column1396" dataDxfId="14992"/>
    <tableColumn id="1405" xr3:uid="{89B135C9-1835-4961-85F3-048FD2A84C3C}" name="Column1397" dataDxfId="14991"/>
    <tableColumn id="1406" xr3:uid="{BE27FAB2-7809-4791-866A-E30EF6982E16}" name="Column1398" dataDxfId="14990"/>
    <tableColumn id="1407" xr3:uid="{7AE2D694-13BB-46B5-9EE2-324C0117055F}" name="Column1399" dataDxfId="14989"/>
    <tableColumn id="1408" xr3:uid="{875D6C15-E34C-4119-85DA-ACB795F04E83}" name="Column1400" dataDxfId="14988"/>
    <tableColumn id="1409" xr3:uid="{FC5B747F-C075-4FC0-9ADA-B150C93D8E4C}" name="Column1401" dataDxfId="14987"/>
    <tableColumn id="1410" xr3:uid="{6B96C72D-62F2-4E92-9DFE-9C61327F3F41}" name="Column1402" dataDxfId="14986"/>
    <tableColumn id="1411" xr3:uid="{BE7A5D0B-1941-4B3B-AD6A-8BC25F6FCDBE}" name="Column1403" dataDxfId="14985"/>
    <tableColumn id="1412" xr3:uid="{EAFA252E-AC81-4597-8204-A07731B104CE}" name="Column1404" dataDxfId="14984"/>
    <tableColumn id="1413" xr3:uid="{9FC6D183-89C3-416F-BDCE-46A914684BBE}" name="Column1405" dataDxfId="14983"/>
    <tableColumn id="1414" xr3:uid="{82C95E8E-D3FD-4463-9FED-29B1B3A7F7E6}" name="Column1406" dataDxfId="14982"/>
    <tableColumn id="1415" xr3:uid="{1EF36D98-2017-46D6-95E2-BBA2FF1D0CE1}" name="Column1407" dataDxfId="14981"/>
    <tableColumn id="1416" xr3:uid="{0A271A62-E982-499B-A253-742354386C7B}" name="Column1408" dataDxfId="14980"/>
    <tableColumn id="1417" xr3:uid="{8A6E6E03-7C8E-4D3C-87A1-FF2A52266EB9}" name="Column1409" dataDxfId="14979"/>
    <tableColumn id="1418" xr3:uid="{A39EB656-F7F1-486F-846D-DB52406A0FE0}" name="Column1410" dataDxfId="14978"/>
    <tableColumn id="1419" xr3:uid="{7B998FF3-1296-4DDF-BCCA-EB262F04EC1E}" name="Column1411" dataDxfId="14977"/>
    <tableColumn id="1420" xr3:uid="{0A4B311B-FE1F-43FD-BB21-312ABC14911F}" name="Column1412" dataDxfId="14976"/>
    <tableColumn id="1421" xr3:uid="{93339910-5612-4534-9726-4CC8490E5A1A}" name="Column1413" dataDxfId="14975"/>
    <tableColumn id="1422" xr3:uid="{8ECE440E-1038-422E-83EC-7CC506EA6692}" name="Column1414" dataDxfId="14974"/>
    <tableColumn id="1423" xr3:uid="{C9771026-34B4-47A0-9C6B-8E387E044C5F}" name="Column1415" dataDxfId="14973"/>
    <tableColumn id="1424" xr3:uid="{6486642A-405F-460C-98C1-969ED5805D6B}" name="Column1416" dataDxfId="14972"/>
    <tableColumn id="1425" xr3:uid="{B1C4C3B2-565E-4B16-A77A-595B58066895}" name="Column1417" dataDxfId="14971"/>
    <tableColumn id="1426" xr3:uid="{2FF8DF85-45F9-48B6-B32A-7E0A0156CBF7}" name="Column1418" dataDxfId="14970"/>
    <tableColumn id="1427" xr3:uid="{1F07F168-B855-419A-8825-88CB6AC82A5D}" name="Column1419" dataDxfId="14969"/>
    <tableColumn id="1428" xr3:uid="{4844E440-9F9F-49F8-A70E-58CD30365D48}" name="Column1420" dataDxfId="14968"/>
    <tableColumn id="1429" xr3:uid="{8B056090-7AB2-4D6E-8F55-F20520D4CC52}" name="Column1421" dataDxfId="14967"/>
    <tableColumn id="1430" xr3:uid="{040A4E2B-71A0-462F-909C-011D993353C0}" name="Column1422" dataDxfId="14966"/>
    <tableColumn id="1431" xr3:uid="{5A4C140F-D693-4730-B8D8-90162CABF5AC}" name="Column1423" dataDxfId="14965"/>
    <tableColumn id="1432" xr3:uid="{FC7FDD11-1767-4702-A243-82A1C9E1FB17}" name="Column1424" dataDxfId="14964"/>
    <tableColumn id="1433" xr3:uid="{A12454DF-9B3E-4F29-86C9-E7745922422B}" name="Column1425" dataDxfId="14963"/>
    <tableColumn id="1434" xr3:uid="{8F1EEE58-D8AE-4719-A975-E88C882181D0}" name="Column1426" dataDxfId="14962"/>
    <tableColumn id="1435" xr3:uid="{6C3B9999-1C89-4BB1-ADB7-F456679CC336}" name="Column1427" dataDxfId="14961"/>
    <tableColumn id="1436" xr3:uid="{50AE8AAA-7498-420F-B86C-83A9C37DD017}" name="Column1428" dataDxfId="14960"/>
    <tableColumn id="1437" xr3:uid="{88227A3A-BA52-45BD-8D17-E54B535F6813}" name="Column1429" dataDxfId="14959"/>
    <tableColumn id="1438" xr3:uid="{64F0C133-4B2B-4E06-93A3-45F907FB0006}" name="Column1430" dataDxfId="14958"/>
    <tableColumn id="1439" xr3:uid="{55BC9C73-C63B-4C71-B990-F0CCF3B9E9E6}" name="Column1431" dataDxfId="14957"/>
    <tableColumn id="1440" xr3:uid="{8B09A154-FF5C-4635-A380-1B4C3A5BFF47}" name="Column1432" dataDxfId="14956"/>
    <tableColumn id="1441" xr3:uid="{52911A86-DDC3-4F31-B5AC-07D784955BC2}" name="Column1433" dataDxfId="14955"/>
    <tableColumn id="1442" xr3:uid="{B05D7B0E-8B9B-4291-95CD-B6096470A8C0}" name="Column1434" dataDxfId="14954"/>
    <tableColumn id="1443" xr3:uid="{64C3B5E3-C381-4392-B4EE-1B79CAA19307}" name="Column1435" dataDxfId="14953"/>
    <tableColumn id="1444" xr3:uid="{98C1930B-D1E6-40EE-B8C0-046B23A0BDB8}" name="Column1436" dataDxfId="14952"/>
    <tableColumn id="1445" xr3:uid="{73070C91-397E-4D86-A3B7-F285043B7DB7}" name="Column1437" dataDxfId="14951"/>
    <tableColumn id="1446" xr3:uid="{F6C4DD6A-84C4-4F2F-8C9F-B6A6DC12B199}" name="Column1438" dataDxfId="14950"/>
    <tableColumn id="1447" xr3:uid="{B6ACA022-AAD2-48B2-A3BE-30D01E82350E}" name="Column1439" dataDxfId="14949"/>
    <tableColumn id="1448" xr3:uid="{576F886D-2A89-4E0C-AF3C-EC8B025661E0}" name="Column1440" dataDxfId="14948"/>
    <tableColumn id="1449" xr3:uid="{B5BCB8BC-CD7B-40E5-8497-AF699B649395}" name="Column1441" dataDxfId="14947"/>
    <tableColumn id="1450" xr3:uid="{74622809-7119-4E63-9828-716D220814BE}" name="Column1442" dataDxfId="14946"/>
    <tableColumn id="1451" xr3:uid="{6AEEDF39-D534-4641-ADB0-0044328A232A}" name="Column1443" dataDxfId="14945"/>
    <tableColumn id="1452" xr3:uid="{489DC8FD-7EE0-4F43-8C44-B36F97AEE3FF}" name="Column1444" dataDxfId="14944"/>
    <tableColumn id="1453" xr3:uid="{AB9C2782-BD67-41B7-8643-EC73A226A327}" name="Column1445" dataDxfId="14943"/>
    <tableColumn id="1454" xr3:uid="{E9496387-7BAB-4F73-A637-1E2590F77597}" name="Column1446" dataDxfId="14942"/>
    <tableColumn id="1455" xr3:uid="{BD944313-2392-47E0-825D-07DB4D476820}" name="Column1447" dataDxfId="14941"/>
    <tableColumn id="1456" xr3:uid="{F271D448-99FC-4E61-81E0-66649D5536EC}" name="Column1448" dataDxfId="14940"/>
    <tableColumn id="1457" xr3:uid="{F9A5E616-F31A-4A8F-8409-88062EB723A2}" name="Column1449" dataDxfId="14939"/>
    <tableColumn id="1458" xr3:uid="{3057122F-46CA-4C6B-8D72-F5DB62F2AFA6}" name="Column1450" dataDxfId="14938"/>
    <tableColumn id="1459" xr3:uid="{876282AA-0E04-447B-A904-668161581803}" name="Column1451" dataDxfId="14937"/>
    <tableColumn id="1460" xr3:uid="{14740126-6E57-4F45-A499-1A98BB34CDEA}" name="Column1452" dataDxfId="14936"/>
    <tableColumn id="1461" xr3:uid="{E86BBF26-208B-450C-8BC9-BB3EBE245366}" name="Column1453" dataDxfId="14935"/>
    <tableColumn id="1462" xr3:uid="{9363154F-C98A-490D-9798-F61A7F318672}" name="Column1454" dataDxfId="14934"/>
    <tableColumn id="1463" xr3:uid="{3DBE8731-FA8C-446E-B804-BBD57347B953}" name="Column1455" dataDxfId="14933"/>
    <tableColumn id="1464" xr3:uid="{97550FBE-3A6B-498E-ADAD-A616E35E8D9F}" name="Column1456" dataDxfId="14932"/>
    <tableColumn id="1465" xr3:uid="{2BE42312-0BFE-4FA4-AB3B-DAB57E4B4C14}" name="Column1457" dataDxfId="14931"/>
    <tableColumn id="1466" xr3:uid="{FCFB0755-0154-4E6D-A5A2-F8F2B3FEC132}" name="Column1458" dataDxfId="14930"/>
    <tableColumn id="1467" xr3:uid="{388930F1-079F-45F6-9DCD-AC0C40742DFB}" name="Column1459" dataDxfId="14929"/>
    <tableColumn id="1468" xr3:uid="{8277FE48-B975-47D6-892B-4A6DDF387EE4}" name="Column1460" dataDxfId="14928"/>
    <tableColumn id="1469" xr3:uid="{8932CB53-7342-4C7D-B81E-4925C3E5C1CC}" name="Column1461" dataDxfId="14927"/>
    <tableColumn id="1470" xr3:uid="{D60ADBCB-0379-4646-B9A2-AD94019BFFD1}" name="Column1462" dataDxfId="14926"/>
    <tableColumn id="1471" xr3:uid="{53F5DEE5-FDD0-4B75-AAAA-75BE72CFFD7C}" name="Column1463" dataDxfId="14925"/>
    <tableColumn id="1472" xr3:uid="{3041CF18-8E46-480D-BFD9-391F21162CF9}" name="Column1464" dataDxfId="14924"/>
    <tableColumn id="1473" xr3:uid="{02C55DEF-3C00-4359-8BE5-1521ED39F1E8}" name="Column1465" dataDxfId="14923"/>
    <tableColumn id="1474" xr3:uid="{B1F18C01-1C99-4069-AC78-0CE16148AB90}" name="Column1466" dataDxfId="14922"/>
    <tableColumn id="1475" xr3:uid="{55FF1D0B-4E92-47FC-9425-52C3D0B1BC5E}" name="Column1467" dataDxfId="14921"/>
    <tableColumn id="1476" xr3:uid="{F99175B9-DBA4-4ECB-BC05-BD1FEDB0F0DF}" name="Column1468" dataDxfId="14920"/>
    <tableColumn id="1477" xr3:uid="{79D4053B-9844-48BC-B7A2-EDB7B4E11655}" name="Column1469" dataDxfId="14919"/>
    <tableColumn id="1478" xr3:uid="{94BEFDC5-8BAF-4356-9E1A-1A8EB0F50396}" name="Column1470" dataDxfId="14918"/>
    <tableColumn id="1479" xr3:uid="{8DE9323C-AF84-4A08-99EC-D358AC320926}" name="Column1471" dataDxfId="14917"/>
    <tableColumn id="1480" xr3:uid="{A186DC6C-4E53-4CC2-A65D-FC7D72B272EE}" name="Column1472" dataDxfId="14916"/>
    <tableColumn id="1481" xr3:uid="{3B3BCF58-7623-40D2-B0D4-C846DC436CC9}" name="Column1473" dataDxfId="14915"/>
    <tableColumn id="1482" xr3:uid="{1BECD215-71E1-4EEE-A4C6-9174610E8B57}" name="Column1474" dataDxfId="14914"/>
    <tableColumn id="1483" xr3:uid="{EB66437F-1105-4F63-9965-F7B47689DEC5}" name="Column1475" dataDxfId="14913"/>
    <tableColumn id="1484" xr3:uid="{26016515-F6BE-4EFE-8AE8-515F7379A1F9}" name="Column1476" dataDxfId="14912"/>
    <tableColumn id="1485" xr3:uid="{3365FA45-E259-4B2B-8E3B-11761CDE02CF}" name="Column1477" dataDxfId="14911"/>
    <tableColumn id="1486" xr3:uid="{404CEB37-15A1-439F-B5DF-109A5B457693}" name="Column1478" dataDxfId="14910"/>
    <tableColumn id="1487" xr3:uid="{71A2440B-DF44-4703-87CF-8E4DFD927677}" name="Column1479" dataDxfId="14909"/>
    <tableColumn id="1488" xr3:uid="{0C97287E-06AC-4FD2-B019-B525BB75EDF4}" name="Column1480" dataDxfId="14908"/>
    <tableColumn id="1489" xr3:uid="{E08F7A48-5034-491F-935F-8C7D27B8F21A}" name="Column1481" dataDxfId="14907"/>
    <tableColumn id="1490" xr3:uid="{297582D5-4E5A-4A98-845A-5535A92F0130}" name="Column1482" dataDxfId="14906"/>
    <tableColumn id="1491" xr3:uid="{D2855A41-53E7-4479-B4A0-97A67A941F23}" name="Column1483" dataDxfId="14905"/>
    <tableColumn id="1492" xr3:uid="{A6CB0796-7E91-4A82-A854-F6DBF81F67A9}" name="Column1484" dataDxfId="14904"/>
    <tableColumn id="1493" xr3:uid="{DC58AA6A-AFBE-4469-8B8C-5AC619994E9E}" name="Column1485" dataDxfId="14903"/>
    <tableColumn id="1494" xr3:uid="{C0700C7B-E0F7-4BCD-BEC5-2077B380F15D}" name="Column1486" dataDxfId="14902"/>
    <tableColumn id="1495" xr3:uid="{FB1EDFF7-86E7-4BC1-B082-60D64FB83A5D}" name="Column1487" dataDxfId="14901"/>
    <tableColumn id="1496" xr3:uid="{1B1721CE-B00B-4B59-B811-D5BF97C2D8D0}" name="Column1488" dataDxfId="14900"/>
    <tableColumn id="1497" xr3:uid="{D1EB3A81-4A91-4BE4-867F-9D1A792497EE}" name="Column1489" dataDxfId="14899"/>
    <tableColumn id="1498" xr3:uid="{850B0504-E0B2-468B-BFB8-6BFF3E0679E4}" name="Column1490" dataDxfId="14898"/>
    <tableColumn id="1499" xr3:uid="{14BD2831-E55D-437E-9460-F11B564D00EA}" name="Column1491" dataDxfId="14897"/>
    <tableColumn id="1500" xr3:uid="{F709DC38-0F24-45A9-9597-FCA03A2084D7}" name="Column1492" dataDxfId="14896"/>
    <tableColumn id="1501" xr3:uid="{AA697229-AE0F-48C0-81EA-B24010F138DB}" name="Column1493" dataDxfId="14895"/>
    <tableColumn id="1502" xr3:uid="{75B873DC-ACF5-4F4D-9419-B18CD7AE3A48}" name="Column1494" dataDxfId="14894"/>
    <tableColumn id="1503" xr3:uid="{FB38DDAF-3533-48E5-B8CD-853AF252B553}" name="Column1495" dataDxfId="14893"/>
    <tableColumn id="1504" xr3:uid="{B6987D13-88E7-4FCA-8A04-D6EF2463A026}" name="Column1496" dataDxfId="14892"/>
    <tableColumn id="1505" xr3:uid="{B2F43525-CEE7-4E59-9D51-5327175CF216}" name="Column1497" dataDxfId="14891"/>
    <tableColumn id="1506" xr3:uid="{6B8C990B-7417-4DC1-90EC-39AA50532E63}" name="Column1498" dataDxfId="14890"/>
    <tableColumn id="1507" xr3:uid="{36EBF17F-8F59-4B3B-976A-E43154CA98AE}" name="Column1499" dataDxfId="14889"/>
    <tableColumn id="1508" xr3:uid="{196C2DF5-E888-4E8D-9E31-CA81C6CC7FD5}" name="Column1500" dataDxfId="14888"/>
    <tableColumn id="1509" xr3:uid="{1AE5E8C9-13D6-4AA3-9CDC-784FECD4DF9E}" name="Column1501" dataDxfId="14887"/>
    <tableColumn id="1510" xr3:uid="{DB63B832-87B4-4D99-BCC2-771989CCF0ED}" name="Column1502" dataDxfId="14886"/>
    <tableColumn id="1511" xr3:uid="{2B9CE46E-9880-479A-8FF9-2AD587C16911}" name="Column1503" dataDxfId="14885"/>
    <tableColumn id="1512" xr3:uid="{38934FBC-1932-414A-8BAB-92AD0794A52F}" name="Column1504" dataDxfId="14884"/>
    <tableColumn id="1513" xr3:uid="{CFD0D37B-3AD9-431A-B675-3900AFC522BE}" name="Column1505" dataDxfId="14883"/>
    <tableColumn id="1514" xr3:uid="{EA3B4C13-E076-49A3-8CFB-9FCA6367E811}" name="Column1506" dataDxfId="14882"/>
    <tableColumn id="1515" xr3:uid="{7F823EAE-DC4D-4631-A65E-E32F39F4723B}" name="Column1507" dataDxfId="14881"/>
    <tableColumn id="1516" xr3:uid="{5C20FFC6-1CA0-4E60-A2B6-DAE228001EC3}" name="Column1508" dataDxfId="14880"/>
    <tableColumn id="1517" xr3:uid="{6C04EF67-15C7-42D9-8AD0-D1D775DB5CBE}" name="Column1509" dataDxfId="14879"/>
    <tableColumn id="1518" xr3:uid="{DDAF83FE-94C4-4E6B-A5A1-7B73CD56D9E4}" name="Column1510" dataDxfId="14878"/>
    <tableColumn id="1519" xr3:uid="{16627DEF-54B0-4BBC-A54D-56FD584A1843}" name="Column1511" dataDxfId="14877"/>
    <tableColumn id="1520" xr3:uid="{2DE51CA2-B6D9-4FE4-9F0B-65780A452E44}" name="Column1512" dataDxfId="14876"/>
    <tableColumn id="1521" xr3:uid="{DA2FBE8E-DBC1-4DAB-AE4C-10812578707A}" name="Column1513" dataDxfId="14875"/>
    <tableColumn id="1522" xr3:uid="{7D8A0F7B-271D-4FB3-9752-4406576BFC97}" name="Column1514" dataDxfId="14874"/>
    <tableColumn id="1523" xr3:uid="{5489EE80-89E6-4ED4-8C5E-42BC246040E0}" name="Column1515" dataDxfId="14873"/>
    <tableColumn id="1524" xr3:uid="{F5B057EA-8DCD-4A2D-BAE6-065CB64EA0B5}" name="Column1516" dataDxfId="14872"/>
    <tableColumn id="1525" xr3:uid="{08D2DEBF-981C-4F3E-9042-1A53B844A7A5}" name="Column1517" dataDxfId="14871"/>
    <tableColumn id="1526" xr3:uid="{71A7ADB9-BF71-4D2A-9CE7-1CA5DECA440B}" name="Column1518" dataDxfId="14870"/>
    <tableColumn id="1527" xr3:uid="{2E195425-9E34-44F5-BA4C-4D34DCC1AA57}" name="Column1519" dataDxfId="14869"/>
    <tableColumn id="1528" xr3:uid="{85B58526-6CA0-45D2-A51D-E64BEB7C96DD}" name="Column1520" dataDxfId="14868"/>
    <tableColumn id="1529" xr3:uid="{960A9E1C-F745-48F1-81D5-9DE50DCB9DD2}" name="Column1521" dataDxfId="14867"/>
    <tableColumn id="1530" xr3:uid="{2097327D-5411-4A0C-AD31-967F80C7D051}" name="Column1522" dataDxfId="14866"/>
    <tableColumn id="1531" xr3:uid="{AE4E1C0B-333A-4569-B5E1-4131DEF84B3A}" name="Column1523" dataDxfId="14865"/>
    <tableColumn id="1532" xr3:uid="{0F82AE30-0876-4D25-9095-2E7E77C3D705}" name="Column1524" dataDxfId="14864"/>
    <tableColumn id="1533" xr3:uid="{088D6945-EA39-4712-BDE2-0FAAEB31EC50}" name="Column1525" dataDxfId="14863"/>
    <tableColumn id="1534" xr3:uid="{5F35AD80-D684-4BAF-AF64-90AD34A80BBE}" name="Column1526" dataDxfId="14862"/>
    <tableColumn id="1535" xr3:uid="{684AC0A4-92BB-4FB6-AAE4-8FC3CCD7EE24}" name="Column1527" dataDxfId="14861"/>
    <tableColumn id="1536" xr3:uid="{3919F6A7-695E-47AC-B3AB-17DDE62120EA}" name="Column1528" dataDxfId="14860"/>
    <tableColumn id="1537" xr3:uid="{FA26F3E4-A210-4E62-8DFB-0D95091A5673}" name="Column1529" dataDxfId="14859"/>
    <tableColumn id="1538" xr3:uid="{AC198379-A941-44FA-AE9F-776E4CEBBE8A}" name="Column1530" dataDxfId="14858"/>
    <tableColumn id="1539" xr3:uid="{90E1E572-44D8-4367-87A2-DD80F0BB10DA}" name="Column1531" dataDxfId="14857"/>
    <tableColumn id="1540" xr3:uid="{E9A5DEF0-C1F5-45DE-9CBF-1617C489D5BC}" name="Column1532" dataDxfId="14856"/>
    <tableColumn id="1541" xr3:uid="{ACA46F74-19BA-4CC2-BCCE-13E934685D1C}" name="Column1533" dataDxfId="14855"/>
    <tableColumn id="1542" xr3:uid="{B17C55DD-5087-4AF6-9D27-EBDD4015A4BD}" name="Column1534" dataDxfId="14854"/>
    <tableColumn id="1543" xr3:uid="{215BE9E9-848C-4A0F-BCCF-A36316D5F537}" name="Column1535" dataDxfId="14853"/>
    <tableColumn id="1544" xr3:uid="{44D44F30-366D-41CA-91D3-22F28437A8B3}" name="Column1536" dataDxfId="14852"/>
    <tableColumn id="1545" xr3:uid="{65D2E4B5-B10E-4CA9-BD1A-DA1D1ECA408C}" name="Column1537" dataDxfId="14851"/>
    <tableColumn id="1546" xr3:uid="{65D95C7D-02D8-48B6-B96F-E8F79E58109D}" name="Column1538" dataDxfId="14850"/>
    <tableColumn id="1547" xr3:uid="{C7230213-67DA-4456-812A-68254AF4503D}" name="Column1539" dataDxfId="14849"/>
    <tableColumn id="1548" xr3:uid="{EEF92E66-D83F-4799-A218-B166B404C681}" name="Column1540" dataDxfId="14848"/>
    <tableColumn id="1549" xr3:uid="{C2E3940D-A9DA-40A4-AC77-C4A87A68F449}" name="Column1541" dataDxfId="14847"/>
    <tableColumn id="1550" xr3:uid="{F2BB9786-F216-47AD-A5DA-1E531D29261C}" name="Column1542" dataDxfId="14846"/>
    <tableColumn id="1551" xr3:uid="{62B466BE-1461-4085-BBE1-F330FC86567F}" name="Column1543" dataDxfId="14845"/>
    <tableColumn id="1552" xr3:uid="{28CD2104-3E3E-4C19-A2D6-8F2BC5DC1997}" name="Column1544" dataDxfId="14844"/>
    <tableColumn id="1553" xr3:uid="{7EC2320E-A39F-4378-A391-1825E652E8FE}" name="Column1545" dataDxfId="14843"/>
    <tableColumn id="1554" xr3:uid="{ED62DDC9-26D0-4594-8BEC-9AE9333DDBEC}" name="Column1546" dataDxfId="14842"/>
    <tableColumn id="1555" xr3:uid="{8D170468-9450-4234-85FC-5988AEE79267}" name="Column1547" dataDxfId="14841"/>
    <tableColumn id="1556" xr3:uid="{3176C864-B539-4ECF-9B9B-09B7BA168853}" name="Column1548" dataDxfId="14840"/>
    <tableColumn id="1557" xr3:uid="{5715BEAB-5394-48C2-B397-C347F9A053D1}" name="Column1549" dataDxfId="14839"/>
    <tableColumn id="1558" xr3:uid="{064259B8-1A0E-4F1F-B67C-CC6A5DDB1B9B}" name="Column1550" dataDxfId="14838"/>
    <tableColumn id="1559" xr3:uid="{6C2D0551-18B1-4714-A8B0-F97A7C4781D0}" name="Column1551" dataDxfId="14837"/>
    <tableColumn id="1560" xr3:uid="{921765E5-B9C4-4905-8D08-9F73C6D55B3E}" name="Column1552" dataDxfId="14836"/>
    <tableColumn id="1561" xr3:uid="{04CBEA3E-39FE-4144-B059-5C2A8A2ED5C7}" name="Column1553" dataDxfId="14835"/>
    <tableColumn id="1562" xr3:uid="{2B9A9933-9DD2-4C3B-B611-A4C371BCF6CA}" name="Column1554" dataDxfId="14834"/>
    <tableColumn id="1563" xr3:uid="{582A1C03-D0C1-4881-8C77-13DCD454F263}" name="Column1555" dataDxfId="14833"/>
    <tableColumn id="1564" xr3:uid="{D854EDA5-CE38-4D14-8EC1-AE2DC97C24E2}" name="Column1556" dataDxfId="14832"/>
    <tableColumn id="1565" xr3:uid="{E7D20510-D1AE-4CF7-96C3-B95A969EF8A3}" name="Column1557" dataDxfId="14831"/>
    <tableColumn id="1566" xr3:uid="{E5EBFAAC-72C7-4961-9099-5AC3E443453E}" name="Column1558" dataDxfId="14830"/>
    <tableColumn id="1567" xr3:uid="{BB1D3E8A-1088-4589-92C9-7E745D7DA85C}" name="Column1559" dataDxfId="14829"/>
    <tableColumn id="1568" xr3:uid="{5DB1F072-6463-4B72-97C0-453D3429B834}" name="Column1560" dataDxfId="14828"/>
    <tableColumn id="1569" xr3:uid="{4AF96C08-34A2-4639-928D-86A15A78BF9F}" name="Column1561" dataDxfId="14827"/>
    <tableColumn id="1570" xr3:uid="{73897BE1-A9CC-48B2-B1CE-34E89C71BE10}" name="Column1562" dataDxfId="14826"/>
    <tableColumn id="1571" xr3:uid="{137B5178-55D4-4083-8D52-C7071973C59E}" name="Column1563" dataDxfId="14825"/>
    <tableColumn id="1572" xr3:uid="{0F8ADD4D-216F-427D-B349-147B85337ED7}" name="Column1564" dataDxfId="14824"/>
    <tableColumn id="1573" xr3:uid="{35554430-9D17-48F2-8031-E5795A2594F3}" name="Column1565" dataDxfId="14823"/>
    <tableColumn id="1574" xr3:uid="{EC7CEA66-AECD-449D-A762-751D537BD96A}" name="Column1566" dataDxfId="14822"/>
    <tableColumn id="1575" xr3:uid="{A32AFB55-AA24-46C3-A4FD-F803E9E25664}" name="Column1567" dataDxfId="14821"/>
    <tableColumn id="1576" xr3:uid="{DF654150-BE50-48A2-9F8D-5802431499EB}" name="Column1568" dataDxfId="14820"/>
    <tableColumn id="1577" xr3:uid="{7DF6D75F-2D1C-4BFA-85B3-D22BA7AB4C9A}" name="Column1569" dataDxfId="14819"/>
    <tableColumn id="1578" xr3:uid="{FD9DCD92-72B9-438F-8B23-FF6E8F0A116D}" name="Column1570" dataDxfId="14818"/>
    <tableColumn id="1579" xr3:uid="{F9212920-5FC9-4859-A3E1-53615BD8CDF2}" name="Column1571" dataDxfId="14817"/>
    <tableColumn id="1580" xr3:uid="{D0CFD8F7-0493-4961-BB4B-373024AFA88B}" name="Column1572" dataDxfId="14816"/>
    <tableColumn id="1581" xr3:uid="{87F636B5-A492-449F-B47D-118498525C07}" name="Column1573" dataDxfId="14815"/>
    <tableColumn id="1582" xr3:uid="{EDEAFD32-9BF8-4FBA-B250-3880CCC40DB5}" name="Column1574" dataDxfId="14814"/>
    <tableColumn id="1583" xr3:uid="{8DA9DAD2-14EE-49BF-961D-545E9421D6D9}" name="Column1575" dataDxfId="14813"/>
    <tableColumn id="1584" xr3:uid="{D789276B-805B-47DF-96E4-979BC688256A}" name="Column1576" dataDxfId="14812"/>
    <tableColumn id="1585" xr3:uid="{37C2C6F5-4F15-439F-8C15-0889ECEC0C2B}" name="Column1577" dataDxfId="14811"/>
    <tableColumn id="1586" xr3:uid="{3FA6A833-4906-4718-A4A5-8EEF1E56C6F2}" name="Column1578" dataDxfId="14810"/>
    <tableColumn id="1587" xr3:uid="{AC156186-1AC8-4BE8-A3D2-42281FD0702E}" name="Column1579" dataDxfId="14809"/>
    <tableColumn id="1588" xr3:uid="{B2D33237-0E9D-498F-94DE-7635E806DC06}" name="Column1580" dataDxfId="14808"/>
    <tableColumn id="1589" xr3:uid="{31C21D62-ED8F-49D5-AB4A-A53F73EA44B4}" name="Column1581" dataDxfId="14807"/>
    <tableColumn id="1590" xr3:uid="{D2EB6E33-6B18-4893-A9F6-3EF07BC5ED1E}" name="Column1582" dataDxfId="14806"/>
    <tableColumn id="1591" xr3:uid="{C097FB34-5844-4B10-A5AF-EC82460ACF6B}" name="Column1583" dataDxfId="14805"/>
    <tableColumn id="1592" xr3:uid="{0796E483-DA24-4DAE-8912-7ECDB3DE7DAA}" name="Column1584" dataDxfId="14804"/>
    <tableColumn id="1593" xr3:uid="{87587EE5-67C0-4477-BD9F-3AA64C240A33}" name="Column1585" dataDxfId="14803"/>
    <tableColumn id="1594" xr3:uid="{46EBAF77-14F3-46E0-9C13-488E5EE91A71}" name="Column1586" dataDxfId="14802"/>
    <tableColumn id="1595" xr3:uid="{E2BBF8C9-1D63-4894-8F97-DF6C89F80022}" name="Column1587" dataDxfId="14801"/>
    <tableColumn id="1596" xr3:uid="{8811F5A7-A251-46FE-89A1-1A096FD09082}" name="Column1588" dataDxfId="14800"/>
    <tableColumn id="1597" xr3:uid="{3DF13075-AB09-49CB-B9F0-F3BDA84FCCFB}" name="Column1589" dataDxfId="14799"/>
    <tableColumn id="1598" xr3:uid="{43A48A0F-FF85-453D-9894-C00DA27D76C3}" name="Column1590" dataDxfId="14798"/>
    <tableColumn id="1599" xr3:uid="{5EF6C74D-6076-4622-AA3A-1F137AC1F935}" name="Column1591" dataDxfId="14797"/>
    <tableColumn id="1600" xr3:uid="{4CC7BB4E-EFB6-43F9-9B7C-1E581ECF9F3A}" name="Column1592" dataDxfId="14796"/>
    <tableColumn id="1601" xr3:uid="{E8895ABC-82A6-4065-88F6-A0070845AB56}" name="Column1593" dataDxfId="14795"/>
    <tableColumn id="1602" xr3:uid="{4A96BCB0-6B0F-4FF7-AAC0-DEFA234B187C}" name="Column1594" dataDxfId="14794"/>
    <tableColumn id="1603" xr3:uid="{8FBEA508-9850-4D15-9EA9-9EFA322A7949}" name="Column1595" dataDxfId="14793"/>
    <tableColumn id="1604" xr3:uid="{4DF281F6-EA40-4174-8A32-81F80C1B5DB0}" name="Column1596" dataDxfId="14792"/>
    <tableColumn id="1605" xr3:uid="{96EC924E-88FE-40BF-BCBE-002578D2A29B}" name="Column1597" dataDxfId="14791"/>
    <tableColumn id="1606" xr3:uid="{E392B6B4-F5B7-48B1-8E3B-7FA4B264EEF7}" name="Column1598" dataDxfId="14790"/>
    <tableColumn id="1607" xr3:uid="{CA4ED89F-ABCE-475A-A86A-3306BF9A01A2}" name="Column1599" dataDxfId="14789"/>
    <tableColumn id="1608" xr3:uid="{B3703C36-88A1-4901-B4B3-8F93D7D0DED4}" name="Column1600" dataDxfId="14788"/>
    <tableColumn id="1609" xr3:uid="{4794947E-38E0-42E7-A4F2-F9829A7EFD53}" name="Column1601" dataDxfId="14787"/>
    <tableColumn id="1610" xr3:uid="{E73CBD53-4093-410D-BF1D-CD52AE02003F}" name="Column1602" dataDxfId="14786"/>
    <tableColumn id="1611" xr3:uid="{CA7355B7-1BE9-44B2-B197-A74D68091A43}" name="Column1603" dataDxfId="14785"/>
    <tableColumn id="1612" xr3:uid="{AEB734AA-2AB7-45DF-9674-D480668D75C0}" name="Column1604" dataDxfId="14784"/>
    <tableColumn id="1613" xr3:uid="{8F9431F4-4EEC-45EE-B2E9-E92E334071BB}" name="Column1605" dataDxfId="14783"/>
    <tableColumn id="1614" xr3:uid="{5C129CDC-312D-456D-A8AF-ACD02A767A05}" name="Column1606" dataDxfId="14782"/>
    <tableColumn id="1615" xr3:uid="{748F894C-6BEF-434E-A055-697DA0D2C440}" name="Column1607" dataDxfId="14781"/>
    <tableColumn id="1616" xr3:uid="{55CBED7E-7F16-4713-A623-36BF8027F37E}" name="Column1608" dataDxfId="14780"/>
    <tableColumn id="1617" xr3:uid="{80D046B5-3313-4B14-BE96-1BF220F1C7A6}" name="Column1609" dataDxfId="14779"/>
    <tableColumn id="1618" xr3:uid="{F6549DDF-B4CD-42CA-87B9-FE36E0F7B0CA}" name="Column1610" dataDxfId="14778"/>
    <tableColumn id="1619" xr3:uid="{8D54923C-15FB-4839-937C-D8B04BB6C4C6}" name="Column1611" dataDxfId="14777"/>
    <tableColumn id="1620" xr3:uid="{FBB7AEF2-E30A-4598-98C3-858454400309}" name="Column1612" dataDxfId="14776"/>
    <tableColumn id="1621" xr3:uid="{50AE9193-77FC-4AF2-8813-77DD3C61B1E1}" name="Column1613" dataDxfId="14775"/>
    <tableColumn id="1622" xr3:uid="{6FD98B23-5BF2-46FA-9551-36431B8DB1E4}" name="Column1614" dataDxfId="14774"/>
    <tableColumn id="1623" xr3:uid="{6772F337-84F2-4775-A0F9-3D1B5A2A290C}" name="Column1615" dataDxfId="14773"/>
    <tableColumn id="1624" xr3:uid="{63FAB534-4D39-4654-8EFE-BA9ABB0C7AF3}" name="Column1616" dataDxfId="14772"/>
    <tableColumn id="1625" xr3:uid="{F42163EE-A110-4A17-86E1-4D6D1E4B482C}" name="Column1617" dataDxfId="14771"/>
    <tableColumn id="1626" xr3:uid="{2DA557AC-6439-4C96-BE44-2BD482B216E8}" name="Column1618" dataDxfId="14770"/>
    <tableColumn id="1627" xr3:uid="{8CCDDCD9-24DF-45F9-B18B-C67E7080939D}" name="Column1619" dataDxfId="14769"/>
    <tableColumn id="1628" xr3:uid="{8B61D8A8-A2DD-46C6-8491-3BE773FBE6C6}" name="Column1620" dataDxfId="14768"/>
    <tableColumn id="1629" xr3:uid="{3FA47BE7-B561-4507-8D18-1A39CB94C2CD}" name="Column1621" dataDxfId="14767"/>
    <tableColumn id="1630" xr3:uid="{FD2286A2-9C57-490F-A169-B1AFF8B7458A}" name="Column1622" dataDxfId="14766"/>
    <tableColumn id="1631" xr3:uid="{4F84312A-0ED4-4348-92CB-810EFC542DF8}" name="Column1623" dataDxfId="14765"/>
    <tableColumn id="1632" xr3:uid="{57445E3C-C8F5-4C11-9FE9-BCCE160CD59D}" name="Column1624" dataDxfId="14764"/>
    <tableColumn id="1633" xr3:uid="{5F455C80-65F1-445B-A3EB-C6EDA6A3E821}" name="Column1625" dataDxfId="14763"/>
    <tableColumn id="1634" xr3:uid="{4D9C354C-6B9D-4D90-AA5B-8AC8384839F6}" name="Column1626" dataDxfId="14762"/>
    <tableColumn id="1635" xr3:uid="{8AC0AF18-D5BB-4185-851F-8EA17A058688}" name="Column1627" dataDxfId="14761"/>
    <tableColumn id="1636" xr3:uid="{74BDC631-A0D6-4D8E-85E2-E5A8124C6A8A}" name="Column1628" dataDxfId="14760"/>
    <tableColumn id="1637" xr3:uid="{9423A7FB-8ACD-4840-8A13-CC0CF8A896ED}" name="Column1629" dataDxfId="14759"/>
    <tableColumn id="1638" xr3:uid="{39FADEBD-687E-43D9-8BD4-BAF2AD2F4566}" name="Column1630" dataDxfId="14758"/>
    <tableColumn id="1639" xr3:uid="{24560E90-3C94-4E93-AC77-046C674F2049}" name="Column1631" dataDxfId="14757"/>
    <tableColumn id="1640" xr3:uid="{B84B4761-4DC5-4E12-AB62-2F59E3CDB484}" name="Column1632" dataDxfId="14756"/>
    <tableColumn id="1641" xr3:uid="{01104403-6FBD-4A9C-88A3-644211184ECF}" name="Column1633" dataDxfId="14755"/>
    <tableColumn id="1642" xr3:uid="{1B7D2562-0768-47FA-881C-4E760A197F23}" name="Column1634" dataDxfId="14754"/>
    <tableColumn id="1643" xr3:uid="{E9D243C0-2E86-4EE6-88ED-5F19D41BDF00}" name="Column1635" dataDxfId="14753"/>
    <tableColumn id="1644" xr3:uid="{6F890B4F-D506-4380-89FE-0EF83E2D08B1}" name="Column1636" dataDxfId="14752"/>
    <tableColumn id="1645" xr3:uid="{57101592-6789-4563-B912-6E215C461EA0}" name="Column1637" dataDxfId="14751"/>
    <tableColumn id="1646" xr3:uid="{ACECF77F-30D7-46B7-B4CC-9AA02339667C}" name="Column1638" dataDxfId="14750"/>
    <tableColumn id="1647" xr3:uid="{863D56A8-584E-4EE7-B264-27C5D091C778}" name="Column1639" dataDxfId="14749"/>
    <tableColumn id="1648" xr3:uid="{630EC612-52B6-499C-BEE7-02141942A793}" name="Column1640" dataDxfId="14748"/>
    <tableColumn id="1649" xr3:uid="{94E094C3-B873-40ED-B0AE-5DB40B2DC466}" name="Column1641" dataDxfId="14747"/>
    <tableColumn id="1650" xr3:uid="{DD01721F-945D-4380-91B1-06D512DBBA05}" name="Column1642" dataDxfId="14746"/>
    <tableColumn id="1651" xr3:uid="{4F202D6A-A15D-414A-AE4C-B65A6D29565B}" name="Column1643" dataDxfId="14745"/>
    <tableColumn id="1652" xr3:uid="{2C5C1FF3-CC2C-4826-B210-108E347D4FAB}" name="Column1644" dataDxfId="14744"/>
    <tableColumn id="1653" xr3:uid="{312E303C-230A-49D0-8EB7-D6C6D4A2D94F}" name="Column1645" dataDxfId="14743"/>
    <tableColumn id="1654" xr3:uid="{4E1193F6-872E-477B-8728-C55ECC4EE76D}" name="Column1646" dataDxfId="14742"/>
    <tableColumn id="1655" xr3:uid="{F1148355-33FB-4FE0-84C4-8DDEE6DE5148}" name="Column1647" dataDxfId="14741"/>
    <tableColumn id="1656" xr3:uid="{23576DAC-9614-4570-99EE-35290D88FE56}" name="Column1648" dataDxfId="14740"/>
    <tableColumn id="1657" xr3:uid="{18088132-7C8C-40F0-B876-04F12E1983BF}" name="Column1649" dataDxfId="14739"/>
    <tableColumn id="1658" xr3:uid="{3C3A5C27-A982-4D78-84EC-B73E500541AC}" name="Column1650" dataDxfId="14738"/>
    <tableColumn id="1659" xr3:uid="{D5498C65-E530-4DD9-A994-A1AAFB338A98}" name="Column1651" dataDxfId="14737"/>
    <tableColumn id="1660" xr3:uid="{C5D1AFDD-6004-4564-BC4C-4EB7B5C55919}" name="Column1652" dataDxfId="14736"/>
    <tableColumn id="1661" xr3:uid="{2E2C2782-0491-45A8-8903-2F4E24254A47}" name="Column1653" dataDxfId="14735"/>
    <tableColumn id="1662" xr3:uid="{3FE7B4B4-EBE7-4538-AA4A-6D3D7A5C69D0}" name="Column1654" dataDxfId="14734"/>
    <tableColumn id="1663" xr3:uid="{3353F5C7-454F-4A96-9FCE-07EFBCBF9F10}" name="Column1655" dataDxfId="14733"/>
    <tableColumn id="1664" xr3:uid="{B02570A2-8506-4A6D-90B4-C54D327376C3}" name="Column1656" dataDxfId="14732"/>
    <tableColumn id="1665" xr3:uid="{A6FF7859-88AA-4379-8CC1-696D7C674D1B}" name="Column1657" dataDxfId="14731"/>
    <tableColumn id="1666" xr3:uid="{09F48845-A3FA-4C3D-B862-B06CD2F18672}" name="Column1658" dataDxfId="14730"/>
    <tableColumn id="1667" xr3:uid="{FDBD433F-CFF2-432C-9FD6-E8274C94C0DC}" name="Column1659" dataDxfId="14729"/>
    <tableColumn id="1668" xr3:uid="{1F5960A7-99E2-4244-ABA4-E846D20E41C6}" name="Column1660" dataDxfId="14728"/>
    <tableColumn id="1669" xr3:uid="{24C86FAA-5D43-4E2D-AF8F-F06E843BAA87}" name="Column1661" dataDxfId="14727"/>
    <tableColumn id="1670" xr3:uid="{958ADDDA-83A5-4CE1-85F0-2906FCB84F83}" name="Column1662" dataDxfId="14726"/>
    <tableColumn id="1671" xr3:uid="{37CF806B-D6A7-44FA-860F-B35D5E46AEFA}" name="Column1663" dataDxfId="14725"/>
    <tableColumn id="1672" xr3:uid="{4AEF336A-3043-4912-88CE-838DC36F7A42}" name="Column1664" dataDxfId="14724"/>
    <tableColumn id="1673" xr3:uid="{17A488AA-CEC2-47EA-9B5C-204C3A1A396D}" name="Column1665" dataDxfId="14723"/>
    <tableColumn id="1674" xr3:uid="{650B16D1-C076-4D8B-ADB2-4178CEB8AD45}" name="Column1666" dataDxfId="14722"/>
    <tableColumn id="1675" xr3:uid="{845DCF9D-0F9F-4CA5-8816-D0D3B1A09F36}" name="Column1667" dataDxfId="14721"/>
    <tableColumn id="1676" xr3:uid="{F27D7298-4682-4CCC-B905-6D1A25092DF1}" name="Column1668" dataDxfId="14720"/>
    <tableColumn id="1677" xr3:uid="{7B3F43E2-10EF-4760-B701-5F8BE51A6459}" name="Column1669" dataDxfId="14719"/>
    <tableColumn id="1678" xr3:uid="{82EBF17D-B149-4BFB-B616-4AE92E48501F}" name="Column1670" dataDxfId="14718"/>
    <tableColumn id="1679" xr3:uid="{E32FC6BD-E63B-4E52-A68B-FC2C48432604}" name="Column1671" dataDxfId="14717"/>
    <tableColumn id="1680" xr3:uid="{04E0228B-715B-40B0-ADB9-9DC0571F57D2}" name="Column1672" dataDxfId="14716"/>
    <tableColumn id="1681" xr3:uid="{F9D2627E-714B-4B76-8AD7-75ED8BC7760C}" name="Column1673" dataDxfId="14715"/>
    <tableColumn id="1682" xr3:uid="{BA58BC97-6ACA-4C56-A458-49174A3C5DF8}" name="Column1674" dataDxfId="14714"/>
    <tableColumn id="1683" xr3:uid="{3C4BF411-B55E-4BAD-9174-7414B1BC4A83}" name="Column1675" dataDxfId="14713"/>
    <tableColumn id="1684" xr3:uid="{6902072F-E065-4656-AEE2-D9512F16B8F2}" name="Column1676" dataDxfId="14712"/>
    <tableColumn id="1685" xr3:uid="{AD1EE9DF-CE9B-4714-876D-08E8F40F5126}" name="Column1677" dataDxfId="14711"/>
    <tableColumn id="1686" xr3:uid="{6A667928-B395-44F4-A3B0-B19A03E8B595}" name="Column1678" dataDxfId="14710"/>
    <tableColumn id="1687" xr3:uid="{0F483D7B-20B9-43EA-995F-F8F30E7CBB27}" name="Column1679" dataDxfId="14709"/>
    <tableColumn id="1688" xr3:uid="{D9E85DAE-3873-457F-993F-9328DFF97A63}" name="Column1680" dataDxfId="14708"/>
    <tableColumn id="1689" xr3:uid="{E21D5D98-B351-4C6A-9A3F-D400CC45B381}" name="Column1681" dataDxfId="14707"/>
    <tableColumn id="1690" xr3:uid="{1310E976-9570-4E76-B9C8-96ABA2401B82}" name="Column1682" dataDxfId="14706"/>
    <tableColumn id="1691" xr3:uid="{AED32296-D64C-49CD-9DDA-B9EE358304B0}" name="Column1683" dataDxfId="14705"/>
    <tableColumn id="1692" xr3:uid="{60A9084F-2D86-4DFD-851B-5AD7300A1A85}" name="Column1684" dataDxfId="14704"/>
    <tableColumn id="1693" xr3:uid="{5ECAC70A-847B-400B-B578-5E829BFF828A}" name="Column1685" dataDxfId="14703"/>
    <tableColumn id="1694" xr3:uid="{607E6FBC-2D1B-45F7-B7D5-082718581F8D}" name="Column1686" dataDxfId="14702"/>
    <tableColumn id="1695" xr3:uid="{A516E7D9-3023-4DCB-9737-954E680A767D}" name="Column1687" dataDxfId="14701"/>
    <tableColumn id="1696" xr3:uid="{647E6FE4-44AC-4B8C-82AF-D1E6E985D756}" name="Column1688" dataDxfId="14700"/>
    <tableColumn id="1697" xr3:uid="{EFCFC558-9E8B-4F06-AC61-AD04C53A7B0A}" name="Column1689" dataDxfId="14699"/>
    <tableColumn id="1698" xr3:uid="{FE05D695-CE9E-4465-B2C3-C4D931D7C406}" name="Column1690" dataDxfId="14698"/>
    <tableColumn id="1699" xr3:uid="{61120458-2603-46BC-A9EF-018581E56773}" name="Column1691" dataDxfId="14697"/>
    <tableColumn id="1700" xr3:uid="{1703C540-79CB-48F2-81A4-AC30040C9400}" name="Column1692" dataDxfId="14696"/>
    <tableColumn id="1701" xr3:uid="{7A44FE87-91DD-4051-BA6F-C0EEEB8E15F5}" name="Column1693" dataDxfId="14695"/>
    <tableColumn id="1702" xr3:uid="{6C359ED8-6F9F-4BFE-B62F-A115F4EF225A}" name="Column1694" dataDxfId="14694"/>
    <tableColumn id="1703" xr3:uid="{6AFC501F-D427-462D-8A76-E498ACE79FA4}" name="Column1695" dataDxfId="14693"/>
    <tableColumn id="1704" xr3:uid="{89C24C2A-1E9E-4376-96FB-C3591F737BDD}" name="Column1696" dataDxfId="14692"/>
    <tableColumn id="1705" xr3:uid="{9E1140A7-50B8-4C0E-8991-3EDEE2890EFB}" name="Column1697" dataDxfId="14691"/>
    <tableColumn id="1706" xr3:uid="{76596B04-0721-4887-A7F4-D46D2B8ABCC3}" name="Column1698" dataDxfId="14690"/>
    <tableColumn id="1707" xr3:uid="{47F6A852-E054-4A2A-85EC-8183116F349D}" name="Column1699" dataDxfId="14689"/>
    <tableColumn id="1708" xr3:uid="{54E0C2DE-6595-455F-9E52-F368BB070DD8}" name="Column1700" dataDxfId="14688"/>
    <tableColumn id="1709" xr3:uid="{18187630-C19F-469D-9B25-C3DAC520E267}" name="Column1701" dataDxfId="14687"/>
    <tableColumn id="1710" xr3:uid="{FB5EA030-4CCF-44FA-8026-6E8DC592156C}" name="Column1702" dataDxfId="14686"/>
    <tableColumn id="1711" xr3:uid="{1715FC22-1B28-431F-A30C-2FA2CCBA491B}" name="Column1703" dataDxfId="14685"/>
    <tableColumn id="1712" xr3:uid="{0A9E1E79-748A-4518-A65E-D92FC05A7AD7}" name="Column1704" dataDxfId="14684"/>
    <tableColumn id="1713" xr3:uid="{FFF93752-3BF6-4144-A7FA-7E26A25D4CFA}" name="Column1705" dataDxfId="14683"/>
    <tableColumn id="1714" xr3:uid="{05AD8F57-99E8-4764-92A0-78FD931F7BA2}" name="Column1706" dataDxfId="14682"/>
    <tableColumn id="1715" xr3:uid="{2FCBFC8A-AEB8-42AA-8B63-F49610EC1CEA}" name="Column1707" dataDxfId="14681"/>
    <tableColumn id="1716" xr3:uid="{73F36DE7-9F07-4392-BFAB-12867B4C06DA}" name="Column1708" dataDxfId="14680"/>
    <tableColumn id="1717" xr3:uid="{1647FA3B-7F5B-4A5D-81AB-4FDA21E4294B}" name="Column1709" dataDxfId="14679"/>
    <tableColumn id="1718" xr3:uid="{DE362295-DA05-49F1-B832-DE92F50E9465}" name="Column1710" dataDxfId="14678"/>
    <tableColumn id="1719" xr3:uid="{98D27496-44B4-4A0D-A0AD-CDC558106F02}" name="Column1711" dataDxfId="14677"/>
    <tableColumn id="1720" xr3:uid="{E1C7F299-E80B-43D7-81E2-FBDEE4DF5578}" name="Column1712" dataDxfId="14676"/>
    <tableColumn id="1721" xr3:uid="{C3561A22-3ADE-428C-9B18-61816EE0EA65}" name="Column1713" dataDxfId="14675"/>
    <tableColumn id="1722" xr3:uid="{F7778EA7-8241-4CD5-8CEA-7EB609245CEA}" name="Column1714" dataDxfId="14674"/>
    <tableColumn id="1723" xr3:uid="{46FF2D74-DA48-4E54-A134-1407A7B29E15}" name="Column1715" dataDxfId="14673"/>
    <tableColumn id="1724" xr3:uid="{DBA92559-4539-4B80-9009-388C6ED6F1A1}" name="Column1716" dataDxfId="14672"/>
    <tableColumn id="1725" xr3:uid="{C123C317-8C1F-443F-912F-2B8B377C5882}" name="Column1717" dataDxfId="14671"/>
    <tableColumn id="1726" xr3:uid="{169E6A33-8CF4-4FF6-9039-7BEC7515F2E5}" name="Column1718" dataDxfId="14670"/>
    <tableColumn id="1727" xr3:uid="{E7A7EABA-1567-487B-89C0-D9E4A939AC9C}" name="Column1719" dataDxfId="14669"/>
    <tableColumn id="1728" xr3:uid="{2411898D-5990-457F-8C9F-F9B344FC6F42}" name="Column1720" dataDxfId="14668"/>
    <tableColumn id="1729" xr3:uid="{2BD43436-8071-4894-A220-FD948B475CD4}" name="Column1721" dataDxfId="14667"/>
    <tableColumn id="1730" xr3:uid="{B637842A-D9E2-464A-A621-3345FDC42BAB}" name="Column1722" dataDxfId="14666"/>
    <tableColumn id="1731" xr3:uid="{ABB18832-3521-41D8-B020-C4981F0D6B7F}" name="Column1723" dataDxfId="14665"/>
    <tableColumn id="1732" xr3:uid="{9E0D8802-6016-446C-8FAF-64693C96CD18}" name="Column1724" dataDxfId="14664"/>
    <tableColumn id="1733" xr3:uid="{A1AD6CEE-CBA2-4AF6-86D3-39A325326A3A}" name="Column1725" dataDxfId="14663"/>
    <tableColumn id="1734" xr3:uid="{7AB42B07-31E0-473C-AD4F-CEBD1FB331CE}" name="Column1726" dataDxfId="14662"/>
    <tableColumn id="1735" xr3:uid="{6EA58461-F32C-4BE4-B070-2C14F5811712}" name="Column1727" dataDxfId="14661"/>
    <tableColumn id="1736" xr3:uid="{AC400A8C-0E73-417D-8D31-1EA44E97167C}" name="Column1728" dataDxfId="14660"/>
    <tableColumn id="1737" xr3:uid="{2AF38404-64B2-430F-B964-445A65DAEA4E}" name="Column1729" dataDxfId="14659"/>
    <tableColumn id="1738" xr3:uid="{3654C100-B9BF-49D2-BD64-1713632C11B0}" name="Column1730" dataDxfId="14658"/>
    <tableColumn id="1739" xr3:uid="{BAD59E6F-1A11-4740-B589-3AFD4CED0A05}" name="Column1731" dataDxfId="14657"/>
    <tableColumn id="1740" xr3:uid="{6753D88D-2E6D-453A-9EF5-81B25BEB6B5D}" name="Column1732" dataDxfId="14656"/>
    <tableColumn id="1741" xr3:uid="{DAAD3CFD-1EE5-4ADF-B3EA-31E0F700ABDD}" name="Column1733" dataDxfId="14655"/>
    <tableColumn id="1742" xr3:uid="{B54B1F30-F542-4F24-9782-E58CC10AFA33}" name="Column1734" dataDxfId="14654"/>
    <tableColumn id="1743" xr3:uid="{C850468F-A798-4358-9B54-9C22088732FC}" name="Column1735" dataDxfId="14653"/>
    <tableColumn id="1744" xr3:uid="{E6EFA9FA-9B14-4744-9261-C7EF117FB2C0}" name="Column1736" dataDxfId="14652"/>
    <tableColumn id="1745" xr3:uid="{B4B6143F-3620-433F-84CF-025FC14BDB7F}" name="Column1737" dataDxfId="14651"/>
    <tableColumn id="1746" xr3:uid="{CD7FB6B6-2932-42D0-9946-13B8BAD92135}" name="Column1738" dataDxfId="14650"/>
    <tableColumn id="1747" xr3:uid="{105FDA92-DBDA-44C2-ADF9-E4498B3CBFA2}" name="Column1739" dataDxfId="14649"/>
    <tableColumn id="1748" xr3:uid="{3288AC86-2C93-45E1-A41C-61E4646D4644}" name="Column1740" dataDxfId="14648"/>
    <tableColumn id="1749" xr3:uid="{702D2DAD-753E-4187-94F5-AB5C9BFF92B7}" name="Column1741" dataDxfId="14647"/>
    <tableColumn id="1750" xr3:uid="{BD7E4E53-99DD-4BE3-A9A6-4928B49CB96B}" name="Column1742" dataDxfId="14646"/>
    <tableColumn id="1751" xr3:uid="{084A358A-AC2A-48B7-80BB-4B71FDC58C75}" name="Column1743" dataDxfId="14645"/>
    <tableColumn id="1752" xr3:uid="{F0B2493E-2E94-474F-8748-C87269B2FC3D}" name="Column1744" dataDxfId="14644"/>
    <tableColumn id="1753" xr3:uid="{C65294DD-FCF4-4DD5-9966-2C4218C0C215}" name="Column1745" dataDxfId="14643"/>
    <tableColumn id="1754" xr3:uid="{46B89E63-A7B4-4D43-89FF-DD24BEA85A9A}" name="Column1746" dataDxfId="14642"/>
    <tableColumn id="1755" xr3:uid="{151CD100-8688-4D94-AF56-E7CAB520F0DC}" name="Column1747" dataDxfId="14641"/>
    <tableColumn id="1756" xr3:uid="{A27CDDBC-88E6-4627-89DD-F53917E3F1B5}" name="Column1748" dataDxfId="14640"/>
    <tableColumn id="1757" xr3:uid="{1DD73F71-69C4-44AD-84DA-E2A415DD0849}" name="Column1749" dataDxfId="14639"/>
    <tableColumn id="1758" xr3:uid="{6453C1CC-3E00-4DD5-A2D7-DA9CB1DFEE02}" name="Column1750" dataDxfId="14638"/>
    <tableColumn id="1759" xr3:uid="{3209AB36-4566-49CD-9811-A6607B88CE76}" name="Column1751" dataDxfId="14637"/>
    <tableColumn id="1760" xr3:uid="{31F8A462-D216-44C2-8625-86793A7BFD0E}" name="Column1752" dataDxfId="14636"/>
    <tableColumn id="1761" xr3:uid="{3EAD74BF-FE3A-42C1-8EBF-CF2AB93C82CD}" name="Column1753" dataDxfId="14635"/>
    <tableColumn id="1762" xr3:uid="{DCC4E121-258F-4D59-9034-309E5AB2D878}" name="Column1754" dataDxfId="14634"/>
    <tableColumn id="1763" xr3:uid="{8B1C2BFD-2F3B-4A73-9442-70ABCCDF2F38}" name="Column1755" dataDxfId="14633"/>
    <tableColumn id="1764" xr3:uid="{1D087DB2-9CF7-46DC-BF51-830136B50997}" name="Column1756" dataDxfId="14632"/>
    <tableColumn id="1765" xr3:uid="{B04E132F-ABC3-4087-88E1-156F288787A8}" name="Column1757" dataDxfId="14631"/>
    <tableColumn id="1766" xr3:uid="{A955C447-ED8A-4BBC-9E2E-C7F5F43BFF69}" name="Column1758" dataDxfId="14630"/>
    <tableColumn id="1767" xr3:uid="{01FFFDE0-2D5C-4BD2-A144-8444A700ABFC}" name="Column1759" dataDxfId="14629"/>
    <tableColumn id="1768" xr3:uid="{01BB0004-1A39-4B95-84BF-A1E95763C385}" name="Column1760" dataDxfId="14628"/>
    <tableColumn id="1769" xr3:uid="{D3C24AB5-3694-4106-9723-F984D49A57BC}" name="Column1761" dataDxfId="14627"/>
    <tableColumn id="1770" xr3:uid="{E4627112-60F3-4C8A-82C3-F0B5598CDFDC}" name="Column1762" dataDxfId="14626"/>
    <tableColumn id="1771" xr3:uid="{7F933966-B74E-4F81-8638-B8E9F3AFF850}" name="Column1763" dataDxfId="14625"/>
    <tableColumn id="1772" xr3:uid="{2397A501-CC91-4852-B59C-43B91129B090}" name="Column1764" dataDxfId="14624"/>
    <tableColumn id="1773" xr3:uid="{5209D0C2-D51C-42C9-85E3-246EDA594750}" name="Column1765" dataDxfId="14623"/>
    <tableColumn id="1774" xr3:uid="{168AB5C5-D9DE-449C-812C-AC90E412BEDE}" name="Column1766" dataDxfId="14622"/>
    <tableColumn id="1775" xr3:uid="{225D9FE6-F249-4ED9-9881-A0C693F3D767}" name="Column1767" dataDxfId="14621"/>
    <tableColumn id="1776" xr3:uid="{1490F104-794B-4912-8009-AE87C9F69B5A}" name="Column1768" dataDxfId="14620"/>
    <tableColumn id="1777" xr3:uid="{07E1F6BF-A987-405C-B7B7-E4CEE9EB582D}" name="Column1769" dataDxfId="14619"/>
    <tableColumn id="1778" xr3:uid="{884AEE47-C027-4AAF-B01C-7FEA9BF3F3CC}" name="Column1770" dataDxfId="14618"/>
    <tableColumn id="1779" xr3:uid="{88CF4407-CF60-4B87-B204-7CD526C989FF}" name="Column1771" dataDxfId="14617"/>
    <tableColumn id="1780" xr3:uid="{8981836E-82A1-4533-834C-4193CB09FD63}" name="Column1772" dataDxfId="14616"/>
    <tableColumn id="1781" xr3:uid="{9A65BBEE-4EDC-4424-95DE-164E7C74EA58}" name="Column1773" dataDxfId="14615"/>
    <tableColumn id="1782" xr3:uid="{F2F905A8-7026-4FA3-8DC7-3A0F8BB7CCC3}" name="Column1774" dataDxfId="14614"/>
    <tableColumn id="1783" xr3:uid="{8CF527E2-0D0F-4A33-B97A-A64905F3381F}" name="Column1775" dataDxfId="14613"/>
    <tableColumn id="1784" xr3:uid="{ED348274-E64D-45A5-BCCD-CFA0BEA7E91E}" name="Column1776" dataDxfId="14612"/>
    <tableColumn id="1785" xr3:uid="{C41A547E-1E69-49F1-9F6E-A69B08BCB631}" name="Column1777" dataDxfId="14611"/>
    <tableColumn id="1786" xr3:uid="{B0931CEE-FB3F-4AC7-974F-49AF63C07240}" name="Column1778" dataDxfId="14610"/>
    <tableColumn id="1787" xr3:uid="{7BA83114-E23A-4A8B-82FE-2A3784D453C0}" name="Column1779" dataDxfId="14609"/>
    <tableColumn id="1788" xr3:uid="{89554EE8-F925-4E2B-9186-EE8AD969292B}" name="Column1780" dataDxfId="14608"/>
    <tableColumn id="1789" xr3:uid="{8AE6C44A-3893-492E-AFA6-609DDE2A0691}" name="Column1781" dataDxfId="14607"/>
    <tableColumn id="1790" xr3:uid="{F001F337-8BA1-4583-962B-EA7829EB043B}" name="Column1782" dataDxfId="14606"/>
    <tableColumn id="1791" xr3:uid="{6A4D8078-879A-4CC5-A03C-459AAC84B8B6}" name="Column1783" dataDxfId="14605"/>
    <tableColumn id="1792" xr3:uid="{E2F62002-D56E-40C9-A7D3-9B10DCFFA136}" name="Column1784" dataDxfId="14604"/>
    <tableColumn id="1793" xr3:uid="{7E01D487-1F09-4487-B043-11CDC5CAD3CC}" name="Column1785" dataDxfId="14603"/>
    <tableColumn id="1794" xr3:uid="{C2E8129B-7A52-4266-81A1-F4A3A59DC4AA}" name="Column1786" dataDxfId="14602"/>
    <tableColumn id="1795" xr3:uid="{C8337FDB-7E89-4EDB-A26C-CAC2E56E56F2}" name="Column1787" dataDxfId="14601"/>
    <tableColumn id="1796" xr3:uid="{FF8F981A-4ACF-4199-B77D-EF1C67E4F544}" name="Column1788" dataDxfId="14600"/>
    <tableColumn id="1797" xr3:uid="{F5F0DBCF-46E0-432E-AC0D-E2E30BB8A141}" name="Column1789" dataDxfId="14599"/>
    <tableColumn id="1798" xr3:uid="{221A893F-D60A-41A0-81BD-40AA62080CAD}" name="Column1790" dataDxfId="14598"/>
    <tableColumn id="1799" xr3:uid="{C773002A-E353-4049-8652-01F788BFA6C8}" name="Column1791" dataDxfId="14597"/>
    <tableColumn id="1800" xr3:uid="{EC6241FE-9CF7-4B19-A138-9C25AFB5D8A4}" name="Column1792" dataDxfId="14596"/>
    <tableColumn id="1801" xr3:uid="{87140D21-B88D-428E-ACFF-729527CE7ACB}" name="Column1793" dataDxfId="14595"/>
    <tableColumn id="1802" xr3:uid="{CBDD7EB7-C2C5-4937-971A-EB7CE42453F2}" name="Column1794" dataDxfId="14594"/>
    <tableColumn id="1803" xr3:uid="{F884F240-6EFD-4725-8C4C-2D89D2331767}" name="Column1795" dataDxfId="14593"/>
    <tableColumn id="1804" xr3:uid="{A53D1FEE-1E9C-43C4-9E56-54119129A29F}" name="Column1796" dataDxfId="14592"/>
    <tableColumn id="1805" xr3:uid="{06C09C38-B573-4E75-83FB-F2D7B7E3DB97}" name="Column1797" dataDxfId="14591"/>
    <tableColumn id="1806" xr3:uid="{825C440D-4138-45BC-BED9-5BE3DD8FFE0A}" name="Column1798" dataDxfId="14590"/>
    <tableColumn id="1807" xr3:uid="{A0EC4E8E-2CFB-46E0-BC03-97B8B2A57DF6}" name="Column1799" dataDxfId="14589"/>
    <tableColumn id="1808" xr3:uid="{1FFFB00D-29D2-492D-8515-15782175CBF5}" name="Column1800" dataDxfId="14588"/>
    <tableColumn id="1809" xr3:uid="{633FBCB2-8C35-4169-B8CD-97C76AFCFB60}" name="Column1801" dataDxfId="14587"/>
    <tableColumn id="1810" xr3:uid="{EA23F5B7-9473-4DE0-A3CF-58D44DDEDB11}" name="Column1802" dataDxfId="14586"/>
    <tableColumn id="1811" xr3:uid="{1E05E87F-FA7D-4D7E-99F4-09A6D9BA7A1F}" name="Column1803" dataDxfId="14585"/>
    <tableColumn id="1812" xr3:uid="{E3AA7962-ED75-4C6C-B117-0E79F9F212A9}" name="Column1804" dataDxfId="14584"/>
    <tableColumn id="1813" xr3:uid="{32E64270-3B40-47A9-A1F9-449E9C929C53}" name="Column1805" dataDxfId="14583"/>
    <tableColumn id="1814" xr3:uid="{9A31F366-9684-4CB8-9C24-6B33B9657740}" name="Column1806" dataDxfId="14582"/>
    <tableColumn id="1815" xr3:uid="{F2E3E1D7-FB04-49C1-93CC-B88AF930EB5E}" name="Column1807" dataDxfId="14581"/>
    <tableColumn id="1816" xr3:uid="{7D500730-A994-4B3C-AF54-CD73640DBCE2}" name="Column1808" dataDxfId="14580"/>
    <tableColumn id="1817" xr3:uid="{13FB4C81-BE08-4AF3-9B26-5CA0DF77B04A}" name="Column1809" dataDxfId="14579"/>
    <tableColumn id="1818" xr3:uid="{699B36D8-132F-46CF-90B4-D0074771A3EF}" name="Column1810" dataDxfId="14578"/>
    <tableColumn id="1819" xr3:uid="{48F054F4-1EBD-4494-AFA1-6AC177CF7252}" name="Column1811" dataDxfId="14577"/>
    <tableColumn id="1820" xr3:uid="{B4DE12D1-EFD3-44F1-B23A-6A7D76C3ABF6}" name="Column1812" dataDxfId="14576"/>
    <tableColumn id="1821" xr3:uid="{03EE6C88-5C72-4075-905A-CAEF4172F2D2}" name="Column1813" dataDxfId="14575"/>
    <tableColumn id="1822" xr3:uid="{94E1FF45-0067-4705-B45E-218AA3FB14FA}" name="Column1814" dataDxfId="14574"/>
    <tableColumn id="1823" xr3:uid="{BF2ED2CE-2190-4200-8AA8-18917198ADFA}" name="Column1815" dataDxfId="14573"/>
    <tableColumn id="1824" xr3:uid="{6AD2C497-3C0D-489D-B25D-4C3C7938D6DF}" name="Column1816" dataDxfId="14572"/>
    <tableColumn id="1825" xr3:uid="{840EA113-5DE5-490F-B99D-60CBDF29CE4B}" name="Column1817" dataDxfId="14571"/>
    <tableColumn id="1826" xr3:uid="{68C0894B-7CDD-46A0-8CCB-2336D819B1CE}" name="Column1818" dataDxfId="14570"/>
    <tableColumn id="1827" xr3:uid="{07E45A8B-6498-44D8-83BF-C7E8C2AD2611}" name="Column1819" dataDxfId="14569"/>
    <tableColumn id="1828" xr3:uid="{9C9DA921-5DD0-4DE0-B72B-11B8B7D44D54}" name="Column1820" dataDxfId="14568"/>
    <tableColumn id="1829" xr3:uid="{9705124A-08CA-41FC-8D8D-44CA9155994F}" name="Column1821" dataDxfId="14567"/>
    <tableColumn id="1830" xr3:uid="{34BF8ECE-EB69-4414-AE06-AFBF37092A1D}" name="Column1822" dataDxfId="14566"/>
    <tableColumn id="1831" xr3:uid="{58EB10BF-F525-4D93-B9F1-B2AB53FAF16D}" name="Column1823" dataDxfId="14565"/>
    <tableColumn id="1832" xr3:uid="{FAB7420B-1EC5-4A73-9E73-ADDB8775A272}" name="Column1824" dataDxfId="14564"/>
    <tableColumn id="1833" xr3:uid="{E1AEA5A2-EC40-43B3-A796-3167B2CF2A08}" name="Column1825" dataDxfId="14563"/>
    <tableColumn id="1834" xr3:uid="{EE376C47-6864-481B-9ABE-9FE5C47542CC}" name="Column1826" dataDxfId="14562"/>
    <tableColumn id="1835" xr3:uid="{884D2F4C-379F-4482-B49F-7FCCCEB9CCCA}" name="Column1827" dataDxfId="14561"/>
    <tableColumn id="1836" xr3:uid="{E030844C-59C9-4991-A410-0C5CC85F7B57}" name="Column1828" dataDxfId="14560"/>
    <tableColumn id="1837" xr3:uid="{F315F714-E77F-45F6-A205-F4143BAF66BA}" name="Column1829" dataDxfId="14559"/>
    <tableColumn id="1838" xr3:uid="{353E2DDA-0DA1-4EED-B9A9-C8F9D2F2C685}" name="Column1830" dataDxfId="14558"/>
    <tableColumn id="1839" xr3:uid="{456C6FA5-B340-409C-8D5B-81ABE91D1326}" name="Column1831" dataDxfId="14557"/>
    <tableColumn id="1840" xr3:uid="{6DF2CD5D-69FA-4666-8472-7B54327F313F}" name="Column1832" dataDxfId="14556"/>
    <tableColumn id="1841" xr3:uid="{E74AF940-BBB5-45C8-B0EB-9A97A7155BA3}" name="Column1833" dataDxfId="14555"/>
    <tableColumn id="1842" xr3:uid="{0C518E45-D3AA-41F0-86FD-AED082D5278C}" name="Column1834" dataDxfId="14554"/>
    <tableColumn id="1843" xr3:uid="{D6EA41F9-ACB0-47D5-A86F-F42DAFC2EDAA}" name="Column1835" dataDxfId="14553"/>
    <tableColumn id="1844" xr3:uid="{D38557EE-FA48-422D-B8B9-DE4DC642BF52}" name="Column1836" dataDxfId="14552"/>
    <tableColumn id="1845" xr3:uid="{3116833C-80C8-4917-A185-B9880F17E6C8}" name="Column1837" dataDxfId="14551"/>
    <tableColumn id="1846" xr3:uid="{E574432F-E4C5-47EA-8FD1-DFBE876F0A57}" name="Column1838" dataDxfId="14550"/>
    <tableColumn id="1847" xr3:uid="{D0BD808C-EAE0-46CF-94AC-0D225EF78AD8}" name="Column1839" dataDxfId="14549"/>
    <tableColumn id="1848" xr3:uid="{38534CBE-343D-408D-A9AC-BF3EA55F1281}" name="Column1840" dataDxfId="14548"/>
    <tableColumn id="1849" xr3:uid="{1F1AD8F5-5860-4C83-968F-1EC88FB04A0D}" name="Column1841" dataDxfId="14547"/>
    <tableColumn id="1850" xr3:uid="{D36EC050-9956-4630-893C-9204CA4F56B0}" name="Column1842" dataDxfId="14546"/>
    <tableColumn id="1851" xr3:uid="{137FE96A-6D8A-46D1-8513-CE6DF58A67D7}" name="Column1843" dataDxfId="14545"/>
    <tableColumn id="1852" xr3:uid="{6D2C0E1B-773D-4498-8567-B7CE16D628E0}" name="Column1844" dataDxfId="14544"/>
    <tableColumn id="1853" xr3:uid="{0E1348AC-B796-489D-A6C1-38BC5A98094B}" name="Column1845" dataDxfId="14543"/>
    <tableColumn id="1854" xr3:uid="{61048AC1-E8FC-48DB-8511-5C566DA05C09}" name="Column1846" dataDxfId="14542"/>
    <tableColumn id="1855" xr3:uid="{1EB5D630-33EB-468C-A605-C06244AB7D20}" name="Column1847" dataDxfId="14541"/>
    <tableColumn id="1856" xr3:uid="{31D79298-81EC-4F3F-BF16-3AAE3CEB5789}" name="Column1848" dataDxfId="14540"/>
    <tableColumn id="1857" xr3:uid="{7EF05339-97FB-49E8-A7D0-3F891A4673D6}" name="Column1849" dataDxfId="14539"/>
    <tableColumn id="1858" xr3:uid="{74A89DD5-3C2E-45D4-88C1-F6AC68851A77}" name="Column1850" dataDxfId="14538"/>
    <tableColumn id="1859" xr3:uid="{AF10F19A-4D5B-432E-B243-2465AD858D42}" name="Column1851" dataDxfId="14537"/>
    <tableColumn id="1860" xr3:uid="{924854B0-6AA8-45DA-A9B3-AF3A7F573D9F}" name="Column1852" dataDxfId="14536"/>
    <tableColumn id="1861" xr3:uid="{9A4FD290-B315-44E5-8EAC-FA8C8E69A3F3}" name="Column1853" dataDxfId="14535"/>
    <tableColumn id="1862" xr3:uid="{20C3B11D-00FF-4F6D-AF96-269DCFF674B6}" name="Column1854" dataDxfId="14534"/>
    <tableColumn id="1863" xr3:uid="{4F6CC8BF-1539-4D29-934E-7AC446AF59BF}" name="Column1855" dataDxfId="14533"/>
    <tableColumn id="1864" xr3:uid="{958C2157-AB2A-4613-B096-D8D302B0FBA6}" name="Column1856" dataDxfId="14532"/>
    <tableColumn id="1865" xr3:uid="{44616541-6058-43B4-AD36-B91A493067E2}" name="Column1857" dataDxfId="14531"/>
    <tableColumn id="1866" xr3:uid="{11134123-7A2C-4E40-9C61-D5C241B2A90B}" name="Column1858" dataDxfId="14530"/>
    <tableColumn id="1867" xr3:uid="{952D311A-6E70-4986-A6C4-FEB132D37069}" name="Column1859" dataDxfId="14529"/>
    <tableColumn id="1868" xr3:uid="{97344BA5-E02E-47F4-BB1E-0A7E6A7642B1}" name="Column1860" dataDxfId="14528"/>
    <tableColumn id="1869" xr3:uid="{04137CCF-82F5-4161-A887-1E30E3F29A61}" name="Column1861" dataDxfId="14527"/>
    <tableColumn id="1870" xr3:uid="{9B5DE212-9A33-4679-AFCC-420A2C618260}" name="Column1862" dataDxfId="14526"/>
    <tableColumn id="1871" xr3:uid="{2FAACBEF-3C8C-4826-B179-154B335669A3}" name="Column1863" dataDxfId="14525"/>
    <tableColumn id="1872" xr3:uid="{D6273753-CB3C-43FB-BF88-6CC901E4E300}" name="Column1864" dataDxfId="14524"/>
    <tableColumn id="1873" xr3:uid="{8E106972-4FE4-46D3-9B43-841228306098}" name="Column1865" dataDxfId="14523"/>
    <tableColumn id="1874" xr3:uid="{191CFFDF-EEBA-4F38-A1AC-1353FB7035FD}" name="Column1866" dataDxfId="14522"/>
    <tableColumn id="1875" xr3:uid="{F4BA83C3-8654-4555-BF43-238C6D7D1F4A}" name="Column1867" dataDxfId="14521"/>
    <tableColumn id="1876" xr3:uid="{8F7061E1-C820-4744-B3B0-BBB8391A9A04}" name="Column1868" dataDxfId="14520"/>
    <tableColumn id="1877" xr3:uid="{42D0AB5D-E3E4-4F81-8D34-04DDA1ED6825}" name="Column1869" dataDxfId="14519"/>
    <tableColumn id="1878" xr3:uid="{F8A61802-F923-4973-A10F-54EC18B99C23}" name="Column1870" dataDxfId="14518"/>
    <tableColumn id="1879" xr3:uid="{BDA95C2F-E8DD-4D1F-B8E6-CEEA0CE3C154}" name="Column1871" dataDxfId="14517"/>
    <tableColumn id="1880" xr3:uid="{296910E6-7A82-4B75-B82D-1F4F9EFBF5DA}" name="Column1872" dataDxfId="14516"/>
    <tableColumn id="1881" xr3:uid="{CD5BAD06-8590-47F0-B380-4C34779B3C20}" name="Column1873" dataDxfId="14515"/>
    <tableColumn id="1882" xr3:uid="{FCAADE41-EBD6-4781-8C6E-1ABB05F672FE}" name="Column1874" dataDxfId="14514"/>
    <tableColumn id="1883" xr3:uid="{1483C098-F7AC-4EC8-B41F-6A89D4AB1F4A}" name="Column1875" dataDxfId="14513"/>
    <tableColumn id="1884" xr3:uid="{070A5AE0-579E-4A93-86A0-8BD3776D6768}" name="Column1876" dataDxfId="14512"/>
    <tableColumn id="1885" xr3:uid="{FBAEDDA8-CEA1-49C5-A69C-7AD9510CB8FB}" name="Column1877" dataDxfId="14511"/>
    <tableColumn id="1886" xr3:uid="{7CF8F4E7-2134-4C67-B2FF-FE0A3A9A172D}" name="Column1878" dataDxfId="14510"/>
    <tableColumn id="1887" xr3:uid="{C1B409F1-4604-47A3-B770-247DAE74C0AE}" name="Column1879" dataDxfId="14509"/>
    <tableColumn id="1888" xr3:uid="{345E3505-A5F9-4DA6-9D0F-9ECC78DC5BA9}" name="Column1880" dataDxfId="14508"/>
    <tableColumn id="1889" xr3:uid="{D6E218C1-9C15-4AF1-9F11-E51B207F3C4E}" name="Column1881" dataDxfId="14507"/>
    <tableColumn id="1890" xr3:uid="{F02C5790-EC09-4E45-B7D3-D217D3AC1D43}" name="Column1882" dataDxfId="14506"/>
    <tableColumn id="1891" xr3:uid="{CF8E7621-E19A-4BC6-AC47-B35DB7594AE2}" name="Column1883" dataDxfId="14505"/>
    <tableColumn id="1892" xr3:uid="{17E95C2B-E978-4E61-924E-EA820A9BEB17}" name="Column1884" dataDxfId="14504"/>
    <tableColumn id="1893" xr3:uid="{C78C6982-29A3-47DE-80AF-C6F7A0863DE6}" name="Column1885" dataDxfId="14503"/>
    <tableColumn id="1894" xr3:uid="{800AD37E-EB16-4D29-B006-0315700AC22F}" name="Column1886" dataDxfId="14502"/>
    <tableColumn id="1895" xr3:uid="{52EB5AF6-078B-4660-AB21-96D07DA66442}" name="Column1887" dataDxfId="14501"/>
    <tableColumn id="1896" xr3:uid="{8DF64BFA-7603-4B84-8C71-139A84074E04}" name="Column1888" dataDxfId="14500"/>
    <tableColumn id="1897" xr3:uid="{61189F22-8EDC-436E-B229-7DEF370CEBF0}" name="Column1889" dataDxfId="14499"/>
    <tableColumn id="1898" xr3:uid="{0B36F6FD-03FB-4293-85C0-A9D272BDCA84}" name="Column1890" dataDxfId="14498"/>
    <tableColumn id="1899" xr3:uid="{B64E7806-CF0D-4AC0-88D8-04FE9C1DFDB8}" name="Column1891" dataDxfId="14497"/>
    <tableColumn id="1900" xr3:uid="{3A553B68-6C84-4ECE-9336-D524B2C7CE1A}" name="Column1892" dataDxfId="14496"/>
    <tableColumn id="1901" xr3:uid="{2F35BE3C-6736-4B23-8892-AF2C441B3036}" name="Column1893" dataDxfId="14495"/>
    <tableColumn id="1902" xr3:uid="{A7BA697F-B8E6-4F9F-9949-312CA5204608}" name="Column1894" dataDxfId="14494"/>
    <tableColumn id="1903" xr3:uid="{4E1EE031-7651-4FFA-A229-BBCA2A784D11}" name="Column1895" dataDxfId="14493"/>
    <tableColumn id="1904" xr3:uid="{520CFBCC-7173-4648-A303-D92A938C241D}" name="Column1896" dataDxfId="14492"/>
    <tableColumn id="1905" xr3:uid="{07AC6644-CCF6-4978-A75A-4736DFA97F28}" name="Column1897" dataDxfId="14491"/>
    <tableColumn id="1906" xr3:uid="{C4E6A5D5-8AF7-4067-81D0-8B526D21F6BF}" name="Column1898" dataDxfId="14490"/>
    <tableColumn id="1907" xr3:uid="{C4C7E3D9-7145-4DD8-9B53-34B4869BF49B}" name="Column1899" dataDxfId="14489"/>
    <tableColumn id="1908" xr3:uid="{C88BD0C7-7B95-4F80-A9B7-BD11E021DD51}" name="Column1900" dataDxfId="14488"/>
    <tableColumn id="1909" xr3:uid="{970CA648-CD65-4B20-BC6F-655D6D001519}" name="Column1901" dataDxfId="14487"/>
    <tableColumn id="1910" xr3:uid="{6C172C9D-E962-48BC-A2AD-02166BF47CD7}" name="Column1902" dataDxfId="14486"/>
    <tableColumn id="1911" xr3:uid="{D5DE5A7B-3A6F-4AFD-8D73-4C104239B868}" name="Column1903" dataDxfId="14485"/>
    <tableColumn id="1912" xr3:uid="{FC5D32F0-AB06-4035-B92F-617C0D5CD765}" name="Column1904" dataDxfId="14484"/>
    <tableColumn id="1913" xr3:uid="{2D5C4BE1-79CD-4CB2-9E23-8AB0DF84511A}" name="Column1905" dataDxfId="14483"/>
    <tableColumn id="1914" xr3:uid="{E16E1B1E-EF2D-418D-B8C6-AF3771E6C2BC}" name="Column1906" dataDxfId="14482"/>
    <tableColumn id="1915" xr3:uid="{CDF83C76-9C6A-4093-96E7-8F5B7319399C}" name="Column1907" dataDxfId="14481"/>
    <tableColumn id="1916" xr3:uid="{4E26BAFE-F84F-44CA-8D4F-549AC1F18E92}" name="Column1908" dataDxfId="14480"/>
    <tableColumn id="1917" xr3:uid="{C6B7A1EF-71D1-4E7D-90F0-FD148A3CDF30}" name="Column1909" dataDxfId="14479"/>
    <tableColumn id="1918" xr3:uid="{A92512C7-D11F-4E60-B3D1-5045A9871F02}" name="Column1910" dataDxfId="14478"/>
    <tableColumn id="1919" xr3:uid="{61010D9C-E52D-442C-BA52-046B8D010028}" name="Column1911" dataDxfId="14477"/>
    <tableColumn id="1920" xr3:uid="{CD46AD06-CC24-46E8-B37B-03ABC9874C70}" name="Column1912" dataDxfId="14476"/>
    <tableColumn id="1921" xr3:uid="{4A724EFC-22E8-437A-B734-EDA4AF104D79}" name="Column1913" dataDxfId="14475"/>
    <tableColumn id="1922" xr3:uid="{B48205B2-B59E-46BA-A698-DB1E848A45EC}" name="Column1914" dataDxfId="14474"/>
    <tableColumn id="1923" xr3:uid="{8746AD1C-2836-4822-BECB-998C43950585}" name="Column1915" dataDxfId="14473"/>
    <tableColumn id="1924" xr3:uid="{AE05C7CE-8BC5-46D8-9470-B0B6D4260542}" name="Column1916" dataDxfId="14472"/>
    <tableColumn id="1925" xr3:uid="{6C06CF5D-81DD-4A69-A8D7-0A913A5CA055}" name="Column1917" dataDxfId="14471"/>
    <tableColumn id="1926" xr3:uid="{616CA71F-FF37-4372-850A-C26119029DE1}" name="Column1918" dataDxfId="14470"/>
    <tableColumn id="1927" xr3:uid="{878766DF-5B42-4FC3-AD90-D243C81403E0}" name="Column1919" dataDxfId="14469"/>
    <tableColumn id="1928" xr3:uid="{1D735102-404A-4E02-839C-7FFB96A4A4E0}" name="Column1920" dataDxfId="14468"/>
    <tableColumn id="1929" xr3:uid="{00DE9B76-AF90-40B2-BF35-A2F4F443F3B6}" name="Column1921" dataDxfId="14467"/>
    <tableColumn id="1930" xr3:uid="{7D54C1AA-AF85-4CF2-991C-FFE4B1E442FF}" name="Column1922" dataDxfId="14466"/>
    <tableColumn id="1931" xr3:uid="{C79E2221-2BC7-4C7C-9E1A-8FA2EDCC25ED}" name="Column1923" dataDxfId="14465"/>
    <tableColumn id="1932" xr3:uid="{D0AA5812-DDB2-479E-AC1D-B3A2AFC425A2}" name="Column1924" dataDxfId="14464"/>
    <tableColumn id="1933" xr3:uid="{35B1FCBC-D12D-4266-A7E4-B833A302C85E}" name="Column1925" dataDxfId="14463"/>
    <tableColumn id="1934" xr3:uid="{4FD91D20-890F-4009-AFDF-18954ECE5D10}" name="Column1926" dataDxfId="14462"/>
    <tableColumn id="1935" xr3:uid="{0C3DBA6B-E537-4AC3-8349-596920BFB973}" name="Column1927" dataDxfId="14461"/>
    <tableColumn id="1936" xr3:uid="{AB19EBC3-D395-49B3-9C6F-675686643E90}" name="Column1928" dataDxfId="14460"/>
    <tableColumn id="1937" xr3:uid="{0E17810F-9622-412E-ACB3-02317F231BCE}" name="Column1929" dataDxfId="14459"/>
    <tableColumn id="1938" xr3:uid="{D750917C-30A1-418D-9375-0C7B7C793184}" name="Column1930" dataDxfId="14458"/>
    <tableColumn id="1939" xr3:uid="{D46E2D36-997E-465D-994B-7B7A99F288BE}" name="Column1931" dataDxfId="14457"/>
    <tableColumn id="1940" xr3:uid="{F270D315-947B-45C9-A06D-66DAFC2811CD}" name="Column1932" dataDxfId="14456"/>
    <tableColumn id="1941" xr3:uid="{DEE52C6F-68F6-48A9-8D74-7B7EDA9EE620}" name="Column1933" dataDxfId="14455"/>
    <tableColumn id="1942" xr3:uid="{9B215B85-0648-4105-BEF7-01A638AF5AA0}" name="Column1934" dataDxfId="14454"/>
    <tableColumn id="1943" xr3:uid="{B242EAFC-491B-42AD-A1DD-3D6D1C096F58}" name="Column1935" dataDxfId="14453"/>
    <tableColumn id="1944" xr3:uid="{F99DAE1E-3E1C-4215-A9A2-ACDC384DF21E}" name="Column1936" dataDxfId="14452"/>
    <tableColumn id="1945" xr3:uid="{17DDAE88-41AE-435C-8606-29E62A12C0D4}" name="Column1937" dataDxfId="14451"/>
    <tableColumn id="1946" xr3:uid="{E6C93AB8-6EC0-4B54-9ACA-8980E964EA18}" name="Column1938" dataDxfId="14450"/>
    <tableColumn id="1947" xr3:uid="{7EC1D5AE-D06B-472D-B135-D1BC68C6AA78}" name="Column1939" dataDxfId="14449"/>
    <tableColumn id="1948" xr3:uid="{7B6EBB1F-5BED-4105-B9D3-42D6D3EB0CD5}" name="Column1940" dataDxfId="14448"/>
    <tableColumn id="1949" xr3:uid="{D4B20A38-7D02-4FE2-A884-7D8F4BE5460C}" name="Column1941" dataDxfId="14447"/>
    <tableColumn id="1950" xr3:uid="{1E640852-7984-4E98-B559-6723566AECC8}" name="Column1942" dataDxfId="14446"/>
    <tableColumn id="1951" xr3:uid="{6AE1EF67-B20D-40B9-971E-D7C2811F01D9}" name="Column1943" dataDxfId="14445"/>
    <tableColumn id="1952" xr3:uid="{FFB31630-BB73-4223-B76E-3D0AD32916B0}" name="Column1944" dataDxfId="14444"/>
    <tableColumn id="1953" xr3:uid="{B7362CF6-1EBA-40E3-911E-FC9DCEF07FFC}" name="Column1945" dataDxfId="14443"/>
    <tableColumn id="1954" xr3:uid="{55145F04-8CDF-4F0A-8D15-2B32020231B5}" name="Column1946" dataDxfId="14442"/>
    <tableColumn id="1955" xr3:uid="{FFA5874C-F82F-4091-B8FE-7DB7A9F3919C}" name="Column1947" dataDxfId="14441"/>
    <tableColumn id="1956" xr3:uid="{DAC6D010-EEE7-4F2B-8A30-3E59E875757D}" name="Column1948" dataDxfId="14440"/>
    <tableColumn id="1957" xr3:uid="{D602F080-A5D0-4968-A125-3AF2F3CB0E7E}" name="Column1949" dataDxfId="14439"/>
    <tableColumn id="1958" xr3:uid="{8EE4B4DA-52E8-4A35-9D5D-29C962C3AC9C}" name="Column1950" dataDxfId="14438"/>
    <tableColumn id="1959" xr3:uid="{7FC1A5FA-267F-4560-B58B-8474EBD30F25}" name="Column1951" dataDxfId="14437"/>
    <tableColumn id="1960" xr3:uid="{9D3BFA25-FF23-4DDA-8140-ED1C81989DA0}" name="Column1952" dataDxfId="14436"/>
    <tableColumn id="1961" xr3:uid="{D2E04014-AEE8-462E-AB8E-75C719BA7938}" name="Column1953" dataDxfId="14435"/>
    <tableColumn id="1962" xr3:uid="{A7FDC385-1A72-4645-AC94-5B153DB30E73}" name="Column1954" dataDxfId="14434"/>
    <tableColumn id="1963" xr3:uid="{2EEAB863-D248-4409-AAB8-5B7037E12276}" name="Column1955" dataDxfId="14433"/>
    <tableColumn id="1964" xr3:uid="{2E7D0937-AC0E-4876-AA93-A2AF75B2A52F}" name="Column1956" dataDxfId="14432"/>
    <tableColumn id="1965" xr3:uid="{8E767CAE-8CFF-46C8-A4CC-77FBF8644995}" name="Column1957" dataDxfId="14431"/>
    <tableColumn id="1966" xr3:uid="{35C7D0D7-D4A1-4B29-9C1D-49913F938B67}" name="Column1958" dataDxfId="14430"/>
    <tableColumn id="1967" xr3:uid="{9F74F711-4663-4ECF-8071-F828A4E8A61D}" name="Column1959" dataDxfId="14429"/>
    <tableColumn id="1968" xr3:uid="{2CB231B5-6F90-458D-8E5A-476CB12307E1}" name="Column1960" dataDxfId="14428"/>
    <tableColumn id="1969" xr3:uid="{5ABA73A6-0A6A-48B7-BD00-B6F1392D525E}" name="Column1961" dataDxfId="14427"/>
    <tableColumn id="1970" xr3:uid="{63BB8E98-BDBA-41B4-B1E9-99D21AB7053A}" name="Column1962" dataDxfId="14426"/>
    <tableColumn id="1971" xr3:uid="{E08A51E6-7F88-4DEE-A81F-5C28AFCF2EA6}" name="Column1963" dataDxfId="14425"/>
    <tableColumn id="1972" xr3:uid="{50CCF74A-AF53-42E3-A535-1F7EE7CCAD06}" name="Column1964" dataDxfId="14424"/>
    <tableColumn id="1973" xr3:uid="{44372393-AD10-4A2D-BB86-B957CA75B830}" name="Column1965" dataDxfId="14423"/>
    <tableColumn id="1974" xr3:uid="{DDE1B2AB-E0C4-4CEE-B132-57EFBE01A3F3}" name="Column1966" dataDxfId="14422"/>
    <tableColumn id="1975" xr3:uid="{6045616D-C91F-49FE-9FFB-DF9DE4F40BFA}" name="Column1967" dataDxfId="14421"/>
    <tableColumn id="1976" xr3:uid="{E7612B77-C039-400C-A254-DC5109A9DF95}" name="Column1968" dataDxfId="14420"/>
    <tableColumn id="1977" xr3:uid="{E2E9E260-0BDB-4B06-83F0-ECB7FD78FF92}" name="Column1969" dataDxfId="14419"/>
    <tableColumn id="1978" xr3:uid="{6F7C23B0-0D61-452C-9B47-B2977C06A1DE}" name="Column1970" dataDxfId="14418"/>
    <tableColumn id="1979" xr3:uid="{5C65D0AE-F4CA-4B90-A465-4B5342A9E390}" name="Column1971" dataDxfId="14417"/>
    <tableColumn id="1980" xr3:uid="{F8D6753C-8622-40DF-9686-9F4982B7D473}" name="Column1972" dataDxfId="14416"/>
    <tableColumn id="1981" xr3:uid="{D84358F8-20CB-44AD-855E-ED34C45E8362}" name="Column1973" dataDxfId="14415"/>
    <tableColumn id="1982" xr3:uid="{F61E6196-0F46-4FAF-9919-A341E2894D0D}" name="Column1974" dataDxfId="14414"/>
    <tableColumn id="1983" xr3:uid="{25E302CA-10BC-410A-BE79-C1BD57AE8A27}" name="Column1975" dataDxfId="14413"/>
    <tableColumn id="1984" xr3:uid="{A92B5AD9-A3E8-4347-BC0C-CD47366FE602}" name="Column1976" dataDxfId="14412"/>
    <tableColumn id="1985" xr3:uid="{C99215BD-BDCD-43A2-802A-6226F3715D1B}" name="Column1977" dataDxfId="14411"/>
    <tableColumn id="1986" xr3:uid="{94644ED7-7A09-4DFC-9B56-DA27A7F5004A}" name="Column1978" dataDxfId="14410"/>
    <tableColumn id="1987" xr3:uid="{61C84303-67BF-408A-ACFB-DF8628541D32}" name="Column1979" dataDxfId="14409"/>
    <tableColumn id="1988" xr3:uid="{2373877F-1A30-4053-BC47-28A43D870BC1}" name="Column1980" dataDxfId="14408"/>
    <tableColumn id="1989" xr3:uid="{BA9AC09A-1BBB-42AE-B140-0A8BE2712ECA}" name="Column1981" dataDxfId="14407"/>
    <tableColumn id="1990" xr3:uid="{EB63415A-53B1-4C8E-B2B4-DEB0A1C1794C}" name="Column1982" dataDxfId="14406"/>
    <tableColumn id="1991" xr3:uid="{1E335E0B-64E7-4E79-BA27-7AEBEEBC9C49}" name="Column1983" dataDxfId="14405"/>
    <tableColumn id="1992" xr3:uid="{BD1A412A-BCA2-41C0-A2B7-B548D92581C5}" name="Column1984" dataDxfId="14404"/>
    <tableColumn id="1993" xr3:uid="{F325989D-2082-40D7-8630-743EB8AB9AFC}" name="Column1985" dataDxfId="14403"/>
    <tableColumn id="1994" xr3:uid="{CAFFE8E8-1CFA-42CB-BCC8-0063B1EED88A}" name="Column1986" dataDxfId="14402"/>
    <tableColumn id="1995" xr3:uid="{3DF7A166-503E-4B82-A0B5-07929D89A1DA}" name="Column1987" dataDxfId="14401"/>
    <tableColumn id="1996" xr3:uid="{D3D00E55-8155-4100-923E-B423955BA382}" name="Column1988" dataDxfId="14400"/>
    <tableColumn id="1997" xr3:uid="{CE2413A0-6946-4FE5-AA7F-FBA5407A71CD}" name="Column1989" dataDxfId="14399"/>
    <tableColumn id="1998" xr3:uid="{A8135649-D5E9-42EA-8BDC-B61314CE7D92}" name="Column1990" dataDxfId="14398"/>
    <tableColumn id="1999" xr3:uid="{26AE03CA-9D64-4478-B10C-571177899860}" name="Column1991" dataDxfId="14397"/>
    <tableColumn id="2000" xr3:uid="{63C45D81-EABF-4FEA-BB37-D77150BAF6D3}" name="Column1992" dataDxfId="14396"/>
    <tableColumn id="2001" xr3:uid="{DA6A6341-4BC0-4522-A9DF-E86274DE3D86}" name="Column1993" dataDxfId="14395"/>
    <tableColumn id="2002" xr3:uid="{D7ACCA19-E8A0-445D-8DB9-9055A6E0C23A}" name="Column1994" dataDxfId="14394"/>
    <tableColumn id="2003" xr3:uid="{1C892CBE-E1C7-4C86-A7A4-BA9E148CD72D}" name="Column1995" dataDxfId="14393"/>
    <tableColumn id="2004" xr3:uid="{C8A4265E-CE3D-44B1-BD5B-BF336FBBB049}" name="Column1996" dataDxfId="14392"/>
    <tableColumn id="2005" xr3:uid="{0F99EBE4-A1AB-4A87-8015-965770FF1ACC}" name="Column1997" dataDxfId="14391"/>
    <tableColumn id="2006" xr3:uid="{665207F1-FF79-4903-95D7-4A90388AE1E3}" name="Column1998" dataDxfId="14390"/>
    <tableColumn id="2007" xr3:uid="{D7800D91-AE06-46C2-96DD-474E549D4D14}" name="Column1999" dataDxfId="14389"/>
    <tableColumn id="2008" xr3:uid="{EDA21C2A-2526-43D9-B4A7-0D9EE0942C78}" name="Column2000" dataDxfId="14388"/>
    <tableColumn id="2009" xr3:uid="{BE1FDAE9-8ED6-4B13-9DB0-0BE8F67C4F1F}" name="Column2001" dataDxfId="14387"/>
    <tableColumn id="2010" xr3:uid="{008F7EEC-801C-461C-854E-24C8CAC1C29C}" name="Column2002" dataDxfId="14386"/>
    <tableColumn id="2011" xr3:uid="{F5A006B1-D01B-4A3A-9B78-151B5145A5A3}" name="Column2003" dataDxfId="14385"/>
    <tableColumn id="2012" xr3:uid="{B83A6770-CA77-4BDD-B79D-987679306BA7}" name="Column2004" dataDxfId="14384"/>
    <tableColumn id="2013" xr3:uid="{74135DEA-4BE0-4926-BC70-086BAAA83D37}" name="Column2005" dataDxfId="14383"/>
    <tableColumn id="2014" xr3:uid="{C6989360-123F-4310-BB01-B7DE26B80BC2}" name="Column2006" dataDxfId="14382"/>
    <tableColumn id="2015" xr3:uid="{D119ACE0-FB2E-4942-9940-7020B55B48D2}" name="Column2007" dataDxfId="14381"/>
    <tableColumn id="2016" xr3:uid="{F95C2F7F-E910-455F-9ECD-74FF0DAB8817}" name="Column2008" dataDxfId="14380"/>
    <tableColumn id="2017" xr3:uid="{277569E5-C94A-4E03-9E2E-FA81BE4C4382}" name="Column2009" dataDxfId="14379"/>
    <tableColumn id="2018" xr3:uid="{3297405B-FE92-4090-95A4-FB231033D8C8}" name="Column2010" dataDxfId="14378"/>
    <tableColumn id="2019" xr3:uid="{B55FF3A2-094E-4982-8466-C6A127AC35BE}" name="Column2011" dataDxfId="14377"/>
    <tableColumn id="2020" xr3:uid="{7ACA1A09-FD31-4A1A-8978-5CA0C851F073}" name="Column2012" dataDxfId="14376"/>
    <tableColumn id="2021" xr3:uid="{FC5B2EF9-0ACF-4364-BFAF-7C01C072686C}" name="Column2013" dataDxfId="14375"/>
    <tableColumn id="2022" xr3:uid="{D1B84944-F296-49DF-BBB3-1D574B6F8DE4}" name="Column2014" dataDxfId="14374"/>
    <tableColumn id="2023" xr3:uid="{FCAEBDD0-5DF3-441C-A36F-155679CB13CE}" name="Column2015" dataDxfId="14373"/>
    <tableColumn id="2024" xr3:uid="{7D06AB15-F8FD-430C-972B-CDF78D6A03C7}" name="Column2016" dataDxfId="14372"/>
    <tableColumn id="2025" xr3:uid="{BE7E8707-7248-4A7F-9390-4B6B806A196D}" name="Column2017" dataDxfId="14371"/>
    <tableColumn id="2026" xr3:uid="{804F66FA-21D0-4C33-B0EB-1EB2E3E21CDD}" name="Column2018" dataDxfId="14370"/>
    <tableColumn id="2027" xr3:uid="{7A9258DB-3A59-4C14-A890-2BF9CF8CF926}" name="Column2019" dataDxfId="14369"/>
    <tableColumn id="2028" xr3:uid="{A40B3542-628A-427D-871A-E2CEDE3AB97D}" name="Column2020" dataDxfId="14368"/>
    <tableColumn id="2029" xr3:uid="{7BBD38C1-933D-4EC6-9423-C671E681724B}" name="Column2021" dataDxfId="14367"/>
    <tableColumn id="2030" xr3:uid="{1DBC9A10-75E1-40E8-AF73-C780519EFDD5}" name="Column2022" dataDxfId="14366"/>
    <tableColumn id="2031" xr3:uid="{1815DF03-5C0C-41A5-A3E3-E1C5EC6A30DC}" name="Column2023" dataDxfId="14365"/>
    <tableColumn id="2032" xr3:uid="{E943CB81-DD6A-48A4-A4E8-B2103E12FD63}" name="Column2024" dataDxfId="14364"/>
    <tableColumn id="2033" xr3:uid="{2017F593-797C-4880-9C47-EC5ECA1C5957}" name="Column2025" dataDxfId="14363"/>
    <tableColumn id="2034" xr3:uid="{1AA10E29-DC4F-46A9-8AB1-0F3D1FCF1514}" name="Column2026" dataDxfId="14362"/>
    <tableColumn id="2035" xr3:uid="{D28D851B-E479-4D55-B0C0-F29F573A6E1E}" name="Column2027" dataDxfId="14361"/>
    <tableColumn id="2036" xr3:uid="{C5252B39-CB26-48B4-BC8D-CF7EF2BE85C9}" name="Column2028" dataDxfId="14360"/>
    <tableColumn id="2037" xr3:uid="{BDBD6727-138B-4820-9631-EE06E0A96D78}" name="Column2029" dataDxfId="14359"/>
    <tableColumn id="2038" xr3:uid="{9174194A-ED19-44B5-9E17-CB12FF21C1B5}" name="Column2030" dataDxfId="14358"/>
    <tableColumn id="2039" xr3:uid="{5A52C711-3780-4341-BB12-2891A2D6D268}" name="Column2031" dataDxfId="14357"/>
    <tableColumn id="2040" xr3:uid="{FE649A30-A22E-4356-BA0A-8108B4A5D7D1}" name="Column2032" dataDxfId="14356"/>
    <tableColumn id="2041" xr3:uid="{37665BB1-0B7D-45C4-B4D2-9E45003E8C47}" name="Column2033" dataDxfId="14355"/>
    <tableColumn id="2042" xr3:uid="{0158499C-F5E2-4DCE-AC28-5C86D8B9BD84}" name="Column2034" dataDxfId="14354"/>
    <tableColumn id="2043" xr3:uid="{94835F47-4B26-4B67-8629-B8CD96FA2CE5}" name="Column2035" dataDxfId="14353"/>
    <tableColumn id="2044" xr3:uid="{838E4C67-C396-4DAB-8B11-1F4EF1A20399}" name="Column2036" dataDxfId="14352"/>
    <tableColumn id="2045" xr3:uid="{360E4922-88B5-4B63-8F88-A5F94C262881}" name="Column2037" dataDxfId="14351"/>
    <tableColumn id="2046" xr3:uid="{D362AC7B-579C-4C37-9271-3B29E36C0BFE}" name="Column2038" dataDxfId="14350"/>
    <tableColumn id="2047" xr3:uid="{94FF3975-B59A-4DCB-B148-AB0CA2E9A636}" name="Column2039" dataDxfId="14349"/>
    <tableColumn id="2048" xr3:uid="{137DA83C-CD2F-4B0A-B9DD-05A04A12C81B}" name="Column2040" dataDxfId="14348"/>
    <tableColumn id="2049" xr3:uid="{E1E51859-23C0-42D2-81EE-BB644E0C13D1}" name="Column2041" dataDxfId="14347"/>
    <tableColumn id="2050" xr3:uid="{62F99D59-CA2F-4BB3-8F57-62C85FF7429E}" name="Column2042" dataDxfId="14346"/>
    <tableColumn id="2051" xr3:uid="{04839C98-82E4-4C2E-9922-6300557AE25B}" name="Column2043" dataDxfId="14345"/>
    <tableColumn id="2052" xr3:uid="{2C9DE62C-B699-4B8E-A292-A62247E822EC}" name="Column2044" dataDxfId="14344"/>
    <tableColumn id="2053" xr3:uid="{6082C56D-D5BC-464C-9B1C-E4A6CCD65F4D}" name="Column2045" dataDxfId="14343"/>
    <tableColumn id="2054" xr3:uid="{856737FD-EFF1-465A-9B46-8020EAA65C1B}" name="Column2046" dataDxfId="14342"/>
    <tableColumn id="2055" xr3:uid="{8FE67FC7-73CF-41B1-992E-D698BD5AE095}" name="Column2047" dataDxfId="14341"/>
    <tableColumn id="2056" xr3:uid="{AEB99CDD-19DA-450E-BE4F-55583C110DF7}" name="Column2048" dataDxfId="14340"/>
    <tableColumn id="2057" xr3:uid="{872808CE-2DC7-43D8-83E6-94A7ACAB6DD1}" name="Column2049" dataDxfId="14339"/>
    <tableColumn id="2058" xr3:uid="{AD1A2ACD-51B9-4778-A30F-8436968B29E5}" name="Column2050" dataDxfId="14338"/>
    <tableColumn id="2059" xr3:uid="{5CFE516C-53CB-470E-8022-518D1037A2DF}" name="Column2051" dataDxfId="14337"/>
    <tableColumn id="2060" xr3:uid="{5D394A60-2195-48A4-9266-F59BEF4A2A12}" name="Column2052" dataDxfId="14336"/>
    <tableColumn id="2061" xr3:uid="{6FE39BA7-D2F5-4107-9C58-D58F9593BDF4}" name="Column2053" dataDxfId="14335"/>
    <tableColumn id="2062" xr3:uid="{192B1BB2-B00F-4CE8-93E8-4DA24FE4D560}" name="Column2054" dataDxfId="14334"/>
    <tableColumn id="2063" xr3:uid="{A69E911C-5171-4E81-AE68-270354729015}" name="Column2055" dataDxfId="14333"/>
    <tableColumn id="2064" xr3:uid="{5E2FC740-B4EC-45FE-A936-C5179726E1CB}" name="Column2056" dataDxfId="14332"/>
    <tableColumn id="2065" xr3:uid="{50FE36C6-099F-4231-9C5F-51B29B261343}" name="Column2057" dataDxfId="14331"/>
    <tableColumn id="2066" xr3:uid="{373ED747-25A5-4E70-AB45-3D82D7AF3183}" name="Column2058" dataDxfId="14330"/>
    <tableColumn id="2067" xr3:uid="{BE2072A5-9A76-45E1-8166-EBA0B426DA2D}" name="Column2059" dataDxfId="14329"/>
    <tableColumn id="2068" xr3:uid="{79D5B617-A924-48F3-BFAC-D0161D6E64B9}" name="Column2060" dataDxfId="14328"/>
    <tableColumn id="2069" xr3:uid="{A523896D-576B-4DFF-8D0C-75BAB9B7844D}" name="Column2061" dataDxfId="14327"/>
    <tableColumn id="2070" xr3:uid="{E0E88315-A2B7-4B33-9376-4BA35F28A827}" name="Column2062" dataDxfId="14326"/>
    <tableColumn id="2071" xr3:uid="{E6646D5B-DCD7-4993-8E6B-9CBAD91ECC14}" name="Column2063" dataDxfId="14325"/>
    <tableColumn id="2072" xr3:uid="{12722A88-07E7-494C-AAEC-516A4738B9EE}" name="Column2064" dataDxfId="14324"/>
    <tableColumn id="2073" xr3:uid="{21025371-FD5E-46C5-B912-B3E6176B6DA1}" name="Column2065" dataDxfId="14323"/>
    <tableColumn id="2074" xr3:uid="{C30E373E-2EB2-4E8F-ABC8-51EB32B1C3B9}" name="Column2066" dataDxfId="14322"/>
    <tableColumn id="2075" xr3:uid="{7918BF85-65D8-42B8-8B59-2A194FC8D072}" name="Column2067" dataDxfId="14321"/>
    <tableColumn id="2076" xr3:uid="{A2EC2464-6C66-434C-ABD6-D5A4255AF6C1}" name="Column2068" dataDxfId="14320"/>
    <tableColumn id="2077" xr3:uid="{9E582A8F-7138-4D08-962C-EF8DA1ED8302}" name="Column2069" dataDxfId="14319"/>
    <tableColumn id="2078" xr3:uid="{9D9A127C-A537-4253-82E4-025D70F30642}" name="Column2070" dataDxfId="14318"/>
    <tableColumn id="2079" xr3:uid="{9B33ACF4-E2CC-41F2-98B6-102D40654FDB}" name="Column2071" dataDxfId="14317"/>
    <tableColumn id="2080" xr3:uid="{53603D33-0BF7-4221-93D9-1AF4E990DFBC}" name="Column2072" dataDxfId="14316"/>
    <tableColumn id="2081" xr3:uid="{3897DD04-C206-4C4A-8754-D8C3A11BF56C}" name="Column2073" dataDxfId="14315"/>
    <tableColumn id="2082" xr3:uid="{11C57ADC-AA8B-4F02-85C7-93E2F9E259B1}" name="Column2074" dataDxfId="14314"/>
    <tableColumn id="2083" xr3:uid="{04EA461F-3EF9-4599-9981-67BAFB733CA2}" name="Column2075" dataDxfId="14313"/>
    <tableColumn id="2084" xr3:uid="{313B2635-18C1-4509-BE6C-A2467DF5FEE6}" name="Column2076" dataDxfId="14312"/>
    <tableColumn id="2085" xr3:uid="{9C389946-62F1-4D33-AD74-8398B7E19326}" name="Column2077" dataDxfId="14311"/>
    <tableColumn id="2086" xr3:uid="{874073E2-A42A-404F-B6F5-EBC1576875F6}" name="Column2078" dataDxfId="14310"/>
    <tableColumn id="2087" xr3:uid="{206B9119-06CB-4E36-9537-200E1619771C}" name="Column2079" dataDxfId="14309"/>
    <tableColumn id="2088" xr3:uid="{DD182BF4-6922-4788-A5C5-DA6C5FDD385C}" name="Column2080" dataDxfId="14308"/>
    <tableColumn id="2089" xr3:uid="{D61F45A2-6D71-4F85-9400-24BD5380748F}" name="Column2081" dataDxfId="14307"/>
    <tableColumn id="2090" xr3:uid="{F4414ABC-B75A-4FCE-BA4E-FB3582A9AC77}" name="Column2082" dataDxfId="14306"/>
    <tableColumn id="2091" xr3:uid="{1A82F244-CD8F-4741-9BF0-E647C07FD174}" name="Column2083" dataDxfId="14305"/>
    <tableColumn id="2092" xr3:uid="{4C6EC272-03A8-415B-B4B4-EB4D24EB2F21}" name="Column2084" dataDxfId="14304"/>
    <tableColumn id="2093" xr3:uid="{12E083C5-A540-4151-AE34-7E3C682A8E59}" name="Column2085" dataDxfId="14303"/>
    <tableColumn id="2094" xr3:uid="{A425471B-024C-418C-954D-32FED986834A}" name="Column2086" dataDxfId="14302"/>
    <tableColumn id="2095" xr3:uid="{02FDE08C-6764-4FBF-83A2-29AD3DCF8968}" name="Column2087" dataDxfId="14301"/>
    <tableColumn id="2096" xr3:uid="{59927989-A9AF-4D04-AE8C-B95BDD672F6E}" name="Column2088" dataDxfId="14300"/>
    <tableColumn id="2097" xr3:uid="{477E376F-E04E-4ACD-B1D0-0EFD9F1AFF2C}" name="Column2089" dataDxfId="14299"/>
    <tableColumn id="2098" xr3:uid="{57C6C6E8-A4AC-4D7A-B781-4AADDBD38823}" name="Column2090" dataDxfId="14298"/>
    <tableColumn id="2099" xr3:uid="{563FC158-5C65-4B5C-BF04-AB3D604385C2}" name="Column2091" dataDxfId="14297"/>
    <tableColumn id="2100" xr3:uid="{080E9CBF-CFF4-4CD8-AA17-173CFC33F7BD}" name="Column2092" dataDxfId="14296"/>
    <tableColumn id="2101" xr3:uid="{83D93F1B-E5EF-4517-93A2-CD581AE0D153}" name="Column2093" dataDxfId="14295"/>
    <tableColumn id="2102" xr3:uid="{5247FC47-F612-4DBB-96F0-8CB33DDCCDAB}" name="Column2094" dataDxfId="14294"/>
    <tableColumn id="2103" xr3:uid="{132CBDC8-BDB3-4529-80DD-B472B39E3CBC}" name="Column2095" dataDxfId="14293"/>
    <tableColumn id="2104" xr3:uid="{6B583D6E-071A-4D43-9E74-33580C61104C}" name="Column2096" dataDxfId="14292"/>
    <tableColumn id="2105" xr3:uid="{2C3EA904-9CB7-46D4-93C7-9112F61FD343}" name="Column2097" dataDxfId="14291"/>
    <tableColumn id="2106" xr3:uid="{FFB4370F-B812-4986-B786-75F5E940B169}" name="Column2098" dataDxfId="14290"/>
    <tableColumn id="2107" xr3:uid="{105677A5-3539-4AFA-ACD0-F73E74BBE666}" name="Column2099" dataDxfId="14289"/>
    <tableColumn id="2108" xr3:uid="{CFF72212-1CE0-4253-AFDA-C4EB65DF596D}" name="Column2100" dataDxfId="14288"/>
    <tableColumn id="2109" xr3:uid="{60116B41-2A0B-4D26-A52F-A16E773348F5}" name="Column2101" dataDxfId="14287"/>
    <tableColumn id="2110" xr3:uid="{53237E29-F46B-42C7-9F53-4B73AFCDFFE4}" name="Column2102" dataDxfId="14286"/>
    <tableColumn id="2111" xr3:uid="{172C3AF6-71FE-4413-98E1-7197793830BF}" name="Column2103" dataDxfId="14285"/>
    <tableColumn id="2112" xr3:uid="{D6E4B850-9B8C-4EC9-A6BF-03F92DCB3456}" name="Column2104" dataDxfId="14284"/>
    <tableColumn id="2113" xr3:uid="{4BB99D37-9450-445E-8830-0683825AA758}" name="Column2105" dataDxfId="14283"/>
    <tableColumn id="2114" xr3:uid="{4C0CD349-219F-4E60-BC81-48A1E83E6313}" name="Column2106" dataDxfId="14282"/>
    <tableColumn id="2115" xr3:uid="{874BF7FF-2A96-4CBF-90B8-EAD17FFBE12B}" name="Column2107" dataDxfId="14281"/>
    <tableColumn id="2116" xr3:uid="{F2AD1F5A-E22A-4E4F-B444-1E4DD6BC280F}" name="Column2108" dataDxfId="14280"/>
    <tableColumn id="2117" xr3:uid="{C4741402-5761-491C-B782-DDB386E1300C}" name="Column2109" dataDxfId="14279"/>
    <tableColumn id="2118" xr3:uid="{A8DFB740-F662-4FCE-A210-E916A2373EDD}" name="Column2110" dataDxfId="14278"/>
    <tableColumn id="2119" xr3:uid="{593A2F86-61B6-48BB-847C-0286B8446072}" name="Column2111" dataDxfId="14277"/>
    <tableColumn id="2120" xr3:uid="{1947724F-8DA8-4131-AA94-B3B185486A5C}" name="Column2112" dataDxfId="14276"/>
    <tableColumn id="2121" xr3:uid="{4644D379-A6D3-42E3-836A-FDCA3B22196E}" name="Column2113" dataDxfId="14275"/>
    <tableColumn id="2122" xr3:uid="{DB6DBA1C-4C87-426D-944B-6154666979F7}" name="Column2114" dataDxfId="14274"/>
    <tableColumn id="2123" xr3:uid="{D59F6925-6383-47EB-B874-9C23DA68B7C3}" name="Column2115" dataDxfId="14273"/>
    <tableColumn id="2124" xr3:uid="{515D7FA5-7BD3-45A0-BF49-8D97E052AED3}" name="Column2116" dataDxfId="14272"/>
    <tableColumn id="2125" xr3:uid="{9E898194-FC46-47E3-B15B-6CD61064A805}" name="Column2117" dataDxfId="14271"/>
    <tableColumn id="2126" xr3:uid="{E3A7DE28-0E5C-46BF-A7D0-52A2A857D257}" name="Column2118" dataDxfId="14270"/>
    <tableColumn id="2127" xr3:uid="{D32C55EC-8627-470F-B0CF-E04EC62BB484}" name="Column2119" dataDxfId="14269"/>
    <tableColumn id="2128" xr3:uid="{1709F65E-6B11-490A-A57F-4DADEC6F0CDF}" name="Column2120" dataDxfId="14268"/>
    <tableColumn id="2129" xr3:uid="{6E1305A5-33E2-41B1-82FC-CE4838D8F7B4}" name="Column2121" dataDxfId="14267"/>
    <tableColumn id="2130" xr3:uid="{18C8EEBB-0AC8-4446-913E-1612DDB244C4}" name="Column2122" dataDxfId="14266"/>
    <tableColumn id="2131" xr3:uid="{F47497F0-8DF3-4275-990D-7B91F44DDEE4}" name="Column2123" dataDxfId="14265"/>
    <tableColumn id="2132" xr3:uid="{67387224-E183-4D13-A070-EEF3F023388D}" name="Column2124" dataDxfId="14264"/>
    <tableColumn id="2133" xr3:uid="{3A87715D-CC67-4972-8691-1B1A794FE9E3}" name="Column2125" dataDxfId="14263"/>
    <tableColumn id="2134" xr3:uid="{C0D438EC-EA96-4EFD-939B-18B3D2CBA74A}" name="Column2126" dataDxfId="14262"/>
    <tableColumn id="2135" xr3:uid="{9B545DCD-43DD-489A-B60E-0AE828B6ADCC}" name="Column2127" dataDxfId="14261"/>
    <tableColumn id="2136" xr3:uid="{F7120976-451F-4186-A38C-69948DC22801}" name="Column2128" dataDxfId="14260"/>
    <tableColumn id="2137" xr3:uid="{47635523-3AF9-4818-ACE1-7AD1945EE0A4}" name="Column2129" dataDxfId="14259"/>
    <tableColumn id="2138" xr3:uid="{E3493C3C-135A-4A31-8B5C-4AB38B22C03B}" name="Column2130" dataDxfId="14258"/>
    <tableColumn id="2139" xr3:uid="{F0C9D44D-3BEA-4F5F-A7CB-B8F5E534C688}" name="Column2131" dataDxfId="14257"/>
    <tableColumn id="2140" xr3:uid="{9A70FB9F-9B15-4C1F-B31C-6930BB1358F8}" name="Column2132" dataDxfId="14256"/>
    <tableColumn id="2141" xr3:uid="{E32A96B2-0BBB-4819-AACA-B7942D12BF1D}" name="Column2133" dataDxfId="14255"/>
    <tableColumn id="2142" xr3:uid="{630E1D81-A86A-44BE-A375-1FC223D4117B}" name="Column2134" dataDxfId="14254"/>
    <tableColumn id="2143" xr3:uid="{9C08BE6B-A4F7-4E55-A362-14CFE0A84D7A}" name="Column2135" dataDxfId="14253"/>
    <tableColumn id="2144" xr3:uid="{CFF92C5F-AF02-4804-9398-78E1DB7AD207}" name="Column2136" dataDxfId="14252"/>
    <tableColumn id="2145" xr3:uid="{95C92BB5-41DE-4562-8A06-3E231950EB50}" name="Column2137" dataDxfId="14251"/>
    <tableColumn id="2146" xr3:uid="{944AEAD0-B3DF-4C25-B2D2-06D167BAE24A}" name="Column2138" dataDxfId="14250"/>
    <tableColumn id="2147" xr3:uid="{33116EE1-D3CA-4A7C-A100-7F1727E3984E}" name="Column2139" dataDxfId="14249"/>
    <tableColumn id="2148" xr3:uid="{1ECAC554-77ED-427E-AFD9-EB7E6BC0B766}" name="Column2140" dataDxfId="14248"/>
    <tableColumn id="2149" xr3:uid="{040BE96E-54ED-4620-BE8D-AAC8973A6659}" name="Column2141" dataDxfId="14247"/>
    <tableColumn id="2150" xr3:uid="{4621B30D-68D5-462F-B5C4-F4AC1787EC43}" name="Column2142" dataDxfId="14246"/>
    <tableColumn id="2151" xr3:uid="{D06522A2-8163-42AF-88DC-4E185D18F8B8}" name="Column2143" dataDxfId="14245"/>
    <tableColumn id="2152" xr3:uid="{8594AE4B-5263-4800-B218-C1C352DA9C1D}" name="Column2144" dataDxfId="14244"/>
    <tableColumn id="2153" xr3:uid="{3D5EAE25-3385-4F87-ABF0-029E360B0D1D}" name="Column2145" dataDxfId="14243"/>
    <tableColumn id="2154" xr3:uid="{DD1F8F2F-4130-4DFD-8502-DCA772585540}" name="Column2146" dataDxfId="14242"/>
    <tableColumn id="2155" xr3:uid="{D125CC87-2EDF-4859-A93D-D477AF4B97B8}" name="Column2147" dataDxfId="14241"/>
    <tableColumn id="2156" xr3:uid="{3A1FE281-79C0-4B69-9763-D2ACA225C467}" name="Column2148" dataDxfId="14240"/>
    <tableColumn id="2157" xr3:uid="{D274EC18-ED9E-42C7-8935-AFB81DCFDEF6}" name="Column2149" dataDxfId="14239"/>
    <tableColumn id="2158" xr3:uid="{053BB791-1DBE-4324-87D3-026417398E82}" name="Column2150" dataDxfId="14238"/>
    <tableColumn id="2159" xr3:uid="{66E8EB96-8B43-46DB-A45A-CC8FF46BFAFF}" name="Column2151" dataDxfId="14237"/>
    <tableColumn id="2160" xr3:uid="{A57119CE-C408-4DBB-B61D-1997C6BF80C6}" name="Column2152" dataDxfId="14236"/>
    <tableColumn id="2161" xr3:uid="{EE5B1266-729C-49B3-A92A-7F8A11C740B1}" name="Column2153" dataDxfId="14235"/>
    <tableColumn id="2162" xr3:uid="{36FA01E1-57CE-4A70-ACB7-8AD6EEA90472}" name="Column2154" dataDxfId="14234"/>
    <tableColumn id="2163" xr3:uid="{F7E2EE3A-ABA3-43F6-8266-85583E9FC910}" name="Column2155" dataDxfId="14233"/>
    <tableColumn id="2164" xr3:uid="{02DDCD65-844F-4EEB-819B-2660B5E78116}" name="Column2156" dataDxfId="14232"/>
    <tableColumn id="2165" xr3:uid="{7BBA5F2F-A9A0-410B-BE94-DF1C2909DDC9}" name="Column2157" dataDxfId="14231"/>
    <tableColumn id="2166" xr3:uid="{B9FDF99C-2994-4A8B-B727-037198E3AFC9}" name="Column2158" dataDxfId="14230"/>
    <tableColumn id="2167" xr3:uid="{9EFF4069-78BE-4EEE-90AE-C9BFD757CA39}" name="Column2159" dataDxfId="14229"/>
    <tableColumn id="2168" xr3:uid="{C9F247D1-D4CD-4940-8283-2DC7DAD26B19}" name="Column2160" dataDxfId="14228"/>
    <tableColumn id="2169" xr3:uid="{739C064D-57A6-44D6-B9CA-0141E1061CCB}" name="Column2161" dataDxfId="14227"/>
    <tableColumn id="2170" xr3:uid="{D4486A7D-057B-4566-8CCA-FF56D17980C8}" name="Column2162" dataDxfId="14226"/>
    <tableColumn id="2171" xr3:uid="{1C38535F-DF2B-4E35-A7DF-49B9D73CF2CC}" name="Column2163" dataDxfId="14225"/>
    <tableColumn id="2172" xr3:uid="{55812761-C859-45EA-8ED2-4A28121D141A}" name="Column2164" dataDxfId="14224"/>
    <tableColumn id="2173" xr3:uid="{7D1416E7-43F3-456E-A30D-D6AC3594F759}" name="Column2165" dataDxfId="14223"/>
    <tableColumn id="2174" xr3:uid="{189C2BF6-F37A-420B-ADF4-3EC9EB927F64}" name="Column2166" dataDxfId="14222"/>
    <tableColumn id="2175" xr3:uid="{A1C7C5EA-09CF-4672-A7A8-DC92C82AC258}" name="Column2167" dataDxfId="14221"/>
    <tableColumn id="2176" xr3:uid="{6A2177BE-774A-4A9E-ABBC-D48244A07403}" name="Column2168" dataDxfId="14220"/>
    <tableColumn id="2177" xr3:uid="{A1F2B3DD-BC92-4E1B-9C70-1AE44636ABAE}" name="Column2169" dataDxfId="14219"/>
    <tableColumn id="2178" xr3:uid="{3299F5EF-C877-4BE4-BB91-0B4BF9A34D81}" name="Column2170" dataDxfId="14218"/>
    <tableColumn id="2179" xr3:uid="{C5644F10-351E-4F9F-A970-3CD49E7E645E}" name="Column2171" dataDxfId="14217"/>
    <tableColumn id="2180" xr3:uid="{708157E2-ED31-4080-BC91-C76311C1CD59}" name="Column2172" dataDxfId="14216"/>
    <tableColumn id="2181" xr3:uid="{709BD2A5-DBAB-437C-83B4-D1D65ED2D6D3}" name="Column2173" dataDxfId="14215"/>
    <tableColumn id="2182" xr3:uid="{745A3B55-0A34-4421-B71E-8E9A98E7E923}" name="Column2174" dataDxfId="14214"/>
    <tableColumn id="2183" xr3:uid="{A9B12AE1-FEE7-40BF-A104-171E7F91042B}" name="Column2175" dataDxfId="14213"/>
    <tableColumn id="2184" xr3:uid="{E38DA18C-9C26-4BFD-A063-84BBCD8C01E1}" name="Column2176" dataDxfId="14212"/>
    <tableColumn id="2185" xr3:uid="{1A1AE33C-5E6B-447F-8583-6BA4312BB998}" name="Column2177" dataDxfId="14211"/>
    <tableColumn id="2186" xr3:uid="{75BCAD8C-3986-4D61-B7ED-4907CD4DDA56}" name="Column2178" dataDxfId="14210"/>
    <tableColumn id="2187" xr3:uid="{3B8DDE5E-CC9F-4DD8-B6F9-AB2FB0F2BE24}" name="Column2179" dataDxfId="14209"/>
    <tableColumn id="2188" xr3:uid="{D30709B5-906B-47E0-A32E-0176772A8814}" name="Column2180" dataDxfId="14208"/>
    <tableColumn id="2189" xr3:uid="{181F5EA7-AF7C-46CC-9F60-00A65D4B5058}" name="Column2181" dataDxfId="14207"/>
    <tableColumn id="2190" xr3:uid="{222051A7-0F45-41B3-A59A-DCE791CDF3D2}" name="Column2182" dataDxfId="14206"/>
    <tableColumn id="2191" xr3:uid="{E16315EF-84D3-4516-90E9-F113B4CC8D79}" name="Column2183" dataDxfId="14205"/>
    <tableColumn id="2192" xr3:uid="{4BD7029C-EE3D-424B-A69A-224CF1CA93B8}" name="Column2184" dataDxfId="14204"/>
    <tableColumn id="2193" xr3:uid="{192198C9-0FB2-470D-BF83-34926C20CFFD}" name="Column2185" dataDxfId="14203"/>
    <tableColumn id="2194" xr3:uid="{5639C184-9F05-4779-8F9A-489873479583}" name="Column2186" dataDxfId="14202"/>
    <tableColumn id="2195" xr3:uid="{A7CF657D-D223-4FC0-9441-BF70153D0644}" name="Column2187" dataDxfId="14201"/>
    <tableColumn id="2196" xr3:uid="{65E2B472-6DDD-4837-B915-43F9C0933ABF}" name="Column2188" dataDxfId="14200"/>
    <tableColumn id="2197" xr3:uid="{52739DE6-F589-43AD-9B8C-EA1A5A1FB891}" name="Column2189" dataDxfId="14199"/>
    <tableColumn id="2198" xr3:uid="{67E0E17C-776B-4808-AB34-9DCE676AA332}" name="Column2190" dataDxfId="14198"/>
    <tableColumn id="2199" xr3:uid="{38CCA73E-A0C3-485A-BBF0-B35F7934A6FB}" name="Column2191" dataDxfId="14197"/>
    <tableColumn id="2200" xr3:uid="{AB64EE98-9A3F-4198-8075-388FF498A63E}" name="Column2192" dataDxfId="14196"/>
    <tableColumn id="2201" xr3:uid="{E26ADFBA-2ACF-40DD-AB94-87B14EB9AE25}" name="Column2193" dataDxfId="14195"/>
    <tableColumn id="2202" xr3:uid="{6243F8AE-7970-49E5-B739-8F0E36A69B2D}" name="Column2194" dataDxfId="14194"/>
    <tableColumn id="2203" xr3:uid="{20112848-281F-4F0C-B384-202F589E29BF}" name="Column2195" dataDxfId="14193"/>
    <tableColumn id="2204" xr3:uid="{DBF0B806-4A42-4445-85BF-489EB8E358F4}" name="Column2196" dataDxfId="14192"/>
    <tableColumn id="2205" xr3:uid="{D1DB1694-8CE8-4C7F-B054-960B79365473}" name="Column2197" dataDxfId="14191"/>
    <tableColumn id="2206" xr3:uid="{A52F6583-0F91-423A-8B14-087FBD4DCBDA}" name="Column2198" dataDxfId="14190"/>
    <tableColumn id="2207" xr3:uid="{CF87E754-107E-4E66-9179-34E6E15F6810}" name="Column2199" dataDxfId="14189"/>
    <tableColumn id="2208" xr3:uid="{B4021C3E-97CC-4CB0-A022-12D4B9F46BC0}" name="Column2200" dataDxfId="14188"/>
    <tableColumn id="2209" xr3:uid="{7A9B3576-C36C-40BE-B304-7BD47E3AE0FE}" name="Column2201" dataDxfId="14187"/>
    <tableColumn id="2210" xr3:uid="{3BF08DAF-AD62-4AC1-B066-35ADA02AAD4E}" name="Column2202" dataDxfId="14186"/>
    <tableColumn id="2211" xr3:uid="{6F65895C-2630-4C50-9A52-B1179A30545A}" name="Column2203" dataDxfId="14185"/>
    <tableColumn id="2212" xr3:uid="{5B65C63F-5534-45C0-9ADD-75873778D1B2}" name="Column2204" dataDxfId="14184"/>
    <tableColumn id="2213" xr3:uid="{5FFE1186-1E60-4EED-BA1D-9293D6F9AF59}" name="Column2205" dataDxfId="14183"/>
    <tableColumn id="2214" xr3:uid="{4DC1701A-8E2D-4AB3-9327-CFC749E5905B}" name="Column2206" dataDxfId="14182"/>
    <tableColumn id="2215" xr3:uid="{2B02B884-DB2F-4565-98E4-0D3B5972EACA}" name="Column2207" dataDxfId="14181"/>
    <tableColumn id="2216" xr3:uid="{ED66E3CD-C2C5-44A9-B965-318DE6D73953}" name="Column2208" dataDxfId="14180"/>
    <tableColumn id="2217" xr3:uid="{C987BEDE-125F-40E2-9F08-76DA2AEEF782}" name="Column2209" dataDxfId="14179"/>
    <tableColumn id="2218" xr3:uid="{8EA86074-0FA2-4ACF-8AC1-9177FE2624E9}" name="Column2210" dataDxfId="14178"/>
    <tableColumn id="2219" xr3:uid="{B9AE9C87-3FA9-4158-B89B-48980BEAEBD8}" name="Column2211" dataDxfId="14177"/>
    <tableColumn id="2220" xr3:uid="{0FA6FB80-1771-4F71-9911-0555A2F84028}" name="Column2212" dataDxfId="14176"/>
    <tableColumn id="2221" xr3:uid="{BDD56207-A23D-44AB-8F0C-F0B3B961D671}" name="Column2213" dataDxfId="14175"/>
    <tableColumn id="2222" xr3:uid="{D2EBC94C-5854-4EBF-A17C-163238480948}" name="Column2214" dataDxfId="14174"/>
    <tableColumn id="2223" xr3:uid="{8F621942-9A02-4FD5-B961-BC00A4DB6AA0}" name="Column2215" dataDxfId="14173"/>
    <tableColumn id="2224" xr3:uid="{C577F5E4-F405-4829-AA0D-C2A7D62E686F}" name="Column2216" dataDxfId="14172"/>
    <tableColumn id="2225" xr3:uid="{F5AE0B64-30D2-447E-8FEC-9E2CC8FB59C7}" name="Column2217" dataDxfId="14171"/>
    <tableColumn id="2226" xr3:uid="{44A2FB28-4934-4A3E-AECE-5E83CB20D951}" name="Column2218" dataDxfId="14170"/>
    <tableColumn id="2227" xr3:uid="{82A9D47E-B4B4-49E9-9F8C-0603BA828997}" name="Column2219" dataDxfId="14169"/>
    <tableColumn id="2228" xr3:uid="{2349C587-9096-4993-8895-B34F3E17AF29}" name="Column2220" dataDxfId="14168"/>
    <tableColumn id="2229" xr3:uid="{98F5739C-C432-4442-BD33-0D4D1B2E8A90}" name="Column2221" dataDxfId="14167"/>
    <tableColumn id="2230" xr3:uid="{14027D7B-104A-4C62-BBCB-C77A418D1F19}" name="Column2222" dataDxfId="14166"/>
    <tableColumn id="2231" xr3:uid="{DC072CD1-4589-4418-B2C1-4B681746187E}" name="Column2223" dataDxfId="14165"/>
    <tableColumn id="2232" xr3:uid="{816D9874-C61A-4257-8E53-583A2D636999}" name="Column2224" dataDxfId="14164"/>
    <tableColumn id="2233" xr3:uid="{66E7697E-5BC0-4DD0-9284-D44B6E9FD267}" name="Column2225" dataDxfId="14163"/>
    <tableColumn id="2234" xr3:uid="{8F3C1A24-687F-4E12-B916-AEF990EBD014}" name="Column2226" dataDxfId="14162"/>
    <tableColumn id="2235" xr3:uid="{BE79E0E8-1C93-4267-A789-30E5F19182D7}" name="Column2227" dataDxfId="14161"/>
    <tableColumn id="2236" xr3:uid="{9DBD419F-51AE-40CA-897A-3C536CF4FCDA}" name="Column2228" dataDxfId="14160"/>
    <tableColumn id="2237" xr3:uid="{FC49AC69-CEC1-4828-93CA-B11920C57D82}" name="Column2229" dataDxfId="14159"/>
    <tableColumn id="2238" xr3:uid="{F4579A6C-20F0-4FDD-B4CA-2E080E0A9833}" name="Column2230" dataDxfId="14158"/>
    <tableColumn id="2239" xr3:uid="{0E4D1799-687E-40CA-B585-654CD35A47D0}" name="Column2231" dataDxfId="14157"/>
    <tableColumn id="2240" xr3:uid="{EFE7BC4C-D227-4C6D-A40B-C43CA08727EA}" name="Column2232" dataDxfId="14156"/>
    <tableColumn id="2241" xr3:uid="{C82FB62B-163D-4E40-A627-1137362BD727}" name="Column2233" dataDxfId="14155"/>
    <tableColumn id="2242" xr3:uid="{A4638A16-F60D-463C-9426-AE39A8ADD063}" name="Column2234" dataDxfId="14154"/>
    <tableColumn id="2243" xr3:uid="{1BE6550D-1C9B-44BD-9598-0578F9E2B044}" name="Column2235" dataDxfId="14153"/>
    <tableColumn id="2244" xr3:uid="{4E012572-A567-4B8F-958E-75DA92AF0ECF}" name="Column2236" dataDxfId="14152"/>
    <tableColumn id="2245" xr3:uid="{EC01CE51-0C80-4D0B-AE2A-CC91CF39051A}" name="Column2237" dataDxfId="14151"/>
    <tableColumn id="2246" xr3:uid="{A20D1235-CAE7-432E-8175-81D3C21910D6}" name="Column2238" dataDxfId="14150"/>
    <tableColumn id="2247" xr3:uid="{68C9EA28-CA3C-4959-AA66-216B8523272F}" name="Column2239" dataDxfId="14149"/>
    <tableColumn id="2248" xr3:uid="{1FC9A94E-32AB-4098-A838-6B6D79B56276}" name="Column2240" dataDxfId="14148"/>
    <tableColumn id="2249" xr3:uid="{47F06BD4-75B1-437D-9397-9A10F9B3B3DD}" name="Column2241" dataDxfId="14147"/>
    <tableColumn id="2250" xr3:uid="{8D2DE9F6-A258-4FE3-9572-6E211B720B51}" name="Column2242" dataDxfId="14146"/>
    <tableColumn id="2251" xr3:uid="{F86CEB56-F2E5-485B-BE3F-1F829DFCFD87}" name="Column2243" dataDxfId="14145"/>
    <tableColumn id="2252" xr3:uid="{1B577D9C-DBE6-4F33-9232-CDECD8843510}" name="Column2244" dataDxfId="14144"/>
    <tableColumn id="2253" xr3:uid="{8C00B5CE-3AE1-4EC9-BED6-E99FFE08AD5F}" name="Column2245" dataDxfId="14143"/>
    <tableColumn id="2254" xr3:uid="{95A2B2CC-93FB-4840-91AC-9A1FB701CA0E}" name="Column2246" dataDxfId="14142"/>
    <tableColumn id="2255" xr3:uid="{CED386D4-D352-4E36-8908-AD20C191782A}" name="Column2247" dataDxfId="14141"/>
    <tableColumn id="2256" xr3:uid="{B819055D-CCB7-4428-9722-56B1CBEADEC4}" name="Column2248" dataDxfId="14140"/>
    <tableColumn id="2257" xr3:uid="{8B92A4A6-31B4-4903-8724-2FF2C965912B}" name="Column2249" dataDxfId="14139"/>
    <tableColumn id="2258" xr3:uid="{2DE5B812-EFC9-4751-9AB9-A136B223DC3D}" name="Column2250" dataDxfId="14138"/>
    <tableColumn id="2259" xr3:uid="{B969EA1B-9D06-45F6-A0A1-C895C8D40699}" name="Column2251" dataDxfId="14137"/>
    <tableColumn id="2260" xr3:uid="{83AD00F7-6C42-46BC-B8AC-204815D7BB95}" name="Column2252" dataDxfId="14136"/>
    <tableColumn id="2261" xr3:uid="{FC83C36C-A47C-4FE1-B303-0C2CA4F0B382}" name="Column2253" dataDxfId="14135"/>
    <tableColumn id="2262" xr3:uid="{7553C8B7-8EC6-4793-9B66-37E8717B66DD}" name="Column2254" dataDxfId="14134"/>
    <tableColumn id="2263" xr3:uid="{F4001C7E-3EB9-4C2D-81D4-074C66EFE473}" name="Column2255" dataDxfId="14133"/>
    <tableColumn id="2264" xr3:uid="{0FEFA6FD-CDED-41F5-96C6-25D959F9F6F3}" name="Column2256" dataDxfId="14132"/>
    <tableColumn id="2265" xr3:uid="{9765E717-966A-4666-ABFF-88FC0DB25F9E}" name="Column2257" dataDxfId="14131"/>
    <tableColumn id="2266" xr3:uid="{CFFDFD51-5B93-4BC5-B13F-1F5DF8645603}" name="Column2258" dataDxfId="14130"/>
    <tableColumn id="2267" xr3:uid="{BDE5D91C-A9FD-427E-A89B-9D5451A566E3}" name="Column2259" dataDxfId="14129"/>
    <tableColumn id="2268" xr3:uid="{5949B951-80A6-4498-8CC7-7DCF79864006}" name="Column2260" dataDxfId="14128"/>
    <tableColumn id="2269" xr3:uid="{BA5E7053-3CB0-422D-9B7E-73C542DC3D32}" name="Column2261" dataDxfId="14127"/>
    <tableColumn id="2270" xr3:uid="{E75043F8-6479-4798-982E-BCEBEA241041}" name="Column2262" dataDxfId="14126"/>
    <tableColumn id="2271" xr3:uid="{A5CBD92A-7989-4104-AC81-15290FEE55BD}" name="Column2263" dataDxfId="14125"/>
    <tableColumn id="2272" xr3:uid="{FB42BA74-3015-4497-AB4F-751616F20CFB}" name="Column2264" dataDxfId="14124"/>
    <tableColumn id="2273" xr3:uid="{7CBC860C-18B5-4E2F-A8BC-706ED8EE3C60}" name="Column2265" dataDxfId="14123"/>
    <tableColumn id="2274" xr3:uid="{6AF67494-F3D4-4950-A638-C17E1231D121}" name="Column2266" dataDxfId="14122"/>
    <tableColumn id="2275" xr3:uid="{F678AA5B-7F2D-4E9B-812C-19AEA8F0FD2C}" name="Column2267" dataDxfId="14121"/>
    <tableColumn id="2276" xr3:uid="{21217DE1-ADC2-40CA-B23E-8828B6442F80}" name="Column2268" dataDxfId="14120"/>
    <tableColumn id="2277" xr3:uid="{AF1CDA01-EFD3-420F-80A6-D8566C4EF0EF}" name="Column2269" dataDxfId="14119"/>
    <tableColumn id="2278" xr3:uid="{1DE459B5-3912-4AAC-9582-E8DC054140AA}" name="Column2270" dataDxfId="14118"/>
    <tableColumn id="2279" xr3:uid="{E1AABC3D-74B4-4B20-9465-796B126AD321}" name="Column2271" dataDxfId="14117"/>
    <tableColumn id="2280" xr3:uid="{E06635F6-7128-4298-9414-D99CDBDBD765}" name="Column2272" dataDxfId="14116"/>
    <tableColumn id="2281" xr3:uid="{26D8480E-71DB-4F16-B2B6-24E2EDC67363}" name="Column2273" dataDxfId="14115"/>
    <tableColumn id="2282" xr3:uid="{AE5D6D6B-030A-499C-A03D-A0C5680D5873}" name="Column2274" dataDxfId="14114"/>
    <tableColumn id="2283" xr3:uid="{CF396B5A-3706-43C1-BB79-8E23E01D3437}" name="Column2275" dataDxfId="14113"/>
    <tableColumn id="2284" xr3:uid="{B0B8EB03-60AF-41FB-A16E-353AAB2354A0}" name="Column2276" dataDxfId="14112"/>
    <tableColumn id="2285" xr3:uid="{356ADB22-5617-4FFD-8C6A-66EE78669DA1}" name="Column2277" dataDxfId="14111"/>
    <tableColumn id="2286" xr3:uid="{1F5ACD67-A4E9-478A-A206-F8EBD93D6BE3}" name="Column2278" dataDxfId="14110"/>
    <tableColumn id="2287" xr3:uid="{407F0525-BA33-4A35-9749-732B2889F8E2}" name="Column2279" dataDxfId="14109"/>
    <tableColumn id="2288" xr3:uid="{9DA37FBC-B655-4758-93D9-1696A3A8E061}" name="Column2280" dataDxfId="14108"/>
    <tableColumn id="2289" xr3:uid="{5EC493F1-1DBB-4347-B271-CC6C106A4A01}" name="Column2281" dataDxfId="14107"/>
    <tableColumn id="2290" xr3:uid="{0B3FD423-DC45-4FE8-B803-0098718F87C4}" name="Column2282" dataDxfId="14106"/>
    <tableColumn id="2291" xr3:uid="{AECD88F5-5148-4AF0-8034-551EEFB72025}" name="Column2283" dataDxfId="14105"/>
    <tableColumn id="2292" xr3:uid="{A236287A-0891-40B6-871A-B8CD77485EE3}" name="Column2284" dataDxfId="14104"/>
    <tableColumn id="2293" xr3:uid="{72E90CD3-B86A-4289-874D-629906A9014C}" name="Column2285" dataDxfId="14103"/>
    <tableColumn id="2294" xr3:uid="{92659076-76D1-4DD6-AD80-784759753CFD}" name="Column2286" dataDxfId="14102"/>
    <tableColumn id="2295" xr3:uid="{ABB9B14B-CB90-452B-AA41-0A045042195C}" name="Column2287" dataDxfId="14101"/>
    <tableColumn id="2296" xr3:uid="{869E31F0-5857-4077-9DB8-E1B7FABC8AAF}" name="Column2288" dataDxfId="14100"/>
    <tableColumn id="2297" xr3:uid="{6280DC82-7A71-4CE9-9AF2-5E322493A383}" name="Column2289" dataDxfId="14099"/>
    <tableColumn id="2298" xr3:uid="{34956E47-1C55-4E5E-B9F9-17CDE73B9B6B}" name="Column2290" dataDxfId="14098"/>
    <tableColumn id="2299" xr3:uid="{150B5C19-DB7D-4D65-9F4E-A75D1B5733B9}" name="Column2291" dataDxfId="14097"/>
    <tableColumn id="2300" xr3:uid="{E762902B-6885-4A18-B702-2613B45919F3}" name="Column2292" dataDxfId="14096"/>
    <tableColumn id="2301" xr3:uid="{94769782-F28F-4F48-902D-13BFC250549E}" name="Column2293" dataDxfId="14095"/>
    <tableColumn id="2302" xr3:uid="{D7C4C662-0ECA-4F56-A3D0-E9EDA58908F5}" name="Column2294" dataDxfId="14094"/>
    <tableColumn id="2303" xr3:uid="{23282C71-8677-4584-AD4D-4A223ED0A4FB}" name="Column2295" dataDxfId="14093"/>
    <tableColumn id="2304" xr3:uid="{58CCBF4A-FF40-4CB6-AB10-4913026D49B8}" name="Column2296" dataDxfId="14092"/>
    <tableColumn id="2305" xr3:uid="{C387444E-DA56-45BF-885E-FAF36EBC4E60}" name="Column2297" dataDxfId="14091"/>
    <tableColumn id="2306" xr3:uid="{88AEC121-A030-4E00-96CF-6DB06F21DD98}" name="Column2298" dataDxfId="14090"/>
    <tableColumn id="2307" xr3:uid="{2893CED9-0E12-49F1-9D6D-F06E52077DAB}" name="Column2299" dataDxfId="14089"/>
    <tableColumn id="2308" xr3:uid="{ED1EA473-692D-4DE1-9BCD-78C800A3EAE1}" name="Column2300" dataDxfId="14088"/>
    <tableColumn id="2309" xr3:uid="{7684C542-8FDE-43B2-AF95-9F52F668C120}" name="Column2301" dataDxfId="14087"/>
    <tableColumn id="2310" xr3:uid="{A6EA7488-1AEE-4B17-B918-480E76F976DE}" name="Column2302" dataDxfId="14086"/>
    <tableColumn id="2311" xr3:uid="{8F7CAB42-0646-4186-B733-0751723A10E7}" name="Column2303" dataDxfId="14085"/>
    <tableColumn id="2312" xr3:uid="{76800ACE-BCA3-404D-B3E2-E1698413809D}" name="Column2304" dataDxfId="14084"/>
    <tableColumn id="2313" xr3:uid="{01225423-5868-4543-B137-54599E66AFCD}" name="Column2305" dataDxfId="14083"/>
    <tableColumn id="2314" xr3:uid="{6027405C-E78F-4506-B33A-F37345F3E3FB}" name="Column2306" dataDxfId="14082"/>
    <tableColumn id="2315" xr3:uid="{AB01D99B-570F-4889-A724-9D5735EE1787}" name="Column2307" dataDxfId="14081"/>
    <tableColumn id="2316" xr3:uid="{9F9FF438-F5C1-45B4-99FE-200ADBD647FF}" name="Column2308" dataDxfId="14080"/>
    <tableColumn id="2317" xr3:uid="{62D52578-674F-46D0-998E-9967B3707146}" name="Column2309" dataDxfId="14079"/>
    <tableColumn id="2318" xr3:uid="{5BF8A4BA-AFF3-4D54-B741-FAFCB3F23544}" name="Column2310" dataDxfId="14078"/>
    <tableColumn id="2319" xr3:uid="{70ACC8FF-BBE0-4F06-94B3-194D051A56D9}" name="Column2311" dataDxfId="14077"/>
    <tableColumn id="2320" xr3:uid="{99EBD606-AF1D-4B5E-9D1E-7A4B69783087}" name="Column2312" dataDxfId="14076"/>
    <tableColumn id="2321" xr3:uid="{5912E301-B6D9-4DDB-892F-C93CF215D29E}" name="Column2313" dataDxfId="14075"/>
    <tableColumn id="2322" xr3:uid="{4B8225D7-72D4-4D23-8944-9F816DFFAF7E}" name="Column2314" dataDxfId="14074"/>
    <tableColumn id="2323" xr3:uid="{DF2AD2B0-00CE-4E7B-987E-3BBCEF1BEC75}" name="Column2315" dataDxfId="14073"/>
    <tableColumn id="2324" xr3:uid="{EF580D05-786A-4A5D-BDB7-0A9FF100B558}" name="Column2316" dataDxfId="14072"/>
    <tableColumn id="2325" xr3:uid="{1BC23092-2ACA-4B06-9D36-91D0BA49711D}" name="Column2317" dataDxfId="14071"/>
    <tableColumn id="2326" xr3:uid="{D0F341F8-0D5E-4148-9C4A-96F1218601AD}" name="Column2318" dataDxfId="14070"/>
    <tableColumn id="2327" xr3:uid="{060B428F-B964-4E08-9825-9F34B53B8D7E}" name="Column2319" dataDxfId="14069"/>
    <tableColumn id="2328" xr3:uid="{18B08364-ACCF-40F2-A351-7D42F41DE439}" name="Column2320" dataDxfId="14068"/>
    <tableColumn id="2329" xr3:uid="{DCFA4156-5235-4036-9C50-B2056A407FBA}" name="Column2321" dataDxfId="14067"/>
    <tableColumn id="2330" xr3:uid="{6F42EC4B-1035-458D-B79D-4C2139B4C401}" name="Column2322" dataDxfId="14066"/>
    <tableColumn id="2331" xr3:uid="{88D5BA70-66B5-4FFE-8083-7F31410770F4}" name="Column2323" dataDxfId="14065"/>
    <tableColumn id="2332" xr3:uid="{FE1FBBD0-915E-4A1C-9BED-9E8E9F87E010}" name="Column2324" dataDxfId="14064"/>
    <tableColumn id="2333" xr3:uid="{805548FA-95B0-4ACE-AAA1-C09258A677DA}" name="Column2325" dataDxfId="14063"/>
    <tableColumn id="2334" xr3:uid="{9D4D96AF-18D0-4D3F-A213-6835C96662F3}" name="Column2326" dataDxfId="14062"/>
    <tableColumn id="2335" xr3:uid="{E123DEF8-B90E-4768-8BD7-B7F5132F3848}" name="Column2327" dataDxfId="14061"/>
    <tableColumn id="2336" xr3:uid="{2DF86900-7376-4943-A43F-F20CC799517F}" name="Column2328" dataDxfId="14060"/>
    <tableColumn id="2337" xr3:uid="{EDC19975-957D-4ADF-AA63-C9A1045E6BEA}" name="Column2329" dataDxfId="14059"/>
    <tableColumn id="2338" xr3:uid="{7185A630-9E0A-42D9-B35F-3BB51DCD2A99}" name="Column2330" dataDxfId="14058"/>
    <tableColumn id="2339" xr3:uid="{5272E350-DFD1-486E-8C15-E68DA7F965AC}" name="Column2331" dataDxfId="14057"/>
    <tableColumn id="2340" xr3:uid="{83ABB29D-C474-4E86-A581-5D410C2DCEA3}" name="Column2332" dataDxfId="14056"/>
    <tableColumn id="2341" xr3:uid="{9BF00D44-504E-498E-B3D5-E6CFDAA2197A}" name="Column2333" dataDxfId="14055"/>
    <tableColumn id="2342" xr3:uid="{14266F4E-3B7A-4EA1-9337-672754797872}" name="Column2334" dataDxfId="14054"/>
    <tableColumn id="2343" xr3:uid="{4C2ED217-F1B2-4328-859D-709229833E57}" name="Column2335" dataDxfId="14053"/>
    <tableColumn id="2344" xr3:uid="{DC3C3960-15E3-4000-95CE-533F71FFA54B}" name="Column2336" dataDxfId="14052"/>
    <tableColumn id="2345" xr3:uid="{D6712AE1-8592-4E96-9D36-C801808D0F52}" name="Column2337" dataDxfId="14051"/>
    <tableColumn id="2346" xr3:uid="{98FD3325-8ED8-4DC5-AE7B-64FE227F9CB9}" name="Column2338" dataDxfId="14050"/>
    <tableColumn id="2347" xr3:uid="{2DDA715B-D306-41AA-AC14-C654AD3C0F46}" name="Column2339" dataDxfId="14049"/>
    <tableColumn id="2348" xr3:uid="{966227DC-0D46-4DA2-8956-C9938E57A296}" name="Column2340" dataDxfId="14048"/>
    <tableColumn id="2349" xr3:uid="{7131CEFC-D41E-4CCD-A853-987C90592648}" name="Column2341" dataDxfId="14047"/>
    <tableColumn id="2350" xr3:uid="{06A1689A-0F3B-4070-99E2-C1BF62D728C9}" name="Column2342" dataDxfId="14046"/>
    <tableColumn id="2351" xr3:uid="{3B4BB1B7-9646-401B-9AD7-50C26FAA16F6}" name="Column2343" dataDxfId="14045"/>
    <tableColumn id="2352" xr3:uid="{F303923A-81C8-4C74-B917-672B915C38F3}" name="Column2344" dataDxfId="14044"/>
    <tableColumn id="2353" xr3:uid="{ACAD225F-9EDD-4378-97C0-5E4BAC26E3EE}" name="Column2345" dataDxfId="14043"/>
    <tableColumn id="2354" xr3:uid="{25B0D72F-BCAF-4C33-8F1F-D663AC0C4823}" name="Column2346" dataDxfId="14042"/>
    <tableColumn id="2355" xr3:uid="{B92C9796-9E39-4679-A45F-AD2BDC95F732}" name="Column2347" dataDxfId="14041"/>
    <tableColumn id="2356" xr3:uid="{BEEFC319-A262-4FB9-A49E-DD6202523503}" name="Column2348" dataDxfId="14040"/>
    <tableColumn id="2357" xr3:uid="{554F3656-6E40-4709-B895-D511D0709746}" name="Column2349" dataDxfId="14039"/>
    <tableColumn id="2358" xr3:uid="{24244A07-AA82-4F03-B856-90A8278588CA}" name="Column2350" dataDxfId="14038"/>
    <tableColumn id="2359" xr3:uid="{7F6C869B-4291-451E-98CD-42A606AF1829}" name="Column2351" dataDxfId="14037"/>
    <tableColumn id="2360" xr3:uid="{27FC9C9B-8CE5-4514-A25C-4F32F4109ACC}" name="Column2352" dataDxfId="14036"/>
    <tableColumn id="2361" xr3:uid="{C170F623-9C57-438E-8CD6-48BDF697B81E}" name="Column2353" dataDxfId="14035"/>
    <tableColumn id="2362" xr3:uid="{19A7500D-1661-4DAE-939A-A2BA2D8CC244}" name="Column2354" dataDxfId="14034"/>
    <tableColumn id="2363" xr3:uid="{46E03ACE-7FF6-4A02-BDFD-E7F83A38C394}" name="Column2355" dataDxfId="14033"/>
    <tableColumn id="2364" xr3:uid="{BB208D7A-EFB4-4BFF-B157-BACB1EB70E77}" name="Column2356" dataDxfId="14032"/>
    <tableColumn id="2365" xr3:uid="{68A8CB6C-ED98-49C0-8870-B54887744253}" name="Column2357" dataDxfId="14031"/>
    <tableColumn id="2366" xr3:uid="{A67B1F3D-8B0A-4104-AD10-456827546C68}" name="Column2358" dataDxfId="14030"/>
    <tableColumn id="2367" xr3:uid="{F6016CD6-AFD3-4CE6-A647-0D5424DC9089}" name="Column2359" dataDxfId="14029"/>
    <tableColumn id="2368" xr3:uid="{51BB18C6-4BAE-4B8E-9237-6DBC0079DFCC}" name="Column2360" dataDxfId="14028"/>
    <tableColumn id="2369" xr3:uid="{ABE0E97B-7DC2-4EF9-889E-62552CBB80AA}" name="Column2361" dataDxfId="14027"/>
    <tableColumn id="2370" xr3:uid="{ADC5E936-5C55-448A-AEDC-A9CB04FB59BF}" name="Column2362" dataDxfId="14026"/>
    <tableColumn id="2371" xr3:uid="{3BD972F4-5594-4D0B-8172-CF6E816116E4}" name="Column2363" dataDxfId="14025"/>
    <tableColumn id="2372" xr3:uid="{819C26B3-DC7A-4ECE-B02D-C15EA300D51A}" name="Column2364" dataDxfId="14024"/>
    <tableColumn id="2373" xr3:uid="{7CF777B7-0BE5-47C2-B5D4-457264B300DD}" name="Column2365" dataDxfId="14023"/>
    <tableColumn id="2374" xr3:uid="{41FEAF72-CC18-4BC6-9ED4-62D9987DD9C0}" name="Column2366" dataDxfId="14022"/>
    <tableColumn id="2375" xr3:uid="{4C39BB74-7DBA-4011-9B9F-89056E53A893}" name="Column2367" dataDxfId="14021"/>
    <tableColumn id="2376" xr3:uid="{CD476967-8201-49F1-91C2-1891A140E737}" name="Column2368" dataDxfId="14020"/>
    <tableColumn id="2377" xr3:uid="{46948C49-3244-48F2-8721-9B11EB505273}" name="Column2369" dataDxfId="14019"/>
    <tableColumn id="2378" xr3:uid="{748F1470-786B-4FBD-AB4A-17DD40136210}" name="Column2370" dataDxfId="14018"/>
    <tableColumn id="2379" xr3:uid="{18CF8FCC-F196-41A7-8D19-6D4472B153BA}" name="Column2371" dataDxfId="14017"/>
    <tableColumn id="2380" xr3:uid="{60148922-4898-4BF6-A69F-92C1D158C13C}" name="Column2372" dataDxfId="14016"/>
    <tableColumn id="2381" xr3:uid="{F4210828-1100-4481-B74F-3C528252E74E}" name="Column2373" dataDxfId="14015"/>
    <tableColumn id="2382" xr3:uid="{A181618D-FDE4-49AB-9DCC-693E20CF659D}" name="Column2374" dataDxfId="14014"/>
    <tableColumn id="2383" xr3:uid="{E0F43141-AA7D-4DD7-B750-AD7EBC1BF9B2}" name="Column2375" dataDxfId="14013"/>
    <tableColumn id="2384" xr3:uid="{F9D8F78F-1A44-46B8-8AAE-B835A7CA6D9A}" name="Column2376" dataDxfId="14012"/>
    <tableColumn id="2385" xr3:uid="{A1638578-B15B-4EE4-AD35-FC53A1CE1B10}" name="Column2377" dataDxfId="14011"/>
    <tableColumn id="2386" xr3:uid="{75D5ECA6-FD87-44AE-9401-5BEB2B5552C5}" name="Column2378" dataDxfId="14010"/>
    <tableColumn id="2387" xr3:uid="{7FB5B8B4-56EC-4F8C-A09C-0254269A81BB}" name="Column2379" dataDxfId="14009"/>
    <tableColumn id="2388" xr3:uid="{5CF5A63D-4906-4ADE-A6F9-B383412294A8}" name="Column2380" dataDxfId="14008"/>
    <tableColumn id="2389" xr3:uid="{2316AE34-940C-498A-A468-232E53885F26}" name="Column2381" dataDxfId="14007"/>
    <tableColumn id="2390" xr3:uid="{55CF2A31-41FB-4B90-8EF5-D1175302F60B}" name="Column2382" dataDxfId="14006"/>
    <tableColumn id="2391" xr3:uid="{680ADC13-C471-4881-A011-5F6CF87C1BFA}" name="Column2383" dataDxfId="14005"/>
    <tableColumn id="2392" xr3:uid="{1B1C162B-103D-45F7-858E-24E1B0AA6FB7}" name="Column2384" dataDxfId="14004"/>
    <tableColumn id="2393" xr3:uid="{F89DE34D-783E-413B-992B-8D2446890255}" name="Column2385" dataDxfId="14003"/>
    <tableColumn id="2394" xr3:uid="{80DF5FE8-DDD4-4110-A7A3-ACC561B8C2F4}" name="Column2386" dataDxfId="14002"/>
    <tableColumn id="2395" xr3:uid="{25CEA565-D4DB-4109-9061-3C1F97E5E76F}" name="Column2387" dataDxfId="14001"/>
    <tableColumn id="2396" xr3:uid="{E8C3BD7A-CE7A-4D54-BA8F-3E2371DA4198}" name="Column2388" dataDxfId="14000"/>
    <tableColumn id="2397" xr3:uid="{32D4C7AC-175C-489B-84DB-E406741494EB}" name="Column2389" dataDxfId="13999"/>
    <tableColumn id="2398" xr3:uid="{A8205708-F4BA-4853-989B-EA5BA48D4635}" name="Column2390" dataDxfId="13998"/>
    <tableColumn id="2399" xr3:uid="{ED4F0DE8-19CC-4C2C-AD31-06234CB3806F}" name="Column2391" dataDxfId="13997"/>
    <tableColumn id="2400" xr3:uid="{5C76A994-3A9F-4D3D-9979-4DBFF43D6954}" name="Column2392" dataDxfId="13996"/>
    <tableColumn id="2401" xr3:uid="{FB6B0A4D-DE39-4073-8F0F-E15B8EABE04C}" name="Column2393" dataDxfId="13995"/>
    <tableColumn id="2402" xr3:uid="{195B326C-2E09-4916-A968-D63A5BAED08B}" name="Column2394" dataDxfId="13994"/>
    <tableColumn id="2403" xr3:uid="{C4A6D410-0393-4268-809A-084080BA80F1}" name="Column2395" dataDxfId="13993"/>
    <tableColumn id="2404" xr3:uid="{AFDEBF1E-DDA6-4C15-ABF9-D9B178211248}" name="Column2396" dataDxfId="13992"/>
    <tableColumn id="2405" xr3:uid="{5785F565-4EC5-4861-BF7E-F14B2ADB9FAE}" name="Column2397" dataDxfId="13991"/>
    <tableColumn id="2406" xr3:uid="{AF16E6A6-CED9-4CDF-B19E-0DFE23D7A688}" name="Column2398" dataDxfId="13990"/>
    <tableColumn id="2407" xr3:uid="{587F2A6D-3D88-46F6-ADE3-28550078E6A7}" name="Column2399" dataDxfId="13989"/>
    <tableColumn id="2408" xr3:uid="{23BCF948-83D0-4B2E-953F-1BE50804B761}" name="Column2400" dataDxfId="13988"/>
    <tableColumn id="2409" xr3:uid="{2FBBEC12-E25F-4218-8FE2-B3DDF59566F1}" name="Column2401" dataDxfId="13987"/>
    <tableColumn id="2410" xr3:uid="{2FA3EFB2-5AA6-4862-8079-3D726801B337}" name="Column2402" dataDxfId="13986"/>
    <tableColumn id="2411" xr3:uid="{BE07C2D7-346B-4408-996A-457F70F03FD6}" name="Column2403" dataDxfId="13985"/>
    <tableColumn id="2412" xr3:uid="{0ADDE184-A7E7-4903-A56A-D193D3E1284E}" name="Column2404" dataDxfId="13984"/>
    <tableColumn id="2413" xr3:uid="{CEF9CA70-BF1B-4BE2-8740-F8F57B19F1EB}" name="Column2405" dataDxfId="13983"/>
    <tableColumn id="2414" xr3:uid="{A60EBE5F-FED9-42C9-92DD-850EB00CF2B7}" name="Column2406" dataDxfId="13982"/>
    <tableColumn id="2415" xr3:uid="{D7E4C31B-0729-4C33-AE43-18E93E5411CB}" name="Column2407" dataDxfId="13981"/>
    <tableColumn id="2416" xr3:uid="{7C1FBB18-5AA4-4194-8699-F8D7E1CE8322}" name="Column2408" dataDxfId="13980"/>
    <tableColumn id="2417" xr3:uid="{E1EF2A33-2A29-4679-8EC8-571F9D3CB0B0}" name="Column2409" dataDxfId="13979"/>
    <tableColumn id="2418" xr3:uid="{042FCA1F-4A2B-4163-B376-3EEE32F4A057}" name="Column2410" dataDxfId="13978"/>
    <tableColumn id="2419" xr3:uid="{9D1C76DD-8412-4AE9-8169-3789E563BF40}" name="Column2411" dataDxfId="13977"/>
    <tableColumn id="2420" xr3:uid="{D343E960-2157-4692-904F-DE05461D1977}" name="Column2412" dataDxfId="13976"/>
    <tableColumn id="2421" xr3:uid="{4F90ADB8-CE30-4BB2-84AF-754E938D03F3}" name="Column2413" dataDxfId="13975"/>
    <tableColumn id="2422" xr3:uid="{7FE8F050-3E8E-4C18-8980-342FFE49D182}" name="Column2414" dataDxfId="13974"/>
    <tableColumn id="2423" xr3:uid="{081F0E91-95B6-4739-AF5F-5BE840B17332}" name="Column2415" dataDxfId="13973"/>
    <tableColumn id="2424" xr3:uid="{33EB392C-C88D-41E1-9AAB-DBD68629B2B0}" name="Column2416" dataDxfId="13972"/>
    <tableColumn id="2425" xr3:uid="{C6BC0D9C-6490-4424-9ACC-331BC6010E4B}" name="Column2417" dataDxfId="13971"/>
    <tableColumn id="2426" xr3:uid="{0CFCA662-4554-45F8-BD5B-78FE9E4E4B24}" name="Column2418" dataDxfId="13970"/>
    <tableColumn id="2427" xr3:uid="{B4C2CB55-D130-4E4B-A910-F553C0ED47B8}" name="Column2419" dataDxfId="13969"/>
    <tableColumn id="2428" xr3:uid="{CB913C18-86DE-4143-9694-D102787407AB}" name="Column2420" dataDxfId="13968"/>
    <tableColumn id="2429" xr3:uid="{07FA4331-DC82-43F3-A24D-0F22C666FCF9}" name="Column2421" dataDxfId="13967"/>
    <tableColumn id="2430" xr3:uid="{9C25B920-EDE0-45DD-A7EA-E0D5560CB852}" name="Column2422" dataDxfId="13966"/>
    <tableColumn id="2431" xr3:uid="{BD9CC57A-09CC-4A8E-BACB-32D43A37C211}" name="Column2423" dataDxfId="13965"/>
    <tableColumn id="2432" xr3:uid="{024E340E-5EC2-45D1-9BED-EC861A63D1DE}" name="Column2424" dataDxfId="13964"/>
    <tableColumn id="2433" xr3:uid="{3CCF7DA1-AA44-44FD-8272-72A210639F49}" name="Column2425" dataDxfId="13963"/>
    <tableColumn id="2434" xr3:uid="{8726A26B-5FD9-4EF9-8D59-850C5B18E2F4}" name="Column2426" dataDxfId="13962"/>
    <tableColumn id="2435" xr3:uid="{8B43F67B-7274-4706-BE28-0D32B5599A4B}" name="Column2427" dataDxfId="13961"/>
    <tableColumn id="2436" xr3:uid="{C58896C2-4B1D-4008-A93F-91958CEF25F6}" name="Column2428" dataDxfId="13960"/>
    <tableColumn id="2437" xr3:uid="{7334A586-7721-4D1B-9ED5-D99339505D51}" name="Column2429" dataDxfId="13959"/>
    <tableColumn id="2438" xr3:uid="{8943315D-06C0-4F02-B54E-1E6470EDCD60}" name="Column2430" dataDxfId="13958"/>
    <tableColumn id="2439" xr3:uid="{0398CB49-675B-4203-A19A-875EA3673A00}" name="Column2431" dataDxfId="13957"/>
    <tableColumn id="2440" xr3:uid="{6D6F11B2-6F53-49F3-959A-CB47A120E9D8}" name="Column2432" dataDxfId="13956"/>
    <tableColumn id="2441" xr3:uid="{68235AA2-30E6-4C46-A015-6648970C15C9}" name="Column2433" dataDxfId="13955"/>
    <tableColumn id="2442" xr3:uid="{F6B241E6-50CE-487C-A2B6-9AC1F5368FD6}" name="Column2434" dataDxfId="13954"/>
    <tableColumn id="2443" xr3:uid="{3E2CE2DF-3213-4686-B1E8-3E7290E97D5C}" name="Column2435" dataDxfId="13953"/>
    <tableColumn id="2444" xr3:uid="{F72D144C-4A0D-4F4A-B753-E329C8325391}" name="Column2436" dataDxfId="13952"/>
    <tableColumn id="2445" xr3:uid="{3605B6DF-E55E-4D76-AE64-AA28619CBA79}" name="Column2437" dataDxfId="13951"/>
    <tableColumn id="2446" xr3:uid="{1A11D0E0-AFF9-44D7-9814-CF9B39DC2068}" name="Column2438" dataDxfId="13950"/>
    <tableColumn id="2447" xr3:uid="{1DDCC9E8-F66E-4A69-9E54-5CABDCD13B3D}" name="Column2439" dataDxfId="13949"/>
    <tableColumn id="2448" xr3:uid="{28B39E73-CA1B-44C0-883E-E15F6142AA23}" name="Column2440" dataDxfId="13948"/>
    <tableColumn id="2449" xr3:uid="{77BD709C-666B-4C31-BE7B-0CAAD0E1DF2C}" name="Column2441" dataDxfId="13947"/>
    <tableColumn id="2450" xr3:uid="{7C3FEE17-6B84-40D4-9C10-CFD9595B0128}" name="Column2442" dataDxfId="13946"/>
    <tableColumn id="2451" xr3:uid="{B238BA49-3BCE-47EA-AD5F-728063703B91}" name="Column2443" dataDxfId="13945"/>
    <tableColumn id="2452" xr3:uid="{A8B3F415-1B04-4D40-944C-09721595AB7B}" name="Column2444" dataDxfId="13944"/>
    <tableColumn id="2453" xr3:uid="{9826C6E3-5F18-49AF-BFF7-44BF53E6A6D3}" name="Column2445" dataDxfId="13943"/>
    <tableColumn id="2454" xr3:uid="{3DF8D8D3-0A3B-4DD4-9AF7-588646ACC380}" name="Column2446" dataDxfId="13942"/>
    <tableColumn id="2455" xr3:uid="{C2BFC15F-31E5-4A4C-9C5E-6529051AB287}" name="Column2447" dataDxfId="13941"/>
    <tableColumn id="2456" xr3:uid="{FDA83DB0-81CB-4C9C-97B4-50013239A13A}" name="Column2448" dataDxfId="13940"/>
    <tableColumn id="2457" xr3:uid="{5DDA50D3-CBBC-4FEC-A358-7D14B393D41E}" name="Column2449" dataDxfId="13939"/>
    <tableColumn id="2458" xr3:uid="{0224FBD5-CDF0-4AB0-9B4B-8DF14753118D}" name="Column2450" dataDxfId="13938"/>
    <tableColumn id="2459" xr3:uid="{FAB6FC41-4595-4352-9EF3-222BFD759C96}" name="Column2451" dataDxfId="13937"/>
    <tableColumn id="2460" xr3:uid="{A89297A8-7646-4B97-A599-9523517B873D}" name="Column2452" dataDxfId="13936"/>
    <tableColumn id="2461" xr3:uid="{CDCB0C9B-5391-4E96-8EF0-299C5143CA56}" name="Column2453" dataDxfId="13935"/>
    <tableColumn id="2462" xr3:uid="{65CBCF4A-2C6C-4BE2-B524-FFE08E4454E4}" name="Column2454" dataDxfId="13934"/>
    <tableColumn id="2463" xr3:uid="{F0BDDF93-ADEF-4EF3-ABC9-33F388691BF8}" name="Column2455" dataDxfId="13933"/>
    <tableColumn id="2464" xr3:uid="{F5CD58DA-DDE1-43AD-AC20-70DD95351952}" name="Column2456" dataDxfId="13932"/>
    <tableColumn id="2465" xr3:uid="{8F9C3F17-E1C9-42F5-8870-5B8552967EE2}" name="Column2457" dataDxfId="13931"/>
    <tableColumn id="2466" xr3:uid="{3B5FF1A1-A811-48B0-BA6E-D750A01A65A3}" name="Column2458" dataDxfId="13930"/>
    <tableColumn id="2467" xr3:uid="{05E5C77A-A4B0-4EAC-9F72-CCC3A1AC9B58}" name="Column2459" dataDxfId="13929"/>
    <tableColumn id="2468" xr3:uid="{2ECDD33C-DD58-4215-A373-254F463B67C4}" name="Column2460" dataDxfId="13928"/>
    <tableColumn id="2469" xr3:uid="{C490F6D8-ED72-4613-9FB2-FA900A8C20CF}" name="Column2461" dataDxfId="13927"/>
    <tableColumn id="2470" xr3:uid="{13288390-9064-4CCD-8B78-71C59C5F4A56}" name="Column2462" dataDxfId="13926"/>
    <tableColumn id="2471" xr3:uid="{8293F489-C045-4E50-80CF-D106FB342A77}" name="Column2463" dataDxfId="13925"/>
    <tableColumn id="2472" xr3:uid="{530059E7-1B2B-4F29-8B56-EF4D835FD638}" name="Column2464" dataDxfId="13924"/>
    <tableColumn id="2473" xr3:uid="{45B03637-A1B5-48BF-8E8F-68C21AA61B01}" name="Column2465" dataDxfId="13923"/>
    <tableColumn id="2474" xr3:uid="{5C742575-D4B3-4FAC-9159-62AE1ADAEFBC}" name="Column2466" dataDxfId="13922"/>
    <tableColumn id="2475" xr3:uid="{910D03C1-F3C0-4A58-9A9A-B27A1495E1FB}" name="Column2467" dataDxfId="13921"/>
    <tableColumn id="2476" xr3:uid="{02AFAF53-F599-490E-A888-6ABC1DE56DE3}" name="Column2468" dataDxfId="13920"/>
    <tableColumn id="2477" xr3:uid="{8759ED98-9DD3-4AFA-AEB4-A3406138B57B}" name="Column2469" dataDxfId="13919"/>
    <tableColumn id="2478" xr3:uid="{B0F6746F-8A55-4360-A463-1340F5BDB0CA}" name="Column2470" dataDxfId="13918"/>
    <tableColumn id="2479" xr3:uid="{85CDB6FA-6189-4DCB-9BFD-1BC754D9D97E}" name="Column2471" dataDxfId="13917"/>
    <tableColumn id="2480" xr3:uid="{94E5FBD5-D910-46B7-8204-3B1450591D65}" name="Column2472" dataDxfId="13916"/>
    <tableColumn id="2481" xr3:uid="{6C1D11A8-D531-4663-886D-DC8788300F30}" name="Column2473" dataDxfId="13915"/>
    <tableColumn id="2482" xr3:uid="{F230440C-A404-4F6E-B6B9-222737054E4C}" name="Column2474" dataDxfId="13914"/>
    <tableColumn id="2483" xr3:uid="{9A3C8732-06C1-4427-8795-2E41F6D45F5C}" name="Column2475" dataDxfId="13913"/>
    <tableColumn id="2484" xr3:uid="{1A93FB98-5AEA-4132-89FE-0BBA7F108B0D}" name="Column2476" dataDxfId="13912"/>
    <tableColumn id="2485" xr3:uid="{846CFC54-CC57-4817-9F7C-57D5E872AE37}" name="Column2477" dataDxfId="13911"/>
    <tableColumn id="2486" xr3:uid="{06D7E6EC-3A49-4AD9-B5C3-A99BAF39FDF4}" name="Column2478" dataDxfId="13910"/>
    <tableColumn id="2487" xr3:uid="{2EABD85A-FA70-4707-ADF3-4997F6CC3429}" name="Column2479" dataDxfId="13909"/>
    <tableColumn id="2488" xr3:uid="{03025053-911F-4404-8487-E64C6EFAC1CD}" name="Column2480" dataDxfId="13908"/>
    <tableColumn id="2489" xr3:uid="{AEA6E458-BA1B-457F-8C27-A6A04094751C}" name="Column2481" dataDxfId="13907"/>
    <tableColumn id="2490" xr3:uid="{7E7F0F37-88C2-4023-9854-1E1F502FDDDB}" name="Column2482" dataDxfId="13906"/>
    <tableColumn id="2491" xr3:uid="{58113441-B7C1-492A-ADE7-B85A34D86A1A}" name="Column2483" dataDxfId="13905"/>
    <tableColumn id="2492" xr3:uid="{4080CF52-BA68-4E95-ABF9-A3AE30ED4530}" name="Column2484" dataDxfId="13904"/>
    <tableColumn id="2493" xr3:uid="{29623F9D-4B71-415F-A731-578AF65F5EAC}" name="Column2485" dataDxfId="13903"/>
    <tableColumn id="2494" xr3:uid="{65232BA6-009A-456E-8AC5-6F35E30DEB0B}" name="Column2486" dataDxfId="13902"/>
    <tableColumn id="2495" xr3:uid="{E7CEA034-25FF-460D-AB1E-B6BEB8025947}" name="Column2487" dataDxfId="13901"/>
    <tableColumn id="2496" xr3:uid="{4972AD34-D8DE-494E-860C-997C4912773A}" name="Column2488" dataDxfId="13900"/>
    <tableColumn id="2497" xr3:uid="{A6D8417D-A2FD-407B-861F-0FC70CB96244}" name="Column2489" dataDxfId="13899"/>
    <tableColumn id="2498" xr3:uid="{49A7F505-7814-49F0-9503-D57D4F60BC7D}" name="Column2490" dataDxfId="13898"/>
    <tableColumn id="2499" xr3:uid="{A3B6589B-E894-4929-B894-4F05AC8515E9}" name="Column2491" dataDxfId="13897"/>
    <tableColumn id="2500" xr3:uid="{D12A6602-1428-4E62-9249-24EA5A876F18}" name="Column2492" dataDxfId="13896"/>
    <tableColumn id="2501" xr3:uid="{2AF3AB2A-A0FB-4400-9A71-BBE798F64187}" name="Column2493" dataDxfId="13895"/>
    <tableColumn id="2502" xr3:uid="{DEE6C0D8-C0A2-40F4-B7B1-6A38720FDAAC}" name="Column2494" dataDxfId="13894"/>
    <tableColumn id="2503" xr3:uid="{C8478729-4E8E-46FE-AAD3-4DD8830B0AD1}" name="Column2495" dataDxfId="13893"/>
    <tableColumn id="2504" xr3:uid="{795D543F-D2FE-4ECE-A513-A11FE52C4EAA}" name="Column2496" dataDxfId="13892"/>
    <tableColumn id="2505" xr3:uid="{47654400-AEE5-4D60-8CF1-BB3A2EE518D7}" name="Column2497" dataDxfId="13891"/>
    <tableColumn id="2506" xr3:uid="{782BA034-79B1-46AC-8CC3-83666802500E}" name="Column2498" dataDxfId="13890"/>
    <tableColumn id="2507" xr3:uid="{DB36A213-BB0E-4B0B-9A34-D63553B1271C}" name="Column2499" dataDxfId="13889"/>
    <tableColumn id="2508" xr3:uid="{46551547-152C-424A-80A0-50B604136C09}" name="Column2500" dataDxfId="13888"/>
    <tableColumn id="2509" xr3:uid="{B6F91E10-FF89-40C0-BC2B-2AC231E5B4C7}" name="Column2501" dataDxfId="13887"/>
    <tableColumn id="2510" xr3:uid="{CDDBC362-DD85-4265-9B1B-856622E74990}" name="Column2502" dataDxfId="13886"/>
    <tableColumn id="2511" xr3:uid="{A477D5DF-33DE-43BC-AE6A-72A75F363569}" name="Column2503" dataDxfId="13885"/>
    <tableColumn id="2512" xr3:uid="{F4E6FFB4-5A06-48E7-B3B2-D5ED296AAFFC}" name="Column2504" dataDxfId="13884"/>
    <tableColumn id="2513" xr3:uid="{B0B248DD-7E9E-428D-BA60-629E3B03658E}" name="Column2505" dataDxfId="13883"/>
    <tableColumn id="2514" xr3:uid="{8DAF0E3F-20C8-48CC-B742-E2AD3A16CB62}" name="Column2506" dataDxfId="13882"/>
    <tableColumn id="2515" xr3:uid="{1751473D-1D2A-4CB0-9B48-B78225108198}" name="Column2507" dataDxfId="13881"/>
    <tableColumn id="2516" xr3:uid="{E85CBA21-2D02-4E31-9F31-66EEA7801B5D}" name="Column2508" dataDxfId="13880"/>
    <tableColumn id="2517" xr3:uid="{0DB82EDA-F1F5-4887-83DF-C4D4426CFE24}" name="Column2509" dataDxfId="13879"/>
    <tableColumn id="2518" xr3:uid="{A4BBC896-066A-41E7-B434-41E37A9298FA}" name="Column2510" dataDxfId="13878"/>
    <tableColumn id="2519" xr3:uid="{536120FD-7C72-4C0A-BB14-CE484BAE896A}" name="Column2511" dataDxfId="13877"/>
    <tableColumn id="2520" xr3:uid="{84DDFDE8-5EDF-4C3D-B933-4757F15B3789}" name="Column2512" dataDxfId="13876"/>
    <tableColumn id="2521" xr3:uid="{BFAFE096-8543-4202-9D89-F548DD953F31}" name="Column2513" dataDxfId="13875"/>
    <tableColumn id="2522" xr3:uid="{A8CF5359-3564-4C53-ABDF-1D67EFD80595}" name="Column2514" dataDxfId="13874"/>
    <tableColumn id="2523" xr3:uid="{F427AA0E-3334-4C13-9C0C-2283E37FDEB9}" name="Column2515" dataDxfId="13873"/>
    <tableColumn id="2524" xr3:uid="{ECE270E8-5ED5-497A-81DA-36E8DD3BB844}" name="Column2516" dataDxfId="13872"/>
    <tableColumn id="2525" xr3:uid="{C9607147-5260-481A-8A16-1B48D9FDE1A2}" name="Column2517" dataDxfId="13871"/>
    <tableColumn id="2526" xr3:uid="{F76B5F00-349A-46A4-BFD7-3215956B06AF}" name="Column2518" dataDxfId="13870"/>
    <tableColumn id="2527" xr3:uid="{ED63F51A-6155-40DB-90D0-85F0F97CF085}" name="Column2519" dataDxfId="13869"/>
    <tableColumn id="2528" xr3:uid="{FE86ABED-1F86-4B70-8765-E54F84185254}" name="Column2520" dataDxfId="13868"/>
    <tableColumn id="2529" xr3:uid="{C8B19018-5BF8-4DD1-8969-99E98BEC0CCA}" name="Column2521" dataDxfId="13867"/>
    <tableColumn id="2530" xr3:uid="{F814D348-59D5-446A-927C-1C8B3687FCF1}" name="Column2522" dataDxfId="13866"/>
    <tableColumn id="2531" xr3:uid="{F2C710EB-A315-4A24-A48C-6C1DF244F862}" name="Column2523" dataDxfId="13865"/>
    <tableColumn id="2532" xr3:uid="{D1AC3DEB-EE45-4A77-A8D8-0F634F43D868}" name="Column2524" dataDxfId="13864"/>
    <tableColumn id="2533" xr3:uid="{510BF086-D81D-4FBE-81D1-2A195576D913}" name="Column2525" dataDxfId="13863"/>
    <tableColumn id="2534" xr3:uid="{DB1BA9B8-DCE0-49FF-B69D-2936C4859C45}" name="Column2526" dataDxfId="13862"/>
    <tableColumn id="2535" xr3:uid="{EE606F6F-8161-4C98-A889-E9CB6799EBC8}" name="Column2527" dataDxfId="13861"/>
    <tableColumn id="2536" xr3:uid="{3283E654-1D84-4ED5-8505-C7580CE9D9DB}" name="Column2528" dataDxfId="13860"/>
    <tableColumn id="2537" xr3:uid="{94EFD1D3-56C9-4C03-A9F6-89B765713718}" name="Column2529" dataDxfId="13859"/>
    <tableColumn id="2538" xr3:uid="{C0C4CB27-8401-462E-B415-F84ABB995D56}" name="Column2530" dataDxfId="13858"/>
    <tableColumn id="2539" xr3:uid="{AB4715EE-911F-4249-BE9C-0DA013E5568E}" name="Column2531" dataDxfId="13857"/>
    <tableColumn id="2540" xr3:uid="{8C2A1ABB-45A2-45FC-A8AF-0257151BD493}" name="Column2532" dataDxfId="13856"/>
    <tableColumn id="2541" xr3:uid="{D9C596C0-53CD-4F0D-BBEA-87D6622D885F}" name="Column2533" dataDxfId="13855"/>
    <tableColumn id="2542" xr3:uid="{7169D14B-3204-42FF-AA8A-55F9CD8A970D}" name="Column2534" dataDxfId="13854"/>
    <tableColumn id="2543" xr3:uid="{E6478A63-BFA9-4276-8EBE-870B386969F1}" name="Column2535" dataDxfId="13853"/>
    <tableColumn id="2544" xr3:uid="{507AEDC2-199E-46A7-BA9A-7241860E678C}" name="Column2536" dataDxfId="13852"/>
    <tableColumn id="2545" xr3:uid="{E66A07DF-68BB-4E6E-9189-EBF8CC137626}" name="Column2537" dataDxfId="13851"/>
    <tableColumn id="2546" xr3:uid="{9647F32D-7B8C-4AF5-9396-B63B782F3916}" name="Column2538" dataDxfId="13850"/>
    <tableColumn id="2547" xr3:uid="{7DA8FFE2-04D3-4D76-AFCB-672D0D630255}" name="Column2539" dataDxfId="13849"/>
    <tableColumn id="2548" xr3:uid="{7A650D66-4640-4210-B827-924533B703CD}" name="Column2540" dataDxfId="13848"/>
    <tableColumn id="2549" xr3:uid="{D570D980-5214-480F-AD10-E71CB2883992}" name="Column2541" dataDxfId="13847"/>
    <tableColumn id="2550" xr3:uid="{46695722-4FED-46EB-8358-4F2119873363}" name="Column2542" dataDxfId="13846"/>
    <tableColumn id="2551" xr3:uid="{D53459FE-63FB-41C0-BA16-1977346E6EE6}" name="Column2543" dataDxfId="13845"/>
    <tableColumn id="2552" xr3:uid="{38954A31-0148-4CDB-B51C-DBAE0D2193E2}" name="Column2544" dataDxfId="13844"/>
    <tableColumn id="2553" xr3:uid="{0D25383E-BD0D-4AF0-B7F9-2325224AF887}" name="Column2545" dataDxfId="13843"/>
    <tableColumn id="2554" xr3:uid="{272DE180-62E3-4647-9CAD-70BB80CA39B7}" name="Column2546" dataDxfId="13842"/>
    <tableColumn id="2555" xr3:uid="{418EF4ED-1EF4-4592-A2BF-53949096D2CE}" name="Column2547" dataDxfId="13841"/>
    <tableColumn id="2556" xr3:uid="{7BE9EFB3-7EAB-4E8D-804C-E6F3037B83AC}" name="Column2548" dataDxfId="13840"/>
    <tableColumn id="2557" xr3:uid="{76CC66D0-9437-476C-A5BE-62A478F965C9}" name="Column2549" dataDxfId="13839"/>
    <tableColumn id="2558" xr3:uid="{65186235-11F6-411C-ADC7-9D7A9C092A1C}" name="Column2550" dataDxfId="13838"/>
    <tableColumn id="2559" xr3:uid="{0D0F92F5-CA99-4F94-91C6-106DBB9AC1F8}" name="Column2551" dataDxfId="13837"/>
    <tableColumn id="2560" xr3:uid="{060CCEFD-FF7D-41F3-9104-4D665741B027}" name="Column2552" dataDxfId="13836"/>
    <tableColumn id="2561" xr3:uid="{5EBD356A-F2C0-454D-9019-FA49F1C593B1}" name="Column2553" dataDxfId="13835"/>
    <tableColumn id="2562" xr3:uid="{C63DCA49-3DF1-44CF-A84E-CB3A8F60C545}" name="Column2554" dataDxfId="13834"/>
    <tableColumn id="2563" xr3:uid="{48A45CEC-42D0-418D-87E6-5ABD87EA964C}" name="Column2555" dataDxfId="13833"/>
    <tableColumn id="2564" xr3:uid="{1870D3CD-193D-43D8-9A27-AAC490B98E02}" name="Column2556" dataDxfId="13832"/>
    <tableColumn id="2565" xr3:uid="{566F1192-48CE-43AD-BEA6-C06E07BC4438}" name="Column2557" dataDxfId="13831"/>
    <tableColumn id="2566" xr3:uid="{E88F63F4-5B80-4B97-BC06-983DA1E2FB61}" name="Column2558" dataDxfId="13830"/>
    <tableColumn id="2567" xr3:uid="{0A113864-9A8B-4A4E-A91D-316D865E8ABB}" name="Column2559" dataDxfId="13829"/>
    <tableColumn id="2568" xr3:uid="{B7CCA9ED-BDC4-454C-B221-15751D2BBFB5}" name="Column2560" dataDxfId="13828"/>
    <tableColumn id="2569" xr3:uid="{1E8BCE31-F90D-46F6-A511-48BB6F13A5E0}" name="Column2561" dataDxfId="13827"/>
    <tableColumn id="2570" xr3:uid="{300F6996-8E72-4037-9DE5-8964405AF625}" name="Column2562" dataDxfId="13826"/>
    <tableColumn id="2571" xr3:uid="{5EBBAAE0-91CB-47B4-84CA-95921D06589E}" name="Column2563" dataDxfId="13825"/>
    <tableColumn id="2572" xr3:uid="{675AB2A6-54A7-4913-B4D0-9A93E745435F}" name="Column2564" dataDxfId="13824"/>
    <tableColumn id="2573" xr3:uid="{0A9FA161-F1C5-4A39-8D54-78734FFA73FD}" name="Column2565" dataDxfId="13823"/>
    <tableColumn id="2574" xr3:uid="{A48AC458-AEA7-40ED-988A-E913FA44B6E1}" name="Column2566" dataDxfId="13822"/>
    <tableColumn id="2575" xr3:uid="{A08DDB44-D93F-45E4-80F8-53248E6742EF}" name="Column2567" dataDxfId="13821"/>
    <tableColumn id="2576" xr3:uid="{0AE2DF0F-EC06-4AEB-9A62-925794F28554}" name="Column2568" dataDxfId="13820"/>
    <tableColumn id="2577" xr3:uid="{33891622-0404-4A6B-8404-F27108CCDE5A}" name="Column2569" dataDxfId="13819"/>
    <tableColumn id="2578" xr3:uid="{7EDE4D72-1230-4720-95BD-17192947B3CE}" name="Column2570" dataDxfId="13818"/>
    <tableColumn id="2579" xr3:uid="{867064C9-A8EB-4211-BEA3-736250413C16}" name="Column2571" dataDxfId="13817"/>
    <tableColumn id="2580" xr3:uid="{43F5F208-CCD4-4529-8456-1C26280F9FA9}" name="Column2572" dataDxfId="13816"/>
    <tableColumn id="2581" xr3:uid="{F73A760A-7071-4142-8971-059EA57CB0BC}" name="Column2573" dataDxfId="13815"/>
    <tableColumn id="2582" xr3:uid="{8F447E73-B9B1-4E15-9DEA-449C836E4521}" name="Column2574" dataDxfId="13814"/>
    <tableColumn id="2583" xr3:uid="{D977CE58-AA26-4209-8067-691E2767195B}" name="Column2575" dataDxfId="13813"/>
    <tableColumn id="2584" xr3:uid="{8B28349C-E807-41BE-B280-D8F9C939CB9C}" name="Column2576" dataDxfId="13812"/>
    <tableColumn id="2585" xr3:uid="{44FB4647-BC4E-4576-896F-63EBD0A9335F}" name="Column2577" dataDxfId="13811"/>
    <tableColumn id="2586" xr3:uid="{987C32D5-AB7D-419B-8A2B-EA5424615B17}" name="Column2578" dataDxfId="13810"/>
    <tableColumn id="2587" xr3:uid="{44608A66-1D33-4438-9D3B-EC1C9CB4C1D6}" name="Column2579" dataDxfId="13809"/>
    <tableColumn id="2588" xr3:uid="{805FE1E9-B155-47AC-9771-38D9BAEC6A98}" name="Column2580" dataDxfId="13808"/>
    <tableColumn id="2589" xr3:uid="{57F353A0-9900-42EA-A96E-EED2CF417A5F}" name="Column2581" dataDxfId="13807"/>
    <tableColumn id="2590" xr3:uid="{232DA215-A232-4442-8170-F8A95C0941C2}" name="Column2582" dataDxfId="13806"/>
    <tableColumn id="2591" xr3:uid="{EB574243-DE88-47A5-8F62-F29598A51A48}" name="Column2583" dataDxfId="13805"/>
    <tableColumn id="2592" xr3:uid="{8DDDE9DE-E899-461A-8F48-1A1C4085956E}" name="Column2584" dataDxfId="13804"/>
    <tableColumn id="2593" xr3:uid="{8358F6F8-8B2D-4975-8C92-43628312C008}" name="Column2585" dataDxfId="13803"/>
    <tableColumn id="2594" xr3:uid="{F1879AB3-4CAD-4A7E-A99F-28B57073D846}" name="Column2586" dataDxfId="13802"/>
    <tableColumn id="2595" xr3:uid="{9719F69A-D2B7-4123-A60A-F7DECB559A99}" name="Column2587" dataDxfId="13801"/>
    <tableColumn id="2596" xr3:uid="{DA1F4F65-64FD-4C31-A1BC-ED69C683A077}" name="Column2588" dataDxfId="13800"/>
    <tableColumn id="2597" xr3:uid="{5E056509-4DB1-4E43-8170-67AB65F26845}" name="Column2589" dataDxfId="13799"/>
    <tableColumn id="2598" xr3:uid="{63788A82-456D-43F4-9406-B86E6E52E8DD}" name="Column2590" dataDxfId="13798"/>
    <tableColumn id="2599" xr3:uid="{16159C13-A2B5-4CD9-A08A-29302B915C49}" name="Column2591" dataDxfId="13797"/>
    <tableColumn id="2600" xr3:uid="{54FF675C-526D-4046-8706-408A6CF086DB}" name="Column2592" dataDxfId="13796"/>
    <tableColumn id="2601" xr3:uid="{FD1AF572-08D9-4602-925C-69A8B0B93D76}" name="Column2593" dataDxfId="13795"/>
    <tableColumn id="2602" xr3:uid="{4BA11833-27A4-4EE1-AB66-367832607060}" name="Column2594" dataDxfId="13794"/>
    <tableColumn id="2603" xr3:uid="{6C6E1C49-6D4A-47F0-856A-9287FFDD5428}" name="Column2595" dataDxfId="13793"/>
    <tableColumn id="2604" xr3:uid="{8A6E9503-A420-4651-92E2-894BD4B87756}" name="Column2596" dataDxfId="13792"/>
    <tableColumn id="2605" xr3:uid="{B59EA12C-4723-40ED-B21B-F32BC3BBFE37}" name="Column2597" dataDxfId="13791"/>
    <tableColumn id="2606" xr3:uid="{4611DF36-414C-4609-8A4F-EA6721C39DB0}" name="Column2598" dataDxfId="13790"/>
    <tableColumn id="2607" xr3:uid="{B2C7FB16-E778-4E68-8E74-0A6B0C08EB6C}" name="Column2599" dataDxfId="13789"/>
    <tableColumn id="2608" xr3:uid="{E9BD1911-3366-4B4F-985D-371DDAE6C183}" name="Column2600" dataDxfId="13788"/>
    <tableColumn id="2609" xr3:uid="{DD5DECCB-15AD-4C38-8DD4-626AF9C30BCA}" name="Column2601" dataDxfId="13787"/>
    <tableColumn id="2610" xr3:uid="{CB28A7A5-3E18-4554-A5E3-E3DA9CF94B03}" name="Column2602" dataDxfId="13786"/>
    <tableColumn id="2611" xr3:uid="{F0FBC1B7-51D6-408C-AB7C-333172270D9B}" name="Column2603" dataDxfId="13785"/>
    <tableColumn id="2612" xr3:uid="{B3E4425A-F8C8-4B51-B936-7410128F441D}" name="Column2604" dataDxfId="13784"/>
    <tableColumn id="2613" xr3:uid="{14F5F939-C9D7-493A-92A5-F8A32FF14D52}" name="Column2605" dataDxfId="13783"/>
    <tableColumn id="2614" xr3:uid="{AF1BCDCE-3497-449F-9BCD-C5354818A23E}" name="Column2606" dataDxfId="13782"/>
    <tableColumn id="2615" xr3:uid="{AAE8A581-CD0F-43F2-A9FA-26CD8A6DF85A}" name="Column2607" dataDxfId="13781"/>
    <tableColumn id="2616" xr3:uid="{B08A862F-C392-49EF-9540-D17707AFBB40}" name="Column2608" dataDxfId="13780"/>
    <tableColumn id="2617" xr3:uid="{F17506D1-AC25-460C-847A-030E21A3E21C}" name="Column2609" dataDxfId="13779"/>
    <tableColumn id="2618" xr3:uid="{5217BF0E-280C-4BC1-AE60-A5FDB4649D30}" name="Column2610" dataDxfId="13778"/>
    <tableColumn id="2619" xr3:uid="{5C542290-46BA-402E-805D-00B487158986}" name="Column2611" dataDxfId="13777"/>
    <tableColumn id="2620" xr3:uid="{B88C125D-E9E6-47EA-A43E-27C3B055EAAF}" name="Column2612" dataDxfId="13776"/>
    <tableColumn id="2621" xr3:uid="{9C323071-5230-4EE7-8DC0-37C5FD33DCC8}" name="Column2613" dataDxfId="13775"/>
    <tableColumn id="2622" xr3:uid="{8D199C0D-32FC-4AFF-AABA-7B15466DA42F}" name="Column2614" dataDxfId="13774"/>
    <tableColumn id="2623" xr3:uid="{9CEE69BC-59B3-46C0-BC8F-3D47079A9D97}" name="Column2615" dataDxfId="13773"/>
    <tableColumn id="2624" xr3:uid="{AB094994-00EE-4358-A2B1-2BB70067B0C0}" name="Column2616" dataDxfId="13772"/>
    <tableColumn id="2625" xr3:uid="{75250E73-DED5-49B6-8794-2943A18B23FD}" name="Column2617" dataDxfId="13771"/>
    <tableColumn id="2626" xr3:uid="{A9C263CB-BB73-4710-940D-539DD929D82C}" name="Column2618" dataDxfId="13770"/>
    <tableColumn id="2627" xr3:uid="{35CD2E9C-B0A9-4D0F-A81E-7A49E3B29E9F}" name="Column2619" dataDxfId="13769"/>
    <tableColumn id="2628" xr3:uid="{3BD9C358-6764-4352-ADC5-022B6B02BE92}" name="Column2620" dataDxfId="13768"/>
    <tableColumn id="2629" xr3:uid="{58FB46C0-945B-42A9-87C5-B4C8D642AC37}" name="Column2621" dataDxfId="13767"/>
    <tableColumn id="2630" xr3:uid="{0D21582D-5617-4303-8B94-721A91A0AD82}" name="Column2622" dataDxfId="13766"/>
    <tableColumn id="2631" xr3:uid="{2223CFC6-05DF-4DBF-90EE-AF2D728D8E7C}" name="Column2623" dataDxfId="13765"/>
    <tableColumn id="2632" xr3:uid="{F4277BB1-4E9F-467C-B31A-72C4C7BDAEB0}" name="Column2624" dataDxfId="13764"/>
    <tableColumn id="2633" xr3:uid="{B167C815-64F6-4D76-8E73-5BE3E52A6785}" name="Column2625" dataDxfId="13763"/>
    <tableColumn id="2634" xr3:uid="{A96D9949-4E62-43B5-9290-D67DF082DE6E}" name="Column2626" dataDxfId="13762"/>
    <tableColumn id="2635" xr3:uid="{4A8F7F9F-A1A8-408D-8575-8C0B52C5B6CE}" name="Column2627" dataDxfId="13761"/>
    <tableColumn id="2636" xr3:uid="{D2002F65-DD02-46E4-844A-915A705D276F}" name="Column2628" dataDxfId="13760"/>
    <tableColumn id="2637" xr3:uid="{04E45805-2B79-4440-B6DE-94C71239451D}" name="Column2629" dataDxfId="13759"/>
    <tableColumn id="2638" xr3:uid="{87495A84-985E-43BE-9899-1DD9FBC8DA2C}" name="Column2630" dataDxfId="13758"/>
    <tableColumn id="2639" xr3:uid="{D091B7A9-32ED-4456-A7E2-5F7609F05A74}" name="Column2631" dataDxfId="13757"/>
    <tableColumn id="2640" xr3:uid="{3F03605C-3B20-4D9F-B6E1-AC845538F401}" name="Column2632" dataDxfId="13756"/>
    <tableColumn id="2641" xr3:uid="{2ADABA29-4BE0-46F8-AF89-2A8AEA225E70}" name="Column2633" dataDxfId="13755"/>
    <tableColumn id="2642" xr3:uid="{98C7DD75-8EA1-41E2-AE66-30BE2C922B45}" name="Column2634" dataDxfId="13754"/>
    <tableColumn id="2643" xr3:uid="{AD3F637A-12C1-4DE7-9D2B-934953C6AA52}" name="Column2635" dataDxfId="13753"/>
    <tableColumn id="2644" xr3:uid="{86F905FF-2114-4BD0-B4B0-F32821D7D547}" name="Column2636" dataDxfId="13752"/>
    <tableColumn id="2645" xr3:uid="{8F5E4F5A-0079-49D7-B28D-453F0CBFAF8D}" name="Column2637" dataDxfId="13751"/>
    <tableColumn id="2646" xr3:uid="{4BE76073-BB66-4E30-B4F6-55FA8D925451}" name="Column2638" dataDxfId="13750"/>
    <tableColumn id="2647" xr3:uid="{C1D45AC0-508A-4FFF-81B5-CD36FB8793C4}" name="Column2639" dataDxfId="13749"/>
    <tableColumn id="2648" xr3:uid="{7379FF45-2874-4795-A294-B0FDF1A0A417}" name="Column2640" dataDxfId="13748"/>
    <tableColumn id="2649" xr3:uid="{4918E414-1005-4DD7-A9F0-FE3609EB5BF5}" name="Column2641" dataDxfId="13747"/>
    <tableColumn id="2650" xr3:uid="{2A566D3C-3C4D-4612-9CCC-00488639657F}" name="Column2642" dataDxfId="13746"/>
    <tableColumn id="2651" xr3:uid="{A4C41053-DC41-4066-829B-99C99082D7BB}" name="Column2643" dataDxfId="13745"/>
    <tableColumn id="2652" xr3:uid="{4DEF488F-D4EA-4C45-BBEA-50009E2C32C2}" name="Column2644" dataDxfId="13744"/>
    <tableColumn id="2653" xr3:uid="{63F04143-FA9F-4785-887D-715FA58A4895}" name="Column2645" dataDxfId="13743"/>
    <tableColumn id="2654" xr3:uid="{FD29DC6C-D80C-4D02-AFF6-8D76D53DF4A5}" name="Column2646" dataDxfId="13742"/>
    <tableColumn id="2655" xr3:uid="{25DEC78B-5944-41D1-8BFC-EACF6EEF7F51}" name="Column2647" dataDxfId="13741"/>
    <tableColumn id="2656" xr3:uid="{8F51D45F-03F8-4030-8758-2E86A75A8657}" name="Column2648" dataDxfId="13740"/>
    <tableColumn id="2657" xr3:uid="{87B06CB3-67F3-4F4D-8ED9-82F046D9F637}" name="Column2649" dataDxfId="13739"/>
    <tableColumn id="2658" xr3:uid="{51F70E5C-97E9-4986-AC72-2D27E128223F}" name="Column2650" dataDxfId="13738"/>
    <tableColumn id="2659" xr3:uid="{C17E3E9A-4C56-4833-8F02-4D6AAABD8583}" name="Column2651" dataDxfId="13737"/>
    <tableColumn id="2660" xr3:uid="{104E5E5F-206D-447C-AB1C-2CC16AAD35D5}" name="Column2652" dataDxfId="13736"/>
    <tableColumn id="2661" xr3:uid="{FC1A7669-0DD0-4D59-9EEE-F2684397767E}" name="Column2653" dataDxfId="13735"/>
    <tableColumn id="2662" xr3:uid="{55746B46-E829-4B33-9C5F-453B215F16A9}" name="Column2654" dataDxfId="13734"/>
    <tableColumn id="2663" xr3:uid="{753E5C05-4FA9-4BE6-9620-DBC446D7D13A}" name="Column2655" dataDxfId="13733"/>
    <tableColumn id="2664" xr3:uid="{B8BFAEF9-30D8-4315-99AF-43DE670B057A}" name="Column2656" dataDxfId="13732"/>
    <tableColumn id="2665" xr3:uid="{BEAFB2C7-48F6-4909-A8A6-50B67EA35CB6}" name="Column2657" dataDxfId="13731"/>
    <tableColumn id="2666" xr3:uid="{33926644-1AC6-4725-9542-1B6E8CB75C8F}" name="Column2658" dataDxfId="13730"/>
    <tableColumn id="2667" xr3:uid="{298C56D2-1249-48AD-AAE6-A58D00488479}" name="Column2659" dataDxfId="13729"/>
    <tableColumn id="2668" xr3:uid="{5DFE42AA-6F00-4594-AAE0-3A6ACB4B4409}" name="Column2660" dataDxfId="13728"/>
    <tableColumn id="2669" xr3:uid="{A39D8EE3-2631-460C-93ED-BB4A4F26BAFA}" name="Column2661" dataDxfId="13727"/>
    <tableColumn id="2670" xr3:uid="{451498DD-D778-4F2D-B956-9E9AB16E5D63}" name="Column2662" dataDxfId="13726"/>
    <tableColumn id="2671" xr3:uid="{2BD59995-A242-48F5-800C-3A484433DF05}" name="Column2663" dataDxfId="13725"/>
    <tableColumn id="2672" xr3:uid="{B97DBAA9-332E-4386-8858-4DD6AAC3C5C5}" name="Column2664" dataDxfId="13724"/>
    <tableColumn id="2673" xr3:uid="{0DD8C0B0-1464-4BEB-B537-A2B62ADABA56}" name="Column2665" dataDxfId="13723"/>
    <tableColumn id="2674" xr3:uid="{6FBB87E0-2867-4549-81E0-4BC46D00BB99}" name="Column2666" dataDxfId="13722"/>
    <tableColumn id="2675" xr3:uid="{A82E4746-6218-4961-A292-956E5B1570F6}" name="Column2667" dataDxfId="13721"/>
    <tableColumn id="2676" xr3:uid="{8392AA15-FD94-4A68-A43B-34B7D573DD3C}" name="Column2668" dataDxfId="13720"/>
    <tableColumn id="2677" xr3:uid="{8685CE9D-72F6-4AE3-BA3B-EE9D3A91708A}" name="Column2669" dataDxfId="13719"/>
    <tableColumn id="2678" xr3:uid="{E24E09B2-5738-40DB-9F19-4041C087A362}" name="Column2670" dataDxfId="13718"/>
    <tableColumn id="2679" xr3:uid="{0637D713-33D4-4D3C-A9C4-71926F26A0F8}" name="Column2671" dataDxfId="13717"/>
    <tableColumn id="2680" xr3:uid="{A2589258-2297-4F84-A4AF-9FD5BB5F710C}" name="Column2672" dataDxfId="13716"/>
    <tableColumn id="2681" xr3:uid="{6BC9A837-E480-4DBA-A5E7-8097785010C4}" name="Column2673" dataDxfId="13715"/>
    <tableColumn id="2682" xr3:uid="{B7FFC8D5-C95E-4DE1-B385-9AB6D88CD4F3}" name="Column2674" dataDxfId="13714"/>
    <tableColumn id="2683" xr3:uid="{16C0097D-B987-4274-8507-600E222169AA}" name="Column2675" dataDxfId="13713"/>
    <tableColumn id="2684" xr3:uid="{3DA7B55E-FA00-4552-AFB6-E62FA96A1683}" name="Column2676" dataDxfId="13712"/>
    <tableColumn id="2685" xr3:uid="{E58290B0-9425-45B5-BB48-BFFA2DEDE38B}" name="Column2677" dataDxfId="13711"/>
    <tableColumn id="2686" xr3:uid="{7D417676-93EB-4B89-B1B9-64E1CBD63B33}" name="Column2678" dataDxfId="13710"/>
    <tableColumn id="2687" xr3:uid="{976508BB-7AAC-43BB-B683-CA1DCA77AE1D}" name="Column2679" dataDxfId="13709"/>
    <tableColumn id="2688" xr3:uid="{006CB911-28A7-400D-826D-801ABB934EBB}" name="Column2680" dataDxfId="13708"/>
    <tableColumn id="2689" xr3:uid="{DFEBC9A4-B5EB-4705-A621-8E4D2BFB9DDE}" name="Column2681" dataDxfId="13707"/>
    <tableColumn id="2690" xr3:uid="{244AD3CA-2C0E-4712-BD49-9694CCBD840A}" name="Column2682" dataDxfId="13706"/>
    <tableColumn id="2691" xr3:uid="{223AF073-101D-4D87-8636-B01E40D4F99B}" name="Column2683" dataDxfId="13705"/>
    <tableColumn id="2692" xr3:uid="{5FF56ADC-9D5A-4612-B7A9-637F135921E9}" name="Column2684" dataDxfId="13704"/>
    <tableColumn id="2693" xr3:uid="{4195D304-8A01-442F-8015-BFFFF377F698}" name="Column2685" dataDxfId="13703"/>
    <tableColumn id="2694" xr3:uid="{E413D262-3561-46FE-804A-AA5BBD88D34C}" name="Column2686" dataDxfId="13702"/>
    <tableColumn id="2695" xr3:uid="{8BCCA930-135C-4BFE-9A4C-6E8FE34A294D}" name="Column2687" dataDxfId="13701"/>
    <tableColumn id="2696" xr3:uid="{466E323B-6BE1-4DB8-A596-3CB423D2792B}" name="Column2688" dataDxfId="13700"/>
    <tableColumn id="2697" xr3:uid="{FAA62E18-9164-48EE-8C0B-6F170EA2829C}" name="Column2689" dataDxfId="13699"/>
    <tableColumn id="2698" xr3:uid="{E00F5835-74A8-4A8D-979E-B3C6620EF539}" name="Column2690" dataDxfId="13698"/>
    <tableColumn id="2699" xr3:uid="{C31F3D7A-1E21-4FD5-A0EF-73A8E6F318EB}" name="Column2691" dataDxfId="13697"/>
    <tableColumn id="2700" xr3:uid="{B322FD03-F083-4BC4-8CE8-295D402DBA73}" name="Column2692" dataDxfId="13696"/>
    <tableColumn id="2701" xr3:uid="{20391BB8-7D75-4E32-961C-9A60BFEAE8FB}" name="Column2693" dataDxfId="13695"/>
    <tableColumn id="2702" xr3:uid="{BC7A5818-501B-4644-87CC-B7730890920B}" name="Column2694" dataDxfId="13694"/>
    <tableColumn id="2703" xr3:uid="{B4F4D8F9-2D84-4243-A070-797AA4BF1AFD}" name="Column2695" dataDxfId="13693"/>
    <tableColumn id="2704" xr3:uid="{65483060-F104-4A25-B35D-24FEDF5B8B5D}" name="Column2696" dataDxfId="13692"/>
    <tableColumn id="2705" xr3:uid="{3BDE0F3F-D306-432E-912A-0E68C6CA388E}" name="Column2697" dataDxfId="13691"/>
    <tableColumn id="2706" xr3:uid="{50B2B9FC-952A-408B-A32B-978F32ABA180}" name="Column2698" dataDxfId="13690"/>
    <tableColumn id="2707" xr3:uid="{0D499E75-A75A-4E53-A51E-AB7CC8E07C53}" name="Column2699" dataDxfId="13689"/>
    <tableColumn id="2708" xr3:uid="{77332DC3-6308-421E-AB30-5ECF600694CC}" name="Column2700" dataDxfId="13688"/>
    <tableColumn id="2709" xr3:uid="{151F58FB-1C62-42AF-8870-D97D4EB70C22}" name="Column2701" dataDxfId="13687"/>
    <tableColumn id="2710" xr3:uid="{3721AA72-70A1-4E95-AC40-E378CB787E29}" name="Column2702" dataDxfId="13686"/>
    <tableColumn id="2711" xr3:uid="{EF72C1B1-2C46-4A9B-8029-9915DBD18883}" name="Column2703" dataDxfId="13685"/>
    <tableColumn id="2712" xr3:uid="{825B9C02-4206-43A1-9D5C-7B5EA63C3418}" name="Column2704" dataDxfId="13684"/>
    <tableColumn id="2713" xr3:uid="{EC1D002E-3AB7-4CB4-8341-107FEA4288E8}" name="Column2705" dataDxfId="13683"/>
    <tableColumn id="2714" xr3:uid="{CE0E1B03-EBBD-4CBB-9302-5DB0744DA92E}" name="Column2706" dataDxfId="13682"/>
    <tableColumn id="2715" xr3:uid="{C32920CC-80BE-4205-9871-A754125630CB}" name="Column2707" dataDxfId="13681"/>
    <tableColumn id="2716" xr3:uid="{2A21BC43-9C19-41CF-B82B-BAFDBC955C23}" name="Column2708" dataDxfId="13680"/>
    <tableColumn id="2717" xr3:uid="{DD5E2594-33F8-4918-A53C-AA71F9B9F544}" name="Column2709" dataDxfId="13679"/>
    <tableColumn id="2718" xr3:uid="{748F03A4-98B1-4BF5-92F2-7F8532DF5567}" name="Column2710" dataDxfId="13678"/>
    <tableColumn id="2719" xr3:uid="{3BFF514E-126D-4816-889A-5EFC8B6E3CF6}" name="Column2711" dataDxfId="13677"/>
    <tableColumn id="2720" xr3:uid="{E187C78A-72DF-45A4-9058-97B35D81693D}" name="Column2712" dataDxfId="13676"/>
    <tableColumn id="2721" xr3:uid="{7D563052-786C-4D2F-9302-A539BF214E51}" name="Column2713" dataDxfId="13675"/>
    <tableColumn id="2722" xr3:uid="{99DFDBAB-A1EB-4BE8-8C59-2321E59C4815}" name="Column2714" dataDxfId="13674"/>
    <tableColumn id="2723" xr3:uid="{5E94E4D7-3F74-4512-9A65-3692800E27E3}" name="Column2715" dataDxfId="13673"/>
    <tableColumn id="2724" xr3:uid="{BAB3B170-C11D-4F06-B5FA-9BDBCB61ACFB}" name="Column2716" dataDxfId="13672"/>
    <tableColumn id="2725" xr3:uid="{235F7D4F-EDC7-4AD6-9F3C-8F554B4F13DA}" name="Column2717" dataDxfId="13671"/>
    <tableColumn id="2726" xr3:uid="{61857DD4-5F4C-4CF4-A2F1-18065CB05BAF}" name="Column2718" dataDxfId="13670"/>
    <tableColumn id="2727" xr3:uid="{30AA5518-22F2-45C2-9805-BE45C5BFCAF7}" name="Column2719" dataDxfId="13669"/>
    <tableColumn id="2728" xr3:uid="{D9CF039F-36A5-4EC3-900B-DCA7E6902CAB}" name="Column2720" dataDxfId="13668"/>
    <tableColumn id="2729" xr3:uid="{10E7564F-2EF9-4DCF-9A17-1083C5872973}" name="Column2721" dataDxfId="13667"/>
    <tableColumn id="2730" xr3:uid="{50E7BC20-DE42-4F28-8D68-492225FD254C}" name="Column2722" dataDxfId="13666"/>
    <tableColumn id="2731" xr3:uid="{351628B9-4A38-4432-8493-65DB0E73B0A3}" name="Column2723" dataDxfId="13665"/>
    <tableColumn id="2732" xr3:uid="{7D51E9DE-2967-4E11-BB60-BB608001144E}" name="Column2724" dataDxfId="13664"/>
    <tableColumn id="2733" xr3:uid="{D32C925E-AF43-4AF1-B261-A8A9F3A0F3E4}" name="Column2725" dataDxfId="13663"/>
    <tableColumn id="2734" xr3:uid="{2450D34A-619C-4ECD-8227-4002452A3075}" name="Column2726" dataDxfId="13662"/>
    <tableColumn id="2735" xr3:uid="{D9732876-EF9B-4FC0-97BD-384398A7431A}" name="Column2727" dataDxfId="13661"/>
    <tableColumn id="2736" xr3:uid="{43F0B47D-19D7-4786-9E02-CE75EDA0A093}" name="Column2728" dataDxfId="13660"/>
    <tableColumn id="2737" xr3:uid="{7F36B784-9746-4078-9B31-E778E410CE27}" name="Column2729" dataDxfId="13659"/>
    <tableColumn id="2738" xr3:uid="{AB281A89-1AE1-4039-B66E-4B5234968B8D}" name="Column2730" dataDxfId="13658"/>
    <tableColumn id="2739" xr3:uid="{32796BB1-1426-4DB7-BE3D-A2C571CCA71B}" name="Column2731" dataDxfId="13657"/>
    <tableColumn id="2740" xr3:uid="{EA89B83C-C4AD-455C-B691-908C0FE4317F}" name="Column2732" dataDxfId="13656"/>
    <tableColumn id="2741" xr3:uid="{83949427-12B3-4993-B544-ADEA3AAEF7FB}" name="Column2733" dataDxfId="13655"/>
    <tableColumn id="2742" xr3:uid="{7EFA31EE-C404-4C90-9AF1-043122F40064}" name="Column2734" dataDxfId="13654"/>
    <tableColumn id="2743" xr3:uid="{9E783816-3EAD-4CF3-81FB-F698B398C3E9}" name="Column2735" dataDxfId="13653"/>
    <tableColumn id="2744" xr3:uid="{B9B4EDC2-7CCE-4C1F-BD11-61CE42E4FB74}" name="Column2736" dataDxfId="13652"/>
    <tableColumn id="2745" xr3:uid="{B584B844-27FF-47D8-91B8-082BEF116930}" name="Column2737" dataDxfId="13651"/>
    <tableColumn id="2746" xr3:uid="{C2CC31A6-DB00-4E10-9DA0-DE99F02E026E}" name="Column2738" dataDxfId="13650"/>
    <tableColumn id="2747" xr3:uid="{42AEE869-0AE1-4BFF-8347-D0D1C254C6B6}" name="Column2739" dataDxfId="13649"/>
    <tableColumn id="2748" xr3:uid="{DE3054C6-AEE4-4851-B7FB-D843ADB97155}" name="Column2740" dataDxfId="13648"/>
    <tableColumn id="2749" xr3:uid="{4F24E151-67C1-41FF-B90A-725CC8C25FC1}" name="Column2741" dataDxfId="13647"/>
    <tableColumn id="2750" xr3:uid="{5EA733E0-DE63-4F01-A95C-1BABA5CDA5F4}" name="Column2742" dataDxfId="13646"/>
    <tableColumn id="2751" xr3:uid="{3A8C0A76-D041-4C5B-B169-E425D0D1D958}" name="Column2743" dataDxfId="13645"/>
    <tableColumn id="2752" xr3:uid="{2C08CF62-E8FE-406B-B44F-BE4282B1294B}" name="Column2744" dataDxfId="13644"/>
    <tableColumn id="2753" xr3:uid="{9A0B1D5C-47F1-48EA-A6C4-32176851CC76}" name="Column2745" dataDxfId="13643"/>
    <tableColumn id="2754" xr3:uid="{6DA1E611-65F2-46FF-8591-76F663213BE4}" name="Column2746" dataDxfId="13642"/>
    <tableColumn id="2755" xr3:uid="{5DAC708E-CDBC-4778-AA99-DEE2254A30F2}" name="Column2747" dataDxfId="13641"/>
    <tableColumn id="2756" xr3:uid="{0A26D812-E7C7-44F0-8A92-5CF677A44342}" name="Column2748" dataDxfId="13640"/>
    <tableColumn id="2757" xr3:uid="{75EDA287-437D-4F45-80D6-5C3C0F52C704}" name="Column2749" dataDxfId="13639"/>
    <tableColumn id="2758" xr3:uid="{63C54351-1104-435A-ACD9-9BF0AD6F1EBD}" name="Column2750" dataDxfId="13638"/>
    <tableColumn id="2759" xr3:uid="{03AFCA5F-7F7F-435E-9F66-DC9A08455A9D}" name="Column2751" dataDxfId="13637"/>
    <tableColumn id="2760" xr3:uid="{656C0915-B2E0-44E6-96F1-6071CB7FB1DB}" name="Column2752" dataDxfId="13636"/>
    <tableColumn id="2761" xr3:uid="{263E6FE9-A107-4387-860D-846A7081BE1D}" name="Column2753" dataDxfId="13635"/>
    <tableColumn id="2762" xr3:uid="{B6BD71F2-7A6B-4F24-92D2-5205F9940DB4}" name="Column2754" dataDxfId="13634"/>
    <tableColumn id="2763" xr3:uid="{BAEE6AA9-2E78-495A-99A3-96838EB67FD9}" name="Column2755" dataDxfId="13633"/>
    <tableColumn id="2764" xr3:uid="{978CBFB9-591A-40D4-A038-B48F2A406CD2}" name="Column2756" dataDxfId="13632"/>
    <tableColumn id="2765" xr3:uid="{483B4E89-2ED3-420A-8511-7598BE73D29A}" name="Column2757" dataDxfId="13631"/>
    <tableColumn id="2766" xr3:uid="{063B26C5-CC4C-46BF-B62C-EAF99C122BB4}" name="Column2758" dataDxfId="13630"/>
    <tableColumn id="2767" xr3:uid="{CE46AFD8-0291-495F-955A-6E5B500B8456}" name="Column2759" dataDxfId="13629"/>
    <tableColumn id="2768" xr3:uid="{2EB04676-BD91-4C64-B63B-E9773D6CD512}" name="Column2760" dataDxfId="13628"/>
    <tableColumn id="2769" xr3:uid="{8D03BBFD-C3DB-4288-93E8-1254B131311D}" name="Column2761" dataDxfId="13627"/>
    <tableColumn id="2770" xr3:uid="{DDC64491-A398-4C87-8DB4-E50DCE353866}" name="Column2762" dataDxfId="13626"/>
    <tableColumn id="2771" xr3:uid="{53A5F0E9-FF54-4173-8175-484EE7485324}" name="Column2763" dataDxfId="13625"/>
    <tableColumn id="2772" xr3:uid="{B2CAAD78-2557-4D67-8CBE-23B4B425C4A4}" name="Column2764" dataDxfId="13624"/>
    <tableColumn id="2773" xr3:uid="{8CAE1DC6-F7DB-4FEF-85F3-A8CA8375FED5}" name="Column2765" dataDxfId="13623"/>
    <tableColumn id="2774" xr3:uid="{3A81DD8D-A7FF-4EC2-87F1-9B306BB79EFB}" name="Column2766" dataDxfId="13622"/>
    <tableColumn id="2775" xr3:uid="{21FC148B-E32C-48C0-8E0A-04A1D805FA79}" name="Column2767" dataDxfId="13621"/>
    <tableColumn id="2776" xr3:uid="{69B65360-6E75-4688-88A9-C02ED525515D}" name="Column2768" dataDxfId="13620"/>
    <tableColumn id="2777" xr3:uid="{D51609EE-C648-4F32-9002-66956353611B}" name="Column2769" dataDxfId="13619"/>
    <tableColumn id="2778" xr3:uid="{D7FC4885-8BAA-4ADD-9991-F809FA025D60}" name="Column2770" dataDxfId="13618"/>
    <tableColumn id="2779" xr3:uid="{66944DDC-15CB-44A7-B6B5-5553E93A20DD}" name="Column2771" dataDxfId="13617"/>
    <tableColumn id="2780" xr3:uid="{06A945A5-091C-4172-8879-BF8C9D80C02B}" name="Column2772" dataDxfId="13616"/>
    <tableColumn id="2781" xr3:uid="{FA0B8F81-01FE-46F0-98D8-8FBEC99BA1B6}" name="Column2773" dataDxfId="13615"/>
    <tableColumn id="2782" xr3:uid="{1DDC7BC6-9D33-4634-85F9-7A474A0D3E2F}" name="Column2774" dataDxfId="13614"/>
    <tableColumn id="2783" xr3:uid="{F9068008-FEB4-41B2-A456-329832FB1FB2}" name="Column2775" dataDxfId="13613"/>
    <tableColumn id="2784" xr3:uid="{478B1B6C-4603-4139-83E9-81CE04AC80CC}" name="Column2776" dataDxfId="13612"/>
    <tableColumn id="2785" xr3:uid="{C62DB75E-9BCF-4A12-B23F-2EEBCC72109B}" name="Column2777" dataDxfId="13611"/>
    <tableColumn id="2786" xr3:uid="{119353C3-B222-4080-A8F8-4705C2731CCA}" name="Column2778" dataDxfId="13610"/>
    <tableColumn id="2787" xr3:uid="{3BC4B34E-55FC-43FA-BF72-31A49CCA207F}" name="Column2779" dataDxfId="13609"/>
    <tableColumn id="2788" xr3:uid="{F9B8C2E1-FDD3-4E73-84D7-BEC4B8DA7F94}" name="Column2780" dataDxfId="13608"/>
    <tableColumn id="2789" xr3:uid="{BE8B76B2-226C-4824-B7FC-29D7540B5470}" name="Column2781" dataDxfId="13607"/>
    <tableColumn id="2790" xr3:uid="{E4EB9A0B-0F34-4EB1-BD18-DD6D786B26C8}" name="Column2782" dataDxfId="13606"/>
    <tableColumn id="2791" xr3:uid="{698DA910-8735-4CE4-B006-4F97086DA61C}" name="Column2783" dataDxfId="13605"/>
    <tableColumn id="2792" xr3:uid="{4CB0E971-3303-478C-8C88-A2406D8CD1F5}" name="Column2784" dataDxfId="13604"/>
    <tableColumn id="2793" xr3:uid="{F00229E7-9187-4F2A-A5D8-E5E619B32A4B}" name="Column2785" dataDxfId="13603"/>
    <tableColumn id="2794" xr3:uid="{911617CB-9578-4EBD-B937-534411894D28}" name="Column2786" dataDxfId="13602"/>
    <tableColumn id="2795" xr3:uid="{7DEC20EE-6254-48AE-B09D-FF2588C44222}" name="Column2787" dataDxfId="13601"/>
    <tableColumn id="2796" xr3:uid="{592CF9A8-180D-4CF9-BF56-98C56BA86094}" name="Column2788" dataDxfId="13600"/>
    <tableColumn id="2797" xr3:uid="{6FC51290-875C-490A-9D6E-D571CD46B575}" name="Column2789" dataDxfId="13599"/>
    <tableColumn id="2798" xr3:uid="{4B46BEA2-310E-4E25-80F3-7E858BE1EF49}" name="Column2790" dataDxfId="13598"/>
    <tableColumn id="2799" xr3:uid="{B97BB17F-351B-41B7-A126-1AEC43073006}" name="Column2791" dataDxfId="13597"/>
    <tableColumn id="2800" xr3:uid="{CCFDDC4F-3E6E-4991-B820-A7D33CE77956}" name="Column2792" dataDxfId="13596"/>
    <tableColumn id="2801" xr3:uid="{379C49FD-E88D-4DF2-8409-2CFA4BE4CAC2}" name="Column2793" dataDxfId="13595"/>
    <tableColumn id="2802" xr3:uid="{D25BBEAD-C918-47A5-AD22-F569979D91BA}" name="Column2794" dataDxfId="13594"/>
    <tableColumn id="2803" xr3:uid="{B9EC9078-2647-4237-A6F7-41A09593BA56}" name="Column2795" dataDxfId="13593"/>
    <tableColumn id="2804" xr3:uid="{E117047A-A4BB-4E26-9F57-226A9D733061}" name="Column2796" dataDxfId="13592"/>
    <tableColumn id="2805" xr3:uid="{4D783F26-9C3E-4026-B56A-7207C1DF0BF4}" name="Column2797" dataDxfId="13591"/>
    <tableColumn id="2806" xr3:uid="{97B3E884-7800-4771-9254-8429549386DE}" name="Column2798" dataDxfId="13590"/>
    <tableColumn id="2807" xr3:uid="{5CF61EF4-3525-4AD5-B017-090E6112CC30}" name="Column2799" dataDxfId="13589"/>
    <tableColumn id="2808" xr3:uid="{DF48819C-842E-4DAE-B888-71DEECF9A248}" name="Column2800" dataDxfId="13588"/>
    <tableColumn id="2809" xr3:uid="{63E14027-75A7-4038-880D-B0815AE97D08}" name="Column2801" dataDxfId="13587"/>
    <tableColumn id="2810" xr3:uid="{AB95D4FD-2F7B-4FB4-8632-F769FCB2F83B}" name="Column2802" dataDxfId="13586"/>
    <tableColumn id="2811" xr3:uid="{6A456201-F4B5-4B9A-8622-846140BB05D8}" name="Column2803" dataDxfId="13585"/>
    <tableColumn id="2812" xr3:uid="{86E31740-F554-45E3-ACE0-18C66912E8E1}" name="Column2804" dataDxfId="13584"/>
    <tableColumn id="2813" xr3:uid="{96B0C447-D12A-4CF6-9D20-C44B7FC29758}" name="Column2805" dataDxfId="13583"/>
    <tableColumn id="2814" xr3:uid="{DF288569-FF50-43DF-B1B1-336FDA750C04}" name="Column2806" dataDxfId="13582"/>
    <tableColumn id="2815" xr3:uid="{80F5419D-5047-41C7-862C-63E521475ED7}" name="Column2807" dataDxfId="13581"/>
    <tableColumn id="2816" xr3:uid="{5D36CA23-27D8-483E-BC29-2ECD419B4760}" name="Column2808" dataDxfId="13580"/>
    <tableColumn id="2817" xr3:uid="{E03800A3-83C3-4BDB-8371-3BD8345CF595}" name="Column2809" dataDxfId="13579"/>
    <tableColumn id="2818" xr3:uid="{2808B33A-6280-47B0-84A5-D4D767387845}" name="Column2810" dataDxfId="13578"/>
    <tableColumn id="2819" xr3:uid="{B513B4DC-6C5D-4AC0-929C-E14FFC985D1A}" name="Column2811" dataDxfId="13577"/>
    <tableColumn id="2820" xr3:uid="{10C255A5-3AA4-447E-9E14-34A04F35A20D}" name="Column2812" dataDxfId="13576"/>
    <tableColumn id="2821" xr3:uid="{C1F192D5-F92B-44D1-9258-D9BFD8E431F7}" name="Column2813" dataDxfId="13575"/>
    <tableColumn id="2822" xr3:uid="{7BD37C09-912F-44D9-8582-8F9EF658004F}" name="Column2814" dataDxfId="13574"/>
    <tableColumn id="2823" xr3:uid="{A31BCFCA-9166-4038-A6ED-7159A980BF2E}" name="Column2815" dataDxfId="13573"/>
    <tableColumn id="2824" xr3:uid="{CF8C0534-AEDB-4552-B878-9D5E2FB3A154}" name="Column2816" dataDxfId="13572"/>
    <tableColumn id="2825" xr3:uid="{B60FBED0-641F-43FA-8DB0-865E652E0E28}" name="Column2817" dataDxfId="13571"/>
    <tableColumn id="2826" xr3:uid="{28BC3AB3-D637-4643-A8C0-0EA8EB2DF5A0}" name="Column2818" dataDxfId="13570"/>
    <tableColumn id="2827" xr3:uid="{4B25AEEE-EA90-4D37-9D1B-AD7B85DC205E}" name="Column2819" dataDxfId="13569"/>
    <tableColumn id="2828" xr3:uid="{45BAE6F9-D852-429A-B5C3-ACC67F9D2F36}" name="Column2820" dataDxfId="13568"/>
    <tableColumn id="2829" xr3:uid="{89499854-9AAF-4993-A8A5-66B169809FE0}" name="Column2821" dataDxfId="13567"/>
    <tableColumn id="2830" xr3:uid="{AD762E6A-3676-4551-A694-56E1F354B893}" name="Column2822" dataDxfId="13566"/>
    <tableColumn id="2831" xr3:uid="{4DA50F48-3C41-44A9-B991-2E69C5B39742}" name="Column2823" dataDxfId="13565"/>
    <tableColumn id="2832" xr3:uid="{092C8BE4-7113-4345-A3B1-F65228B39AF0}" name="Column2824" dataDxfId="13564"/>
    <tableColumn id="2833" xr3:uid="{FFEC6694-D448-4C4C-83D6-5E697A47A5A2}" name="Column2825" dataDxfId="13563"/>
    <tableColumn id="2834" xr3:uid="{AE53D8F1-A7D2-4753-824D-3DE97499ABEB}" name="Column2826" dataDxfId="13562"/>
    <tableColumn id="2835" xr3:uid="{2D50686B-0424-43FD-90EE-DD6095606E88}" name="Column2827" dataDxfId="13561"/>
    <tableColumn id="2836" xr3:uid="{E57FC7FA-4E5F-40ED-A1BB-69802C42555E}" name="Column2828" dataDxfId="13560"/>
    <tableColumn id="2837" xr3:uid="{79C21F9E-E6B4-467E-A577-F324D617E0E3}" name="Column2829" dataDxfId="13559"/>
    <tableColumn id="2838" xr3:uid="{03C338E8-7C23-4BAD-89C2-8C6829C1B895}" name="Column2830" dataDxfId="13558"/>
    <tableColumn id="2839" xr3:uid="{2922496A-F671-4641-A851-2AA41A957FDD}" name="Column2831" dataDxfId="13557"/>
    <tableColumn id="2840" xr3:uid="{713966D6-0CEA-4CE7-89AA-E99523A6AE1D}" name="Column2832" dataDxfId="13556"/>
    <tableColumn id="2841" xr3:uid="{F717C151-8B9A-4915-8BEF-1D290C983365}" name="Column2833" dataDxfId="13555"/>
    <tableColumn id="2842" xr3:uid="{A0FFD827-4233-4872-8408-CA9EA3E69BD1}" name="Column2834" dataDxfId="13554"/>
    <tableColumn id="2843" xr3:uid="{84AC2E2A-515C-4E5E-863C-8CFF18E728AE}" name="Column2835" dataDxfId="13553"/>
    <tableColumn id="2844" xr3:uid="{C2337634-FCB3-423F-96E8-962C6550E18D}" name="Column2836" dataDxfId="13552"/>
    <tableColumn id="2845" xr3:uid="{EA2B9306-7F30-47D4-BA7E-8934BF9F2846}" name="Column2837" dataDxfId="13551"/>
    <tableColumn id="2846" xr3:uid="{85BFFAC8-AE20-4474-A3DB-F8A80751CFE9}" name="Column2838" dataDxfId="13550"/>
    <tableColumn id="2847" xr3:uid="{296F6C49-7086-45FC-92AD-28AEA120890C}" name="Column2839" dataDxfId="13549"/>
    <tableColumn id="2848" xr3:uid="{A45ACE13-BAD9-443A-B1D7-90A3B6DE9D21}" name="Column2840" dataDxfId="13548"/>
    <tableColumn id="2849" xr3:uid="{0EB24123-6A3F-42A6-9424-5CE3E6676AE1}" name="Column2841" dataDxfId="13547"/>
    <tableColumn id="2850" xr3:uid="{BB079416-47B3-4BD8-A6C4-3A98B7423F3C}" name="Column2842" dataDxfId="13546"/>
    <tableColumn id="2851" xr3:uid="{BAFF477F-D309-4B9D-A132-9E330CF14B2E}" name="Column2843" dataDxfId="13545"/>
    <tableColumn id="2852" xr3:uid="{5727332D-2391-4B9B-8FBB-A0E44ABED268}" name="Column2844" dataDxfId="13544"/>
    <tableColumn id="2853" xr3:uid="{EEC4AC12-ECD2-4B8C-AACD-D1DEF310EFD8}" name="Column2845" dataDxfId="13543"/>
    <tableColumn id="2854" xr3:uid="{991D8870-A16C-4A24-AE0F-0F346BF12AB2}" name="Column2846" dataDxfId="13542"/>
    <tableColumn id="2855" xr3:uid="{FDA4127C-CE5F-4A5A-BEED-A34AACB5915C}" name="Column2847" dataDxfId="13541"/>
    <tableColumn id="2856" xr3:uid="{F983A558-AD6C-41C3-8CDC-3DB7F8A15795}" name="Column2848" dataDxfId="13540"/>
    <tableColumn id="2857" xr3:uid="{A0691A1A-0BAE-42DE-B497-6DE48609B858}" name="Column2849" dataDxfId="13539"/>
    <tableColumn id="2858" xr3:uid="{AF38CEBD-9C41-4AAF-97F1-68C15E7329C4}" name="Column2850" dataDxfId="13538"/>
    <tableColumn id="2859" xr3:uid="{67AE1D66-A40A-4B0A-9406-9E73348A50C5}" name="Column2851" dataDxfId="13537"/>
    <tableColumn id="2860" xr3:uid="{CC46293A-341F-4707-9B93-A01C45212D24}" name="Column2852" dataDxfId="13536"/>
    <tableColumn id="2861" xr3:uid="{3E1CA85F-3A5B-492C-A74E-A754750B667B}" name="Column2853" dataDxfId="13535"/>
    <tableColumn id="2862" xr3:uid="{B6688D09-B989-4260-AF61-DCFDFFC3D8A7}" name="Column2854" dataDxfId="13534"/>
    <tableColumn id="2863" xr3:uid="{6B3CEE98-391B-4A39-9C19-4D47FBD36D98}" name="Column2855" dataDxfId="13533"/>
    <tableColumn id="2864" xr3:uid="{8CB30715-FC2E-486F-8C91-292A85DDF5F7}" name="Column2856" dataDxfId="13532"/>
    <tableColumn id="2865" xr3:uid="{88076ED4-658D-4949-B73B-A0243E65AECE}" name="Column2857" dataDxfId="13531"/>
    <tableColumn id="2866" xr3:uid="{E9545D03-3F33-4347-A631-262407C0C52B}" name="Column2858" dataDxfId="13530"/>
    <tableColumn id="2867" xr3:uid="{7765BE7B-6E6C-4A27-96FF-E124463B9178}" name="Column2859" dataDxfId="13529"/>
    <tableColumn id="2868" xr3:uid="{AE480351-7FD6-40A4-A0EC-91CEE0E4A07C}" name="Column2860" dataDxfId="13528"/>
    <tableColumn id="2869" xr3:uid="{ADF59293-CADC-4DCD-BBDE-C3E507411FFB}" name="Column2861" dataDxfId="13527"/>
    <tableColumn id="2870" xr3:uid="{6E072953-4BB8-46C9-81FD-9DD8C32DB19D}" name="Column2862" dataDxfId="13526"/>
    <tableColumn id="2871" xr3:uid="{12204658-681E-4377-8683-71D30D64BF0C}" name="Column2863" dataDxfId="13525"/>
    <tableColumn id="2872" xr3:uid="{27C0058F-C15B-42E5-B724-E363FB1576B3}" name="Column2864" dataDxfId="13524"/>
    <tableColumn id="2873" xr3:uid="{3F2C6873-847A-4DBA-9A35-5DA087683744}" name="Column2865" dataDxfId="13523"/>
    <tableColumn id="2874" xr3:uid="{DAA77180-05A6-44C5-A4BC-133E85C1219B}" name="Column2866" dataDxfId="13522"/>
    <tableColumn id="2875" xr3:uid="{B7DB4E5B-C624-40E2-9FEC-377BD2F75B61}" name="Column2867" dataDxfId="13521"/>
    <tableColumn id="2876" xr3:uid="{080B33A6-1775-43BC-B23A-2A69FEE66208}" name="Column2868" dataDxfId="13520"/>
    <tableColumn id="2877" xr3:uid="{B5CE8447-D33B-4321-8A1A-10FB43E62DA5}" name="Column2869" dataDxfId="13519"/>
    <tableColumn id="2878" xr3:uid="{6F25F29B-B9EE-4ED7-B028-5C3214EF1CF7}" name="Column2870" dataDxfId="13518"/>
    <tableColumn id="2879" xr3:uid="{77B694EA-AA1A-422D-A324-0E8BF94ED8C2}" name="Column2871" dataDxfId="13517"/>
    <tableColumn id="2880" xr3:uid="{1F5FE450-9F84-4C2E-94A2-43A59410F8AE}" name="Column2872" dataDxfId="13516"/>
    <tableColumn id="2881" xr3:uid="{4842FC7D-A92B-4DB1-8403-46A5C482D1BD}" name="Column2873" dataDxfId="13515"/>
    <tableColumn id="2882" xr3:uid="{C9A47A75-F869-4480-BA30-D995F4F79161}" name="Column2874" dataDxfId="13514"/>
    <tableColumn id="2883" xr3:uid="{60BEBD40-F619-4BBA-AE5B-3227A90514CB}" name="Column2875" dataDxfId="13513"/>
    <tableColumn id="2884" xr3:uid="{AF7015B1-FD31-44C0-8393-6AB11BAF87AE}" name="Column2876" dataDxfId="13512"/>
    <tableColumn id="2885" xr3:uid="{847D7089-64DE-44D5-BE0D-DFE85AB5F19F}" name="Column2877" dataDxfId="13511"/>
    <tableColumn id="2886" xr3:uid="{D6FA341F-6850-4FD7-A773-D1BDBD62164C}" name="Column2878" dataDxfId="13510"/>
    <tableColumn id="2887" xr3:uid="{BF9C43C9-BB8A-451D-8FC8-BA83D8AE5349}" name="Column2879" dataDxfId="13509"/>
    <tableColumn id="2888" xr3:uid="{941DF451-AFFC-4801-8D20-E9950C149C8B}" name="Column2880" dataDxfId="13508"/>
    <tableColumn id="2889" xr3:uid="{DB7FFFF8-2AF8-4094-9EFF-B567437D5F75}" name="Column2881" dataDxfId="13507"/>
    <tableColumn id="2890" xr3:uid="{0947F2F9-874B-457B-A659-DB152F74C021}" name="Column2882" dataDxfId="13506"/>
    <tableColumn id="2891" xr3:uid="{15EB9A27-8D65-4BA8-A83E-63DE547CC61C}" name="Column2883" dataDxfId="13505"/>
    <tableColumn id="2892" xr3:uid="{955D5013-1CBE-4BFE-A115-F03AA7AB1B6C}" name="Column2884" dataDxfId="13504"/>
    <tableColumn id="2893" xr3:uid="{AEC29338-52E5-4F03-8CFD-0B59F68C8579}" name="Column2885" dataDxfId="13503"/>
    <tableColumn id="2894" xr3:uid="{4D6D714C-4F44-4D44-9A0C-12B4CC35A13A}" name="Column2886" dataDxfId="13502"/>
    <tableColumn id="2895" xr3:uid="{42B21AD4-B204-4E2A-898F-0B3FE8C82145}" name="Column2887" dataDxfId="13501"/>
    <tableColumn id="2896" xr3:uid="{1893F1F8-939E-4865-BCA3-444FF8CF5130}" name="Column2888" dataDxfId="13500"/>
    <tableColumn id="2897" xr3:uid="{D4C59F35-9328-458A-AD85-FD0335F0E7B7}" name="Column2889" dataDxfId="13499"/>
    <tableColumn id="2898" xr3:uid="{AC3E65D3-9E5C-434F-93D2-70BC7DEA4C5F}" name="Column2890" dataDxfId="13498"/>
    <tableColumn id="2899" xr3:uid="{3380116C-1794-4EFF-BEB0-626EA20ED199}" name="Column2891" dataDxfId="13497"/>
    <tableColumn id="2900" xr3:uid="{C41FDB9E-65F5-472C-8368-C75C6EE5E536}" name="Column2892" dataDxfId="13496"/>
    <tableColumn id="2901" xr3:uid="{238621B0-BDBA-4F9F-9E80-C4EA1B3FB725}" name="Column2893" dataDxfId="13495"/>
    <tableColumn id="2902" xr3:uid="{2FEF85AF-0126-4CF1-B322-E13060F11F27}" name="Column2894" dataDxfId="13494"/>
    <tableColumn id="2903" xr3:uid="{1CF0A140-C873-4C77-8DB1-E0A6387A0CE5}" name="Column2895" dataDxfId="13493"/>
    <tableColumn id="2904" xr3:uid="{E4B269DA-B0D0-45D6-8DF7-86D9797226F7}" name="Column2896" dataDxfId="13492"/>
    <tableColumn id="2905" xr3:uid="{EF9206C8-4CDD-4B64-89F9-BE1ABDED80E8}" name="Column2897" dataDxfId="13491"/>
    <tableColumn id="2906" xr3:uid="{AA383BF8-3AA0-49A3-A558-E1193CE9E5C1}" name="Column2898" dataDxfId="13490"/>
    <tableColumn id="2907" xr3:uid="{42F5FA35-36CD-4AE3-8619-7B8FE4A2E20C}" name="Column2899" dataDxfId="13489"/>
    <tableColumn id="2908" xr3:uid="{6F747B32-CE6E-4433-BBD6-E1BC9DBE903A}" name="Column2900" dataDxfId="13488"/>
    <tableColumn id="2909" xr3:uid="{2C1D77E3-576A-45C9-BC09-9DBAA610C92A}" name="Column2901" dataDxfId="13487"/>
    <tableColumn id="2910" xr3:uid="{08E0928F-BB57-44B5-BA9D-40BE5065B9CA}" name="Column2902" dataDxfId="13486"/>
    <tableColumn id="2911" xr3:uid="{1671CB6B-CE67-437C-8F49-9A467E5575BE}" name="Column2903" dataDxfId="13485"/>
    <tableColumn id="2912" xr3:uid="{5C3E2D42-136D-40B9-9FEC-7158714AC093}" name="Column2904" dataDxfId="13484"/>
    <tableColumn id="2913" xr3:uid="{5BC41D90-F561-4FAB-9E7E-38A5A533AE29}" name="Column2905" dataDxfId="13483"/>
    <tableColumn id="2914" xr3:uid="{938D78FF-4179-4F13-BF89-2EA4521D9971}" name="Column2906" dataDxfId="13482"/>
    <tableColumn id="2915" xr3:uid="{6E8CE1C1-B20F-43B1-BD7D-688A6350BB00}" name="Column2907" dataDxfId="13481"/>
    <tableColumn id="2916" xr3:uid="{0484A227-8555-42FD-A4FB-F0CD2F6CDB07}" name="Column2908" dataDxfId="13480"/>
    <tableColumn id="2917" xr3:uid="{E8A8A8AE-3773-48CD-8591-217223FF6A1A}" name="Column2909" dataDxfId="13479"/>
    <tableColumn id="2918" xr3:uid="{E5C69DB6-EC14-4D78-B664-3FD9BEFA98AF}" name="Column2910" dataDxfId="13478"/>
    <tableColumn id="2919" xr3:uid="{6F6D801A-7810-47B4-9662-1CE038B5269D}" name="Column2911" dataDxfId="13477"/>
    <tableColumn id="2920" xr3:uid="{49FF7427-5710-41FE-BD35-E74AED8F6092}" name="Column2912" dataDxfId="13476"/>
    <tableColumn id="2921" xr3:uid="{C47A81C6-938A-4C28-8981-13B3BAD14097}" name="Column2913" dataDxfId="13475"/>
    <tableColumn id="2922" xr3:uid="{63A3CD5F-E9D8-4481-BD70-4217C121A6AF}" name="Column2914" dataDxfId="13474"/>
    <tableColumn id="2923" xr3:uid="{8401AA05-C89C-400A-A659-56AC73E41EA1}" name="Column2915" dataDxfId="13473"/>
    <tableColumn id="2924" xr3:uid="{8296C28D-7126-496E-8F80-989882DAB6F2}" name="Column2916" dataDxfId="13472"/>
    <tableColumn id="2925" xr3:uid="{875E9770-DCDA-4EA5-A0DE-0E302A9EFCD4}" name="Column2917" dataDxfId="13471"/>
    <tableColumn id="2926" xr3:uid="{DA445783-4676-4540-8E3D-65F3FEF0B3EB}" name="Column2918" dataDxfId="13470"/>
    <tableColumn id="2927" xr3:uid="{8001838A-06F2-496C-B3BB-B3D3C2CF4FEC}" name="Column2919" dataDxfId="13469"/>
    <tableColumn id="2928" xr3:uid="{737C48C2-791A-4AD8-AE2B-830B305917E7}" name="Column2920" dataDxfId="13468"/>
    <tableColumn id="2929" xr3:uid="{21ABAAC8-7083-4246-92FA-80E2360FEC46}" name="Column2921" dataDxfId="13467"/>
    <tableColumn id="2930" xr3:uid="{4DD056A5-F0D7-4601-A425-75ECBAFE5774}" name="Column2922" dataDxfId="13466"/>
    <tableColumn id="2931" xr3:uid="{B42882D1-2824-4EED-9C27-208B9824CE46}" name="Column2923" dataDxfId="13465"/>
    <tableColumn id="2932" xr3:uid="{555D59E3-8871-4B53-A763-4039B37FCFE3}" name="Column2924" dataDxfId="13464"/>
    <tableColumn id="2933" xr3:uid="{ABEDF83C-F4BA-496E-92FB-5CD47E4A5BFF}" name="Column2925" dataDxfId="13463"/>
    <tableColumn id="2934" xr3:uid="{6E23F91B-02DD-4D1A-9A7C-33B24F7ADF2A}" name="Column2926" dataDxfId="13462"/>
    <tableColumn id="2935" xr3:uid="{C5B87CF7-1A31-4400-80FB-27755DBE06A9}" name="Column2927" dataDxfId="13461"/>
    <tableColumn id="2936" xr3:uid="{F5C4DDB1-345F-4934-9F86-82F2F30D11D0}" name="Column2928" dataDxfId="13460"/>
    <tableColumn id="2937" xr3:uid="{6DF292C7-E5B5-4758-BAA1-D450BC4ECD58}" name="Column2929" dataDxfId="13459"/>
    <tableColumn id="2938" xr3:uid="{B942AAF7-085B-4947-987B-B358BC67CE36}" name="Column2930" dataDxfId="13458"/>
    <tableColumn id="2939" xr3:uid="{BD31375C-088D-4E10-965F-B275CF7B52FA}" name="Column2931" dataDxfId="13457"/>
    <tableColumn id="2940" xr3:uid="{480FEDA3-7B53-4000-AE75-7BD9F70E64AA}" name="Column2932" dataDxfId="13456"/>
    <tableColumn id="2941" xr3:uid="{2492A0B5-0BE6-4CBD-9205-3469F11C6F84}" name="Column2933" dataDxfId="13455"/>
    <tableColumn id="2942" xr3:uid="{233EEF38-4FDC-47F1-8C3C-05DE6E119CF3}" name="Column2934" dataDxfId="13454"/>
    <tableColumn id="2943" xr3:uid="{8C5CD92E-8A14-47AF-8D09-AE5C40F9220D}" name="Column2935" dataDxfId="13453"/>
    <tableColumn id="2944" xr3:uid="{3736C103-901D-4300-B54C-1DE7CB00A8CB}" name="Column2936" dataDxfId="13452"/>
    <tableColumn id="2945" xr3:uid="{BF586C9B-349C-4C2C-ACC4-3DAAFCAFC502}" name="Column2937" dataDxfId="13451"/>
    <tableColumn id="2946" xr3:uid="{871DF52F-DD8A-4535-9E66-38FCFBA93BD9}" name="Column2938" dataDxfId="13450"/>
    <tableColumn id="2947" xr3:uid="{F36FBB94-4857-43BA-A2F3-AC79C96D99CE}" name="Column2939" dataDxfId="13449"/>
    <tableColumn id="2948" xr3:uid="{FAA700E4-5DF3-4CC1-A029-E6EEA13D2021}" name="Column2940" dataDxfId="13448"/>
    <tableColumn id="2949" xr3:uid="{43CA6B12-CA7E-4D24-B16E-B3522922A951}" name="Column2941" dataDxfId="13447"/>
    <tableColumn id="2950" xr3:uid="{8B33B800-6940-4E70-8933-06F35920CBF1}" name="Column2942" dataDxfId="13446"/>
    <tableColumn id="2951" xr3:uid="{6271A724-B510-4627-8CF5-95E2006F17A4}" name="Column2943" dataDxfId="13445"/>
    <tableColumn id="2952" xr3:uid="{F99E7DB2-F31C-4108-BBCE-5C2558E412F0}" name="Column2944" dataDxfId="13444"/>
    <tableColumn id="2953" xr3:uid="{B19092BB-E0A3-44F7-BF1A-240DD5DE6D84}" name="Column2945" dataDxfId="13443"/>
    <tableColumn id="2954" xr3:uid="{71CE6ED8-A667-4B4D-B758-0540A4F338EC}" name="Column2946" dataDxfId="13442"/>
    <tableColumn id="2955" xr3:uid="{FE126F14-9DA7-4C67-8D85-EF672FE0D32C}" name="Column2947" dataDxfId="13441"/>
    <tableColumn id="2956" xr3:uid="{346EA604-F3F4-4482-B0BB-E8D46133FE43}" name="Column2948" dataDxfId="13440"/>
    <tableColumn id="2957" xr3:uid="{588F8062-654E-4AC4-9021-8A435094ACA2}" name="Column2949" dataDxfId="13439"/>
    <tableColumn id="2958" xr3:uid="{D580842F-2141-4823-9546-20976BA82A92}" name="Column2950" dataDxfId="13438"/>
    <tableColumn id="2959" xr3:uid="{95EF4933-FD6F-474C-80C7-74156A86F680}" name="Column2951" dataDxfId="13437"/>
    <tableColumn id="2960" xr3:uid="{664D65C4-AFCB-4381-A871-8D71980B412E}" name="Column2952" dataDxfId="13436"/>
    <tableColumn id="2961" xr3:uid="{1E480804-32CC-4E36-AC1C-21FF192E50B9}" name="Column2953" dataDxfId="13435"/>
    <tableColumn id="2962" xr3:uid="{89CFDC33-48E0-446F-A112-0C7876DB0632}" name="Column2954" dataDxfId="13434"/>
    <tableColumn id="2963" xr3:uid="{EB854944-9105-427F-917B-C2EFE21C41E1}" name="Column2955" dataDxfId="13433"/>
    <tableColumn id="2964" xr3:uid="{42F6BFF9-440C-42C1-B429-E72BD9A84A62}" name="Column2956" dataDxfId="13432"/>
    <tableColumn id="2965" xr3:uid="{0034087A-FD0B-49A1-8D89-4FEF682F9A35}" name="Column2957" dataDxfId="13431"/>
    <tableColumn id="2966" xr3:uid="{38654E37-E920-49D4-A585-CF1D3EF5F2E6}" name="Column2958" dataDxfId="13430"/>
    <tableColumn id="2967" xr3:uid="{9D345C95-3CA6-4CD2-A4C3-2E8281458E5B}" name="Column2959" dataDxfId="13429"/>
    <tableColumn id="2968" xr3:uid="{E224ECC6-D8CC-4ADE-A140-5446D7309E12}" name="Column2960" dataDxfId="13428"/>
    <tableColumn id="2969" xr3:uid="{6F1ADC39-32CB-4E8B-8CC1-043CAAC61AE8}" name="Column2961" dataDxfId="13427"/>
    <tableColumn id="2970" xr3:uid="{F4936ADA-3DB0-4209-9990-500773421889}" name="Column2962" dataDxfId="13426"/>
    <tableColumn id="2971" xr3:uid="{0187F93C-DEC4-4E88-9132-43B2DAA0DC22}" name="Column2963" dataDxfId="13425"/>
    <tableColumn id="2972" xr3:uid="{F11187F3-E69B-47AE-A6ED-971209BBEC5B}" name="Column2964" dataDxfId="13424"/>
    <tableColumn id="2973" xr3:uid="{CB4AA13B-FD90-4137-BE02-0B86D6E403AC}" name="Column2965" dataDxfId="13423"/>
    <tableColumn id="2974" xr3:uid="{ABC352B2-88C1-4DAD-83AD-175A971571F3}" name="Column2966" dataDxfId="13422"/>
    <tableColumn id="2975" xr3:uid="{58261ABD-F7C8-4EAF-B6CC-09E9DC6A4D18}" name="Column2967" dataDxfId="13421"/>
    <tableColumn id="2976" xr3:uid="{E2CFA78E-2A4D-4A51-A5B3-B4BFD890A16C}" name="Column2968" dataDxfId="13420"/>
    <tableColumn id="2977" xr3:uid="{A297D433-6B6A-4745-A08D-3D8044F58835}" name="Column2969" dataDxfId="13419"/>
    <tableColumn id="2978" xr3:uid="{5B37C72A-44FD-45BF-9C29-C01107E7B6AA}" name="Column2970" dataDxfId="13418"/>
    <tableColumn id="2979" xr3:uid="{6B1ECBC2-D337-49E8-A698-8DC00AE1D232}" name="Column2971" dataDxfId="13417"/>
    <tableColumn id="2980" xr3:uid="{6A791809-A01F-4360-8852-7E6E304416EC}" name="Column2972" dataDxfId="13416"/>
    <tableColumn id="2981" xr3:uid="{564BF53B-BEE7-430C-B384-AF5839F64C43}" name="Column2973" dataDxfId="13415"/>
    <tableColumn id="2982" xr3:uid="{1383450F-EE66-4B05-9DE1-E2555435D16F}" name="Column2974" dataDxfId="13414"/>
    <tableColumn id="2983" xr3:uid="{CDF06FB4-4E77-48C1-BF20-FEBEC631E1DC}" name="Column2975" dataDxfId="13413"/>
    <tableColumn id="2984" xr3:uid="{B1BE6E5D-1C72-48F7-A010-C07705081E78}" name="Column2976" dataDxfId="13412"/>
    <tableColumn id="2985" xr3:uid="{00EB9A4C-97F4-408E-9FC6-CEBF7A68E6AE}" name="Column2977" dataDxfId="13411"/>
    <tableColumn id="2986" xr3:uid="{209F11C8-6184-4DA2-8A20-7F8AFC0EA645}" name="Column2978" dataDxfId="13410"/>
    <tableColumn id="2987" xr3:uid="{E0AB07BC-4E4E-4D9C-B6C5-EEC1C7D6CB0B}" name="Column2979" dataDxfId="13409"/>
    <tableColumn id="2988" xr3:uid="{F6048897-E3C7-45B3-BE7C-C51292B66EB6}" name="Column2980" dataDxfId="13408"/>
    <tableColumn id="2989" xr3:uid="{2C0A47AE-C898-4508-A23E-6A8D5CCD1F34}" name="Column2981" dataDxfId="13407"/>
    <tableColumn id="2990" xr3:uid="{17C8641F-3474-4344-BA98-C1859C4D9F56}" name="Column2982" dataDxfId="13406"/>
    <tableColumn id="2991" xr3:uid="{87275771-47A2-4C63-A5A6-4DE3BFE9FBF1}" name="Column2983" dataDxfId="13405"/>
    <tableColumn id="2992" xr3:uid="{6ADA2A4C-B2E0-4E2D-89CB-6A9E814E284F}" name="Column2984" dataDxfId="13404"/>
    <tableColumn id="2993" xr3:uid="{7F33702D-8120-4DB7-BC3F-4BFBEB94814A}" name="Column2985" dataDxfId="13403"/>
    <tableColumn id="2994" xr3:uid="{DA5C43D1-7E6F-46AF-9C6F-CEA3A763B6EF}" name="Column2986" dataDxfId="13402"/>
    <tableColumn id="2995" xr3:uid="{63020B1E-6BFB-44E7-89EC-097D37266F59}" name="Column2987" dataDxfId="13401"/>
    <tableColumn id="2996" xr3:uid="{169D855A-9B7A-4B35-824E-D8FBB16A79FA}" name="Column2988" dataDxfId="13400"/>
    <tableColumn id="2997" xr3:uid="{F5637772-9968-4422-853B-FCD3272B5B9E}" name="Column2989" dataDxfId="13399"/>
    <tableColumn id="2998" xr3:uid="{70C1869D-CBCA-4A76-A74B-472E260CAE6A}" name="Column2990" dataDxfId="13398"/>
    <tableColumn id="2999" xr3:uid="{F1C9EC0E-FD8F-4FB6-B64B-5C27143CE7A4}" name="Column2991" dataDxfId="13397"/>
    <tableColumn id="3000" xr3:uid="{559AEEE6-89EE-40C0-98A0-0E2B4B65E902}" name="Column2992" dataDxfId="13396"/>
    <tableColumn id="3001" xr3:uid="{EFFCC787-4D2B-4141-BCE4-1FB7176AE3A4}" name="Column2993" dataDxfId="13395"/>
    <tableColumn id="3002" xr3:uid="{BE11F74A-FA19-408D-BB0B-95E4EE57E23A}" name="Column2994" dataDxfId="13394"/>
    <tableColumn id="3003" xr3:uid="{BB5CD0EA-0E64-4B9B-8BCB-55ABADF867BA}" name="Column2995" dataDxfId="13393"/>
    <tableColumn id="3004" xr3:uid="{8824EB1B-1315-4363-A088-251296650B47}" name="Column2996" dataDxfId="13392"/>
    <tableColumn id="3005" xr3:uid="{F2189CF1-A45B-4A22-B7A3-74C646B139BE}" name="Column2997" dataDxfId="13391"/>
    <tableColumn id="3006" xr3:uid="{53527548-4844-4AAF-A882-C71F8D2AD43C}" name="Column2998" dataDxfId="13390"/>
    <tableColumn id="3007" xr3:uid="{330A16A1-2FE6-4DA1-99A8-0C342D5A52DF}" name="Column2999" dataDxfId="13389"/>
    <tableColumn id="3008" xr3:uid="{FF9DEB6D-96FA-4339-8214-D5CDE14A21F0}" name="Column3000" dataDxfId="13388"/>
    <tableColumn id="3009" xr3:uid="{64E4B43F-1B27-4DD9-AC3F-FC87F3750D08}" name="Column3001" dataDxfId="13387"/>
    <tableColumn id="3010" xr3:uid="{BA4B2010-3E63-415C-A3A4-4940DB75DAB3}" name="Column3002" dataDxfId="13386"/>
    <tableColumn id="3011" xr3:uid="{726073DA-0B72-4CAF-A54C-9B977772D056}" name="Column3003" dataDxfId="13385"/>
    <tableColumn id="3012" xr3:uid="{C9C9D9F1-8ED9-4B56-92D7-144369404CCA}" name="Column3004" dataDxfId="13384"/>
    <tableColumn id="3013" xr3:uid="{12C9BFF1-0F97-4D53-8EA6-0EF74E384E68}" name="Column3005" dataDxfId="13383"/>
    <tableColumn id="3014" xr3:uid="{5AA4AA29-E1C1-4506-B326-6E2A854CCE94}" name="Column3006" dataDxfId="13382"/>
    <tableColumn id="3015" xr3:uid="{ACFE2AC9-0173-465A-832F-31D60D3099F1}" name="Column3007" dataDxfId="13381"/>
    <tableColumn id="3016" xr3:uid="{FA2E8D97-E966-4E76-9C87-ADF1CB19393A}" name="Column3008" dataDxfId="13380"/>
    <tableColumn id="3017" xr3:uid="{01BB3973-5501-4A5C-86B4-71677049D98F}" name="Column3009" dataDxfId="13379"/>
    <tableColumn id="3018" xr3:uid="{6F51FE3B-820F-4ED5-9800-52A157CCEC15}" name="Column3010" dataDxfId="13378"/>
    <tableColumn id="3019" xr3:uid="{9FDB7DC3-7BA2-4FD2-B32C-43EC68F92824}" name="Column3011" dataDxfId="13377"/>
    <tableColumn id="3020" xr3:uid="{F5369A94-7EC8-4ECC-9C29-0064D1B2484B}" name="Column3012" dataDxfId="13376"/>
    <tableColumn id="3021" xr3:uid="{6EA42769-E667-459F-896A-C31252167A9A}" name="Column3013" dataDxfId="13375"/>
    <tableColumn id="3022" xr3:uid="{CA884586-AD4A-4EAB-80A0-A13B178821A5}" name="Column3014" dataDxfId="13374"/>
    <tableColumn id="3023" xr3:uid="{4CF56E15-92F5-455B-8A64-9EA790D024F0}" name="Column3015" dataDxfId="13373"/>
    <tableColumn id="3024" xr3:uid="{ECDFF594-A24E-4272-9D0F-1B9FFA00AAAD}" name="Column3016" dataDxfId="13372"/>
    <tableColumn id="3025" xr3:uid="{3757C705-4399-423F-A941-DA18F48B0207}" name="Column3017" dataDxfId="13371"/>
    <tableColumn id="3026" xr3:uid="{E6479BAD-F5E4-4EBF-82BF-F6F71EC94562}" name="Column3018" dataDxfId="13370"/>
    <tableColumn id="3027" xr3:uid="{564EAEB5-2362-47AC-A1D0-057AD01DBFD5}" name="Column3019" dataDxfId="13369"/>
    <tableColumn id="3028" xr3:uid="{BE572878-C274-4CE9-966B-B6AB36F21F22}" name="Column3020" dataDxfId="13368"/>
    <tableColumn id="3029" xr3:uid="{9E46A798-A1F1-4793-86E5-95711440CB3E}" name="Column3021" dataDxfId="13367"/>
    <tableColumn id="3030" xr3:uid="{44D4259A-1893-4408-B1C8-7AC4B0788BAE}" name="Column3022" dataDxfId="13366"/>
    <tableColumn id="3031" xr3:uid="{45885267-6A15-44F5-8365-17270A540C24}" name="Column3023" dataDxfId="13365"/>
    <tableColumn id="3032" xr3:uid="{E1A652ED-7D1F-4F0E-B082-AC7B68AE805D}" name="Column3024" dataDxfId="13364"/>
    <tableColumn id="3033" xr3:uid="{28A2825F-31E9-440A-9F21-FDB5512AC0BF}" name="Column3025" dataDxfId="13363"/>
    <tableColumn id="3034" xr3:uid="{B990F1A5-B13F-4584-91D4-28243B4067EA}" name="Column3026" dataDxfId="13362"/>
    <tableColumn id="3035" xr3:uid="{A12B2B1A-5E82-48D4-A7BE-E046CF9AC4B0}" name="Column3027" dataDxfId="13361"/>
    <tableColumn id="3036" xr3:uid="{865B2893-7AA4-498F-AE25-933A5DADD2F1}" name="Column3028" dataDxfId="13360"/>
    <tableColumn id="3037" xr3:uid="{DCB4C514-A8E8-4C34-AEC3-987BD5033D11}" name="Column3029" dataDxfId="13359"/>
    <tableColumn id="3038" xr3:uid="{BE308E7F-AC0F-4591-8AEB-3064A9010574}" name="Column3030" dataDxfId="13358"/>
    <tableColumn id="3039" xr3:uid="{2BAFB828-D897-4C5B-887D-EBFA3BFA1346}" name="Column3031" dataDxfId="13357"/>
    <tableColumn id="3040" xr3:uid="{E4F2B93A-9AE8-470E-B44B-D17FF34C2120}" name="Column3032" dataDxfId="13356"/>
    <tableColumn id="3041" xr3:uid="{D7ABCB6A-0977-4A54-9A7C-2C0022168AA6}" name="Column3033" dataDxfId="13355"/>
    <tableColumn id="3042" xr3:uid="{08884EBF-CA93-40EA-A7B6-59EF2AEB32EC}" name="Column3034" dataDxfId="13354"/>
    <tableColumn id="3043" xr3:uid="{81B34427-86A1-4B9F-B663-95ECCEB2AD5E}" name="Column3035" dataDxfId="13353"/>
    <tableColumn id="3044" xr3:uid="{39653E10-A66A-44F9-A5FC-6C822E4E8ECD}" name="Column3036" dataDxfId="13352"/>
    <tableColumn id="3045" xr3:uid="{0070D670-4472-432F-B3AF-908C39B3D4DA}" name="Column3037" dataDxfId="13351"/>
    <tableColumn id="3046" xr3:uid="{4C0587B3-69A4-4305-B535-1BC69CA57FD4}" name="Column3038" dataDxfId="13350"/>
    <tableColumn id="3047" xr3:uid="{0D588BEC-5CC2-4045-B458-DACD722BD297}" name="Column3039" dataDxfId="13349"/>
    <tableColumn id="3048" xr3:uid="{762FC19E-8BFA-4C27-B76C-6B3521A3262D}" name="Column3040" dataDxfId="13348"/>
    <tableColumn id="3049" xr3:uid="{BE4454A4-F431-4C41-88E3-5C4ACBBAD53C}" name="Column3041" dataDxfId="13347"/>
    <tableColumn id="3050" xr3:uid="{E0B8A2E5-ED0A-4623-892B-A787598C0326}" name="Column3042" dataDxfId="13346"/>
    <tableColumn id="3051" xr3:uid="{A89C7F1D-E06C-4290-90EB-5A9430AC8672}" name="Column3043" dataDxfId="13345"/>
    <tableColumn id="3052" xr3:uid="{719AAE11-CD72-4FCC-B0F8-78AEA2DDA1B8}" name="Column3044" dataDxfId="13344"/>
    <tableColumn id="3053" xr3:uid="{3C142B68-9749-4CD4-8009-6DAEE8F325EF}" name="Column3045" dataDxfId="13343"/>
    <tableColumn id="3054" xr3:uid="{EED2A05C-AB3E-4919-94A5-5D2A62DC3E6D}" name="Column3046" dataDxfId="13342"/>
    <tableColumn id="3055" xr3:uid="{F1C759D7-885E-4930-9613-FE816CDD5352}" name="Column3047" dataDxfId="13341"/>
    <tableColumn id="3056" xr3:uid="{4560A9F1-BF95-4F41-BA2D-4F4640F3BD99}" name="Column3048" dataDxfId="13340"/>
    <tableColumn id="3057" xr3:uid="{B5C93338-F798-4E05-B176-7023524BF6E7}" name="Column3049" dataDxfId="13339"/>
    <tableColumn id="3058" xr3:uid="{D6A0B17C-87FF-4819-B1BD-524F7EA2C8EC}" name="Column3050" dataDxfId="13338"/>
    <tableColumn id="3059" xr3:uid="{85F6627C-6E77-40AA-BDDF-F44BB81220C2}" name="Column3051" dataDxfId="13337"/>
    <tableColumn id="3060" xr3:uid="{C33E5D42-E057-408C-8C53-95E36EF8C6F0}" name="Column3052" dataDxfId="13336"/>
    <tableColumn id="3061" xr3:uid="{BE2C688E-7E0E-4F34-8066-EC805B15BB25}" name="Column3053" dataDxfId="13335"/>
    <tableColumn id="3062" xr3:uid="{D0115052-8202-47CB-8687-3D3DCE51ECF8}" name="Column3054" dataDxfId="13334"/>
    <tableColumn id="3063" xr3:uid="{21CE725B-6898-4D31-9F31-451925707115}" name="Column3055" dataDxfId="13333"/>
    <tableColumn id="3064" xr3:uid="{83AF41EC-7BCB-40B1-B2CC-E1A4974C15BF}" name="Column3056" dataDxfId="13332"/>
    <tableColumn id="3065" xr3:uid="{4EA98C94-F4F1-41EE-975C-084C5904151A}" name="Column3057" dataDxfId="13331"/>
    <tableColumn id="3066" xr3:uid="{27D7169A-7778-4259-9D4E-644059681F22}" name="Column3058" dataDxfId="13330"/>
    <tableColumn id="3067" xr3:uid="{A714A639-A058-4424-9E54-51E4809648C4}" name="Column3059" dataDxfId="13329"/>
    <tableColumn id="3068" xr3:uid="{74F6B919-12B1-445E-AA8D-AB6521BE7D5B}" name="Column3060" dataDxfId="13328"/>
    <tableColumn id="3069" xr3:uid="{27461B3B-7DA6-4A6A-B076-5364491296EC}" name="Column3061" dataDxfId="13327"/>
    <tableColumn id="3070" xr3:uid="{30BB48E0-9CC9-49E1-A8AB-80E93FC58835}" name="Column3062" dataDxfId="13326"/>
    <tableColumn id="3071" xr3:uid="{99B32389-3FDD-41DE-99C2-4CA050FB2D0A}" name="Column3063" dataDxfId="13325"/>
    <tableColumn id="3072" xr3:uid="{3C479B5F-4713-4B8F-829A-A9E057E232FD}" name="Column3064" dataDxfId="13324"/>
    <tableColumn id="3073" xr3:uid="{C7A8ADB6-2DA1-42F6-974B-3E8527924558}" name="Column3065" dataDxfId="13323"/>
    <tableColumn id="3074" xr3:uid="{53B895F3-671E-4176-A893-6D586066DD97}" name="Column3066" dataDxfId="13322"/>
    <tableColumn id="3075" xr3:uid="{35B2A460-756B-4155-B076-5BC7CFE7D9FF}" name="Column3067" dataDxfId="13321"/>
    <tableColumn id="3076" xr3:uid="{0005FF6E-E032-48DD-98C2-07BDF86B5915}" name="Column3068" dataDxfId="13320"/>
    <tableColumn id="3077" xr3:uid="{331EE61E-0EA7-4125-B6C4-D671E46DAAC8}" name="Column3069" dataDxfId="13319"/>
    <tableColumn id="3078" xr3:uid="{CD202D58-AD95-4D36-8017-1F4EBB5470D5}" name="Column3070" dataDxfId="13318"/>
    <tableColumn id="3079" xr3:uid="{BD9858BE-3E69-4C07-8DA0-9A521B5CD338}" name="Column3071" dataDxfId="13317"/>
    <tableColumn id="3080" xr3:uid="{01677DF8-E05F-4153-A093-9A8624E34A6C}" name="Column3072" dataDxfId="13316"/>
    <tableColumn id="3081" xr3:uid="{6B32CE71-F258-44C0-8152-99FAD0DEE09E}" name="Column3073" dataDxfId="13315"/>
    <tableColumn id="3082" xr3:uid="{7A71EC7F-30F0-4161-9152-05F3D58574B8}" name="Column3074" dataDxfId="13314"/>
    <tableColumn id="3083" xr3:uid="{E786F20B-FF80-4987-80A4-D7DBAE3DD94F}" name="Column3075" dataDxfId="13313"/>
    <tableColumn id="3084" xr3:uid="{D8D96BFD-BE54-47B0-9AC0-10E5C74813E3}" name="Column3076" dataDxfId="13312"/>
    <tableColumn id="3085" xr3:uid="{FB5F2012-99EF-462A-9ECE-3383355F0A4C}" name="Column3077" dataDxfId="13311"/>
    <tableColumn id="3086" xr3:uid="{37D2776C-EA3C-493E-A33C-D14ED4B555E3}" name="Column3078" dataDxfId="13310"/>
    <tableColumn id="3087" xr3:uid="{0FC92287-AEC2-4C28-95D9-8C8FC992978F}" name="Column3079" dataDxfId="13309"/>
    <tableColumn id="3088" xr3:uid="{81729340-6790-472E-81F9-4A865B0BDF89}" name="Column3080" dataDxfId="13308"/>
    <tableColumn id="3089" xr3:uid="{2041EB91-12FC-42AA-856C-C5EC75FF88F6}" name="Column3081" dataDxfId="13307"/>
    <tableColumn id="3090" xr3:uid="{8984454A-7728-48BE-815E-5497E8A4CEA9}" name="Column3082" dataDxfId="13306"/>
    <tableColumn id="3091" xr3:uid="{5F52A822-FFB9-4917-AF29-D80909A9621A}" name="Column3083" dataDxfId="13305"/>
    <tableColumn id="3092" xr3:uid="{ECA86129-776C-4C27-A472-4F9D39E7438D}" name="Column3084" dataDxfId="13304"/>
    <tableColumn id="3093" xr3:uid="{6AB74B49-EBFF-42CC-84BE-B7995622BAAA}" name="Column3085" dataDxfId="13303"/>
    <tableColumn id="3094" xr3:uid="{0D32FE06-2F40-4368-8A68-F46E525E23A4}" name="Column3086" dataDxfId="13302"/>
    <tableColumn id="3095" xr3:uid="{9E2FE790-83D7-4BE5-9738-E6128EB7A95D}" name="Column3087" dataDxfId="13301"/>
    <tableColumn id="3096" xr3:uid="{AAC0FB1B-5DD3-43C6-BC0D-61E4FE57937C}" name="Column3088" dataDxfId="13300"/>
    <tableColumn id="3097" xr3:uid="{C0CCBFCD-D498-4A1E-9DC4-C181F2D980A3}" name="Column3089" dataDxfId="13299"/>
    <tableColumn id="3098" xr3:uid="{95B77D8B-320B-446A-875A-CB7B0BDF5BD0}" name="Column3090" dataDxfId="13298"/>
    <tableColumn id="3099" xr3:uid="{138D83E9-F649-4260-B3CD-A83A539259E1}" name="Column3091" dataDxfId="13297"/>
    <tableColumn id="3100" xr3:uid="{81C05426-2802-477E-BAED-E2BF557329D5}" name="Column3092" dataDxfId="13296"/>
    <tableColumn id="3101" xr3:uid="{670862F0-1440-439B-84D9-5EFC51820ABA}" name="Column3093" dataDxfId="13295"/>
    <tableColumn id="3102" xr3:uid="{782995B3-CEF1-430F-82BA-90C60EE35447}" name="Column3094" dataDxfId="13294"/>
    <tableColumn id="3103" xr3:uid="{69DE2C37-118C-4BCB-B90E-10D293A67CD4}" name="Column3095" dataDxfId="13293"/>
    <tableColumn id="3104" xr3:uid="{ADF8F36D-ACE1-44A3-AAB8-D1FD61013F84}" name="Column3096" dataDxfId="13292"/>
    <tableColumn id="3105" xr3:uid="{A5FFFA72-7365-4887-ADD3-AB374696246E}" name="Column3097" dataDxfId="13291"/>
    <tableColumn id="3106" xr3:uid="{EF455534-BEE0-4B4C-84C4-8EE83909C041}" name="Column3098" dataDxfId="13290"/>
    <tableColumn id="3107" xr3:uid="{E1422949-C0CE-4FA2-B88F-C9EB44583739}" name="Column3099" dataDxfId="13289"/>
    <tableColumn id="3108" xr3:uid="{AAE5F4DA-5FE7-4D0D-9404-67A44FEFE16E}" name="Column3100" dataDxfId="13288"/>
    <tableColumn id="3109" xr3:uid="{3D752A84-2528-4A46-9FFF-07359877A8B6}" name="Column3101" dataDxfId="13287"/>
    <tableColumn id="3110" xr3:uid="{C18423B7-8015-4026-ADCB-3AEC4B94ACF8}" name="Column3102" dataDxfId="13286"/>
    <tableColumn id="3111" xr3:uid="{74294CBF-0558-4DAE-8FBA-6D2A1F97E650}" name="Column3103" dataDxfId="13285"/>
    <tableColumn id="3112" xr3:uid="{5B9FF9F5-063E-44AC-B791-2E42707BA107}" name="Column3104" dataDxfId="13284"/>
    <tableColumn id="3113" xr3:uid="{0075D634-D1CF-4B0D-8FA7-52BD0368EFB2}" name="Column3105" dataDxfId="13283"/>
    <tableColumn id="3114" xr3:uid="{A732C242-792A-41AA-88A4-C37E4856E78E}" name="Column3106" dataDxfId="13282"/>
    <tableColumn id="3115" xr3:uid="{DA98F726-820C-4BC8-8434-EE4597591AC2}" name="Column3107" dataDxfId="13281"/>
    <tableColumn id="3116" xr3:uid="{AF3A12C7-7DB1-4686-ADAD-E3E0BA8DF4E3}" name="Column3108" dataDxfId="13280"/>
    <tableColumn id="3117" xr3:uid="{3DF91579-4C9F-4559-BBCE-CC849F072964}" name="Column3109" dataDxfId="13279"/>
    <tableColumn id="3118" xr3:uid="{A4E3B7C9-EB83-4C0F-B934-F7C080FECFD0}" name="Column3110" dataDxfId="13278"/>
    <tableColumn id="3119" xr3:uid="{3F447873-76C2-44D0-8314-A9FFB06F1AB5}" name="Column3111" dataDxfId="13277"/>
    <tableColumn id="3120" xr3:uid="{A1D25851-21FA-4DF5-B230-CE44B481525A}" name="Column3112" dataDxfId="13276"/>
    <tableColumn id="3121" xr3:uid="{EFF161AE-745C-4660-A645-211E4DA46991}" name="Column3113" dataDxfId="13275"/>
    <tableColumn id="3122" xr3:uid="{8FA9D24D-F102-4EC2-8313-39B328C70127}" name="Column3114" dataDxfId="13274"/>
    <tableColumn id="3123" xr3:uid="{871D9226-8A73-4023-BBEE-11596D4AC2D5}" name="Column3115" dataDxfId="13273"/>
    <tableColumn id="3124" xr3:uid="{CDC4429B-2FC3-43C7-941A-6410C88CC812}" name="Column3116" dataDxfId="13272"/>
    <tableColumn id="3125" xr3:uid="{A25B612A-4DC6-4811-9478-0D642E2658C4}" name="Column3117" dataDxfId="13271"/>
    <tableColumn id="3126" xr3:uid="{EDEA647C-8230-44A7-A94D-189A87C977E1}" name="Column3118" dataDxfId="13270"/>
    <tableColumn id="3127" xr3:uid="{E16718F8-2DC8-4E7C-BEDE-8E86C7A66C53}" name="Column3119" dataDxfId="13269"/>
    <tableColumn id="3128" xr3:uid="{C67B231C-C3D3-4946-BF51-0B7CFA6F37EB}" name="Column3120" dataDxfId="13268"/>
    <tableColumn id="3129" xr3:uid="{0CEA133A-B3D7-48B8-BC34-E9E92337B846}" name="Column3121" dataDxfId="13267"/>
    <tableColumn id="3130" xr3:uid="{E20EEC77-C290-4EFD-87FA-F4A853260B77}" name="Column3122" dataDxfId="13266"/>
    <tableColumn id="3131" xr3:uid="{91E4EDAF-4BB4-4F22-B37B-512F367B8A44}" name="Column3123" dataDxfId="13265"/>
    <tableColumn id="3132" xr3:uid="{03B905ED-B700-462D-B04E-468F11212EDA}" name="Column3124" dataDxfId="13264"/>
    <tableColumn id="3133" xr3:uid="{7227CA4E-1150-44BC-BAD0-AF403A40F37F}" name="Column3125" dataDxfId="13263"/>
    <tableColumn id="3134" xr3:uid="{50539A3F-67D6-49B2-841C-D9E13D894F2A}" name="Column3126" dataDxfId="13262"/>
    <tableColumn id="3135" xr3:uid="{2CC76B86-3E9A-4B85-882C-1C57CE629D84}" name="Column3127" dataDxfId="13261"/>
    <tableColumn id="3136" xr3:uid="{61084BB9-5823-4EF4-90E4-3BDCD5367131}" name="Column3128" dataDxfId="13260"/>
    <tableColumn id="3137" xr3:uid="{C18162C2-40D8-4D78-B4E7-B6CC560F23C1}" name="Column3129" dataDxfId="13259"/>
    <tableColumn id="3138" xr3:uid="{FED4E3EE-03C5-4A6B-B10C-EC7F2A86BF79}" name="Column3130" dataDxfId="13258"/>
    <tableColumn id="3139" xr3:uid="{EC25D3E0-7037-4E54-9649-9DED82839F06}" name="Column3131" dataDxfId="13257"/>
    <tableColumn id="3140" xr3:uid="{CEBDAB99-4150-4D75-BDBB-BD1F42AB009C}" name="Column3132" dataDxfId="13256"/>
    <tableColumn id="3141" xr3:uid="{AC8DA3EB-C9FA-45FA-880E-90AD6325D63A}" name="Column3133" dataDxfId="13255"/>
    <tableColumn id="3142" xr3:uid="{7BE8F14E-A72B-4C53-B3DF-00E3D9E0438D}" name="Column3134" dataDxfId="13254"/>
    <tableColumn id="3143" xr3:uid="{108273A4-CAE2-4CC1-8375-D4B45F16EC2F}" name="Column3135" dataDxfId="13253"/>
    <tableColumn id="3144" xr3:uid="{BEF55F8F-D4F0-445D-B6CE-C064516359D2}" name="Column3136" dataDxfId="13252"/>
    <tableColumn id="3145" xr3:uid="{CD46E30B-28C7-45EB-BA9A-15741D4AB6C1}" name="Column3137" dataDxfId="13251"/>
    <tableColumn id="3146" xr3:uid="{659FBE8E-3D85-416C-869A-76FF7B42C588}" name="Column3138" dataDxfId="13250"/>
    <tableColumn id="3147" xr3:uid="{20595D10-59B2-4E4C-9B3A-ACE848CBD7E8}" name="Column3139" dataDxfId="13249"/>
    <tableColumn id="3148" xr3:uid="{638D5DEC-D9AE-4356-BEBA-95B3C199F5D1}" name="Column3140" dataDxfId="13248"/>
    <tableColumn id="3149" xr3:uid="{60185210-5340-4BAA-86EB-F50B5EFD0412}" name="Column3141" dataDxfId="13247"/>
    <tableColumn id="3150" xr3:uid="{5AA96DBC-4E01-4C53-8D2B-F297370C7D49}" name="Column3142" dataDxfId="13246"/>
    <tableColumn id="3151" xr3:uid="{4C91FCD6-9B2A-4C6C-97E6-A8408136E66A}" name="Column3143" dataDxfId="13245"/>
    <tableColumn id="3152" xr3:uid="{61024962-7297-4707-A994-86D307EC858B}" name="Column3144" dataDxfId="13244"/>
    <tableColumn id="3153" xr3:uid="{5B692C69-6E36-43AC-9A73-2F5ACD0231C9}" name="Column3145" dataDxfId="13243"/>
    <tableColumn id="3154" xr3:uid="{176DE541-85FD-48B1-889C-627469D76895}" name="Column3146" dataDxfId="13242"/>
    <tableColumn id="3155" xr3:uid="{22C44815-0F24-46E4-8BC5-04D859B75020}" name="Column3147" dataDxfId="13241"/>
    <tableColumn id="3156" xr3:uid="{67068994-4DCD-4616-A7AE-30BF877512E9}" name="Column3148" dataDxfId="13240"/>
    <tableColumn id="3157" xr3:uid="{861A1665-535A-4B49-A407-01D5B33585FF}" name="Column3149" dataDxfId="13239"/>
    <tableColumn id="3158" xr3:uid="{98F12670-E051-47A6-84E8-EF1ED1AF754E}" name="Column3150" dataDxfId="13238"/>
    <tableColumn id="3159" xr3:uid="{2502BB41-C67D-41D1-868A-8D7CC1CB51C0}" name="Column3151" dataDxfId="13237"/>
    <tableColumn id="3160" xr3:uid="{6AE87179-8024-4A5F-9BD8-FE17C3BC8B6F}" name="Column3152" dataDxfId="13236"/>
    <tableColumn id="3161" xr3:uid="{76E4DD0C-1A84-4AA9-A58D-16F6F6FC94B3}" name="Column3153" dataDxfId="13235"/>
    <tableColumn id="3162" xr3:uid="{89973BCA-C5FC-40B7-A92C-EF033C660FD8}" name="Column3154" dataDxfId="13234"/>
    <tableColumn id="3163" xr3:uid="{E67D67F3-6D45-4EE5-9524-FD86EED7EFA7}" name="Column3155" dataDxfId="13233"/>
    <tableColumn id="3164" xr3:uid="{F38F50AF-518F-44D5-9F9B-60A8390D73D0}" name="Column3156" dataDxfId="13232"/>
    <tableColumn id="3165" xr3:uid="{98639316-DC78-4DE2-87CB-9BE3C0C7E7B1}" name="Column3157" dataDxfId="13231"/>
    <tableColumn id="3166" xr3:uid="{AC5DE753-0D21-4E60-9D33-6A0D99C1275C}" name="Column3158" dataDxfId="13230"/>
    <tableColumn id="3167" xr3:uid="{926C6779-BDF1-40B1-8882-D24CA15279EE}" name="Column3159" dataDxfId="13229"/>
    <tableColumn id="3168" xr3:uid="{AA6E82D1-3D22-4297-B7E2-7D72FB3F0EC3}" name="Column3160" dataDxfId="13228"/>
    <tableColumn id="3169" xr3:uid="{1FAA499C-0ACF-43D4-AFA2-C3588EAC614D}" name="Column3161" dataDxfId="13227"/>
    <tableColumn id="3170" xr3:uid="{5E3DC931-FC17-4BD7-8E2B-DBD701764041}" name="Column3162" dataDxfId="13226"/>
    <tableColumn id="3171" xr3:uid="{A9AECEA6-AC69-4B9F-8BB5-33370442B841}" name="Column3163" dataDxfId="13225"/>
    <tableColumn id="3172" xr3:uid="{520311F2-7A81-4D2A-B852-8CAE6A75A513}" name="Column3164" dataDxfId="13224"/>
    <tableColumn id="3173" xr3:uid="{65B8D444-8F22-48B5-9001-9FF1F9DDAFD3}" name="Column3165" dataDxfId="13223"/>
    <tableColumn id="3174" xr3:uid="{49C91404-D8A8-4922-B8A4-4A34A40907BB}" name="Column3166" dataDxfId="13222"/>
    <tableColumn id="3175" xr3:uid="{323E87A1-1ECE-4F5D-A22C-93B329C6E302}" name="Column3167" dataDxfId="13221"/>
    <tableColumn id="3176" xr3:uid="{E985921A-506D-49C2-B98A-7A58D93247C4}" name="Column3168" dataDxfId="13220"/>
    <tableColumn id="3177" xr3:uid="{683A9C0E-043E-4276-879C-CDB00FB3B568}" name="Column3169" dataDxfId="13219"/>
    <tableColumn id="3178" xr3:uid="{52137726-B38A-44FA-9315-22253F20CF86}" name="Column3170" dataDxfId="13218"/>
    <tableColumn id="3179" xr3:uid="{D5BE9B3C-AE34-4019-9E5A-9DD215672A55}" name="Column3171" dataDxfId="13217"/>
    <tableColumn id="3180" xr3:uid="{1DD9AC93-90CE-4570-8BEA-8D0E2D0A0BAC}" name="Column3172" dataDxfId="13216"/>
    <tableColumn id="3181" xr3:uid="{BC767FFC-F4A2-404B-AB35-565CC324637F}" name="Column3173" dataDxfId="13215"/>
    <tableColumn id="3182" xr3:uid="{1BDCD5B0-7011-4980-ABEF-BC3058976910}" name="Column3174" dataDxfId="13214"/>
    <tableColumn id="3183" xr3:uid="{A0AE92E8-316D-40AD-A021-1174113D2966}" name="Column3175" dataDxfId="13213"/>
    <tableColumn id="3184" xr3:uid="{1CE7D26A-393D-4AC5-9056-3DEF59BDE2AF}" name="Column3176" dataDxfId="13212"/>
    <tableColumn id="3185" xr3:uid="{75773562-96BB-462E-A700-6EAAE44462B5}" name="Column3177" dataDxfId="13211"/>
    <tableColumn id="3186" xr3:uid="{3652C314-9A27-4744-92BB-FF0268846DF1}" name="Column3178" dataDxfId="13210"/>
    <tableColumn id="3187" xr3:uid="{B401F41A-BA02-4330-B88E-82EA23D41C16}" name="Column3179" dataDxfId="13209"/>
    <tableColumn id="3188" xr3:uid="{C2E87405-13D1-41B5-804A-26CF6AFF0D88}" name="Column3180" dataDxfId="13208"/>
    <tableColumn id="3189" xr3:uid="{1F86FD7E-E409-40ED-BAFF-953654767365}" name="Column3181" dataDxfId="13207"/>
    <tableColumn id="3190" xr3:uid="{D1DBA88E-BE7E-4E73-87D7-2058C8EB08F4}" name="Column3182" dataDxfId="13206"/>
    <tableColumn id="3191" xr3:uid="{2744E877-45E0-4EAE-9C8E-88C4B3F8A434}" name="Column3183" dataDxfId="13205"/>
    <tableColumn id="3192" xr3:uid="{DE755FBE-3028-4867-8E2E-0A51E3EA9158}" name="Column3184" dataDxfId="13204"/>
    <tableColumn id="3193" xr3:uid="{12C169F8-4E51-4B13-A61E-730184184AF5}" name="Column3185" dataDxfId="13203"/>
    <tableColumn id="3194" xr3:uid="{244D2593-D3E7-4880-94E4-04BAAD3D9D99}" name="Column3186" dataDxfId="13202"/>
    <tableColumn id="3195" xr3:uid="{CBE16D00-151F-43D7-8284-B5CA9B6DBE75}" name="Column3187" dataDxfId="13201"/>
    <tableColumn id="3196" xr3:uid="{861AC445-3322-4AAD-A2EC-436276E17BE6}" name="Column3188" dataDxfId="13200"/>
    <tableColumn id="3197" xr3:uid="{CD42F16F-D1C2-4E24-8E03-967ECFD945F3}" name="Column3189" dataDxfId="13199"/>
    <tableColumn id="3198" xr3:uid="{CD3D7D56-E8C9-4094-9434-7F636E056808}" name="Column3190" dataDxfId="13198"/>
    <tableColumn id="3199" xr3:uid="{A46AC88E-B693-4711-8DB5-0AE3E76E0C54}" name="Column3191" dataDxfId="13197"/>
    <tableColumn id="3200" xr3:uid="{53281552-D096-4F06-8983-8F5F1DA38FEA}" name="Column3192" dataDxfId="13196"/>
    <tableColumn id="3201" xr3:uid="{68467423-BA25-4B7F-B482-6BFDCD19867A}" name="Column3193" dataDxfId="13195"/>
    <tableColumn id="3202" xr3:uid="{E1598B9F-C187-4547-A370-13D9BB3C5282}" name="Column3194" dataDxfId="13194"/>
    <tableColumn id="3203" xr3:uid="{7E30FEC9-B999-4564-8286-283D1D3F9E06}" name="Column3195" dataDxfId="13193"/>
    <tableColumn id="3204" xr3:uid="{3183EF36-F656-4F68-9E18-36D6FDE91DEF}" name="Column3196" dataDxfId="13192"/>
    <tableColumn id="3205" xr3:uid="{9FD52938-F518-4351-B44A-064CE35D87C5}" name="Column3197" dataDxfId="13191"/>
    <tableColumn id="3206" xr3:uid="{4AB3FFBC-AD61-4F2B-B9CC-39CBFE9E1434}" name="Column3198" dataDxfId="13190"/>
    <tableColumn id="3207" xr3:uid="{9AB68541-07FD-48A6-9826-5BE5002995FA}" name="Column3199" dataDxfId="13189"/>
    <tableColumn id="3208" xr3:uid="{0756F7DD-7A21-4D0A-8EC7-5D90462B4346}" name="Column3200" dataDxfId="13188"/>
    <tableColumn id="3209" xr3:uid="{6945A474-42BA-4A3F-9973-2BE27ABC0C89}" name="Column3201" dataDxfId="13187"/>
    <tableColumn id="3210" xr3:uid="{42C78223-D597-4AD2-8B3A-1EEFA7E893B2}" name="Column3202" dataDxfId="13186"/>
    <tableColumn id="3211" xr3:uid="{08447ED9-B9A5-4FD6-8A97-5C9A590942D6}" name="Column3203" dataDxfId="13185"/>
    <tableColumn id="3212" xr3:uid="{1E8162B2-F13A-4CD3-81DF-12275A049A33}" name="Column3204" dataDxfId="13184"/>
    <tableColumn id="3213" xr3:uid="{3987AAA2-0A8D-4728-875E-33913097A17F}" name="Column3205" dataDxfId="13183"/>
    <tableColumn id="3214" xr3:uid="{804FC03F-461E-421A-8F60-F5B811EC9C47}" name="Column3206" dataDxfId="13182"/>
    <tableColumn id="3215" xr3:uid="{2221ED70-C384-4215-A72B-F72202B39B87}" name="Column3207" dataDxfId="13181"/>
    <tableColumn id="3216" xr3:uid="{CC3C15C1-39C8-4C7B-A379-CCB57C859C3F}" name="Column3208" dataDxfId="13180"/>
    <tableColumn id="3217" xr3:uid="{66684298-411E-4EAD-9562-9F6893F7F968}" name="Column3209" dataDxfId="13179"/>
    <tableColumn id="3218" xr3:uid="{D0C77A2E-4149-4D50-9930-D117BFB1379E}" name="Column3210" dataDxfId="13178"/>
    <tableColumn id="3219" xr3:uid="{CBD2B595-3ACB-4E5A-B7C7-F2623A73B6B4}" name="Column3211" dataDxfId="13177"/>
    <tableColumn id="3220" xr3:uid="{70FC8C2F-AA10-4C5C-9E26-EF25E7836B3C}" name="Column3212" dataDxfId="13176"/>
    <tableColumn id="3221" xr3:uid="{71D2BCA5-BAC8-4AA1-B725-AEC2222473FE}" name="Column3213" dataDxfId="13175"/>
    <tableColumn id="3222" xr3:uid="{A92FE86A-3734-4BCB-AF50-EB90D40FA778}" name="Column3214" dataDxfId="13174"/>
    <tableColumn id="3223" xr3:uid="{F1F290D4-F996-44F0-A2B6-AF41B0BDC340}" name="Column3215" dataDxfId="13173"/>
    <tableColumn id="3224" xr3:uid="{25D14E17-EFF3-495B-A1CE-91FE511FCA38}" name="Column3216" dataDxfId="13172"/>
    <tableColumn id="3225" xr3:uid="{4D62CDF0-5376-4865-8EC9-29CBB5C969E1}" name="Column3217" dataDxfId="13171"/>
    <tableColumn id="3226" xr3:uid="{1E717C0A-707A-4427-B54E-50DDB6E6F442}" name="Column3218" dataDxfId="13170"/>
    <tableColumn id="3227" xr3:uid="{D831ACD6-E00D-4BA3-9304-162B1BB24779}" name="Column3219" dataDxfId="13169"/>
    <tableColumn id="3228" xr3:uid="{AF8085ED-FAFA-4E4D-A3D9-9A5C4CEC075E}" name="Column3220" dataDxfId="13168"/>
    <tableColumn id="3229" xr3:uid="{0CD7F17F-3E06-48E4-9BED-B7E839683832}" name="Column3221" dataDxfId="13167"/>
    <tableColumn id="3230" xr3:uid="{E2C860DE-58C3-4691-BE87-2E386A79DDAA}" name="Column3222" dataDxfId="13166"/>
    <tableColumn id="3231" xr3:uid="{3BFEEE51-8915-4E0A-B80D-2CBA5E22D313}" name="Column3223" dataDxfId="13165"/>
    <tableColumn id="3232" xr3:uid="{265233F6-6E4E-4E04-BAB0-211C3C04984C}" name="Column3224" dataDxfId="13164"/>
    <tableColumn id="3233" xr3:uid="{6CDCC58C-CDA7-4DC2-8B95-8B0037E537B5}" name="Column3225" dataDxfId="13163"/>
    <tableColumn id="3234" xr3:uid="{CA2A77D0-A7CD-4CC4-8C95-495AFCA188D9}" name="Column3226" dataDxfId="13162"/>
    <tableColumn id="3235" xr3:uid="{46E0E084-29BB-4FB0-8663-66CDEEFB840E}" name="Column3227" dataDxfId="13161"/>
    <tableColumn id="3236" xr3:uid="{454D3E0F-F6F8-4B63-818E-187BB75D12F1}" name="Column3228" dataDxfId="13160"/>
    <tableColumn id="3237" xr3:uid="{324C8916-6065-49B8-95DE-1A395FB740E9}" name="Column3229" dataDxfId="13159"/>
    <tableColumn id="3238" xr3:uid="{8E3B1E54-4585-46DA-9320-597CA3744D3A}" name="Column3230" dataDxfId="13158"/>
    <tableColumn id="3239" xr3:uid="{C62C0743-90BB-4BA2-822E-3BEAD4A60F34}" name="Column3231" dataDxfId="13157"/>
    <tableColumn id="3240" xr3:uid="{D27ADFFE-66DE-4272-9546-437AA5A03406}" name="Column3232" dataDxfId="13156"/>
    <tableColumn id="3241" xr3:uid="{235B8679-A1ED-48C1-B4BA-B1D6878DBC4E}" name="Column3233" dataDxfId="13155"/>
    <tableColumn id="3242" xr3:uid="{854A47F9-69DF-4C4A-953E-2271158ADCFF}" name="Column3234" dataDxfId="13154"/>
    <tableColumn id="3243" xr3:uid="{C1C8F969-CDD6-438A-814E-4093DF9BD0B9}" name="Column3235" dataDxfId="13153"/>
    <tableColumn id="3244" xr3:uid="{F14567AC-2932-41F9-A93D-753E04225970}" name="Column3236" dataDxfId="13152"/>
    <tableColumn id="3245" xr3:uid="{6BFB4CD7-CBAE-4950-8B6A-649DD1C5882A}" name="Column3237" dataDxfId="13151"/>
    <tableColumn id="3246" xr3:uid="{CA040514-1C3E-4087-9CC0-33E34766DFC7}" name="Column3238" dataDxfId="13150"/>
    <tableColumn id="3247" xr3:uid="{A2E7243F-3B38-48F6-A1E5-2DB938ED00B5}" name="Column3239" dataDxfId="13149"/>
    <tableColumn id="3248" xr3:uid="{3E69A033-B71A-4DD6-90B4-B1186BD6DA9C}" name="Column3240" dataDxfId="13148"/>
    <tableColumn id="3249" xr3:uid="{5AE5115B-ADCB-4389-94DE-24F05EC177AA}" name="Column3241" dataDxfId="13147"/>
    <tableColumn id="3250" xr3:uid="{C47CF1D2-2362-4E24-B26D-B6C16996B384}" name="Column3242" dataDxfId="13146"/>
    <tableColumn id="3251" xr3:uid="{3E15D204-0E64-4F85-A8D1-FCDBEEBA6085}" name="Column3243" dataDxfId="13145"/>
    <tableColumn id="3252" xr3:uid="{B267063E-A2D2-492F-88EC-0688E27C0D3B}" name="Column3244" dataDxfId="13144"/>
    <tableColumn id="3253" xr3:uid="{ADB41470-8FD6-4A43-92F2-58B717E999C1}" name="Column3245" dataDxfId="13143"/>
    <tableColumn id="3254" xr3:uid="{27844393-51DD-4887-81E0-F49D8BBF5CF6}" name="Column3246" dataDxfId="13142"/>
    <tableColumn id="3255" xr3:uid="{582DF440-77E1-4F82-8E9B-066D9E0FCE78}" name="Column3247" dataDxfId="13141"/>
    <tableColumn id="3256" xr3:uid="{73D12BAA-55D8-4AD3-B8AB-A059C6E3CA4F}" name="Column3248" dataDxfId="13140"/>
    <tableColumn id="3257" xr3:uid="{1FE1B0B1-BCA7-47C8-91F2-BFF7573D1306}" name="Column3249" dataDxfId="13139"/>
    <tableColumn id="3258" xr3:uid="{B332CEBA-AAD2-4E35-869D-E6DABB7506CB}" name="Column3250" dataDxfId="13138"/>
    <tableColumn id="3259" xr3:uid="{AA37A1FF-D35A-44B2-95AC-6991CCCBF760}" name="Column3251" dataDxfId="13137"/>
    <tableColumn id="3260" xr3:uid="{4C251260-D20B-4768-9BBA-5FDF4FBEE1FE}" name="Column3252" dataDxfId="13136"/>
    <tableColumn id="3261" xr3:uid="{2E8C4C45-658D-4CAF-ABC9-E0E63AFB1A9E}" name="Column3253" dataDxfId="13135"/>
    <tableColumn id="3262" xr3:uid="{F2F93265-4A6D-49CB-AD31-3CAF0D1C2512}" name="Column3254" dataDxfId="13134"/>
    <tableColumn id="3263" xr3:uid="{78249CFB-8C7D-40D0-988D-DAB30890BEFA}" name="Column3255" dataDxfId="13133"/>
    <tableColumn id="3264" xr3:uid="{9C69ABC1-1054-49A0-B391-2779F6E5FD5F}" name="Column3256" dataDxfId="13132"/>
    <tableColumn id="3265" xr3:uid="{BC39C6B9-961A-49E5-A9C0-2584B4A37B2F}" name="Column3257" dataDxfId="13131"/>
    <tableColumn id="3266" xr3:uid="{F39D78A3-59E4-41E8-BBDE-CCB1AAC4479B}" name="Column3258" dataDxfId="13130"/>
    <tableColumn id="3267" xr3:uid="{A8829A22-1B7A-4997-B51C-2FB8A2A18B49}" name="Column3259" dataDxfId="13129"/>
    <tableColumn id="3268" xr3:uid="{CC07B5F1-3597-4897-94FF-0E91FDE876C8}" name="Column3260" dataDxfId="13128"/>
    <tableColumn id="3269" xr3:uid="{5589C8F7-0F0F-44C3-A57D-E8495B701400}" name="Column3261" dataDxfId="13127"/>
    <tableColumn id="3270" xr3:uid="{2899DC5A-0FF9-4F3A-8760-456205499541}" name="Column3262" dataDxfId="13126"/>
    <tableColumn id="3271" xr3:uid="{BC701572-9BB8-489F-B45A-62E9472F21F1}" name="Column3263" dataDxfId="13125"/>
    <tableColumn id="3272" xr3:uid="{48819B76-6CB1-4B97-805B-579AD2F8F0AC}" name="Column3264" dataDxfId="13124"/>
    <tableColumn id="3273" xr3:uid="{82D444BE-5E69-4DCA-B4D0-C8FE24C55C87}" name="Column3265" dataDxfId="13123"/>
    <tableColumn id="3274" xr3:uid="{4BCB50C3-2D4F-48C8-B654-ECE3F138E723}" name="Column3266" dataDxfId="13122"/>
    <tableColumn id="3275" xr3:uid="{6658EB31-DD7E-471F-B4D6-38C8AC74526C}" name="Column3267" dataDxfId="13121"/>
    <tableColumn id="3276" xr3:uid="{5B31B6C0-66C7-4A10-89D5-39159730D389}" name="Column3268" dataDxfId="13120"/>
    <tableColumn id="3277" xr3:uid="{E404CAAC-D81E-49CB-8F79-E8AF39029418}" name="Column3269" dataDxfId="13119"/>
    <tableColumn id="3278" xr3:uid="{6215F841-8281-46DE-AF5C-A02FAE6B1608}" name="Column3270" dataDxfId="13118"/>
    <tableColumn id="3279" xr3:uid="{3AC99059-DB23-4008-85AE-815E9B2210B3}" name="Column3271" dataDxfId="13117"/>
    <tableColumn id="3280" xr3:uid="{A489F13B-3AA9-4A30-9598-813E7E3A194E}" name="Column3272" dataDxfId="13116"/>
    <tableColumn id="3281" xr3:uid="{7D7CA3BF-EE27-4828-BE7B-952932316647}" name="Column3273" dataDxfId="13115"/>
    <tableColumn id="3282" xr3:uid="{56464DE8-8A1B-4D04-9AEF-B38F5335D67B}" name="Column3274" dataDxfId="13114"/>
    <tableColumn id="3283" xr3:uid="{F98B8365-586B-4839-AAF1-09C1C6FA63C6}" name="Column3275" dataDxfId="13113"/>
    <tableColumn id="3284" xr3:uid="{2C77726F-D6DC-49E3-AEEC-8DFA9A11A71F}" name="Column3276" dataDxfId="13112"/>
    <tableColumn id="3285" xr3:uid="{DB23C11D-333C-412F-ABF8-9676CFD4FADB}" name="Column3277" dataDxfId="13111"/>
    <tableColumn id="3286" xr3:uid="{FBFAF17A-C6AF-4A6F-AE43-9026BA661FE9}" name="Column3278" dataDxfId="13110"/>
    <tableColumn id="3287" xr3:uid="{45535DC1-1C05-400B-A69B-DFB37A39BF1C}" name="Column3279" dataDxfId="13109"/>
    <tableColumn id="3288" xr3:uid="{8318C3B5-1BC8-43A9-B3BD-A90D1B6CB9C8}" name="Column3280" dataDxfId="13108"/>
    <tableColumn id="3289" xr3:uid="{926C70D9-9544-45A9-B4B0-2E711527E72E}" name="Column3281" dataDxfId="13107"/>
    <tableColumn id="3290" xr3:uid="{9A56F934-15EC-4B2B-91B8-192ADC31D420}" name="Column3282" dataDxfId="13106"/>
    <tableColumn id="3291" xr3:uid="{B4BC95F4-96CD-41ED-AB9A-ECB3F3C7DAE0}" name="Column3283" dataDxfId="13105"/>
    <tableColumn id="3292" xr3:uid="{A15E570D-0485-44DA-B4C3-1BBDCA0F5E41}" name="Column3284" dataDxfId="13104"/>
    <tableColumn id="3293" xr3:uid="{B1636466-35CD-4383-B7D7-C49BB53830F5}" name="Column3285" dataDxfId="13103"/>
    <tableColumn id="3294" xr3:uid="{58E0D50E-8D8F-4E3D-BE15-13A1D46163AC}" name="Column3286" dataDxfId="13102"/>
    <tableColumn id="3295" xr3:uid="{B5AD0479-A328-4DB2-95BB-443763A6F8C4}" name="Column3287" dataDxfId="13101"/>
    <tableColumn id="3296" xr3:uid="{4C298274-FEAD-42F9-BDF3-A678CF467A66}" name="Column3288" dataDxfId="13100"/>
    <tableColumn id="3297" xr3:uid="{C3157EEE-7377-43B5-8EF4-74EB3EF489E5}" name="Column3289" dataDxfId="13099"/>
    <tableColumn id="3298" xr3:uid="{896F28A5-6E2B-4FD1-A91E-30FEF1938AE1}" name="Column3290" dataDxfId="13098"/>
    <tableColumn id="3299" xr3:uid="{75B081DC-B699-4D33-A759-6B7AE33BF90A}" name="Column3291" dataDxfId="13097"/>
    <tableColumn id="3300" xr3:uid="{ABD0919F-ACDC-4159-97A9-2031BDA978F7}" name="Column3292" dataDxfId="13096"/>
    <tableColumn id="3301" xr3:uid="{C96AEADF-8C21-4207-9549-72065DBE2DFB}" name="Column3293" dataDxfId="13095"/>
    <tableColumn id="3302" xr3:uid="{FDCD0F49-A2E4-4C76-AA09-6B138C11640D}" name="Column3294" dataDxfId="13094"/>
    <tableColumn id="3303" xr3:uid="{5B3A2B20-6C76-41A9-99C1-E8A70F08D4DF}" name="Column3295" dataDxfId="13093"/>
    <tableColumn id="3304" xr3:uid="{1FAFAA1E-6621-4DF3-B275-1214726C9CF2}" name="Column3296" dataDxfId="13092"/>
    <tableColumn id="3305" xr3:uid="{00D12642-24B3-45AC-B2EB-5DDBB94831DF}" name="Column3297" dataDxfId="13091"/>
    <tableColumn id="3306" xr3:uid="{69416A4D-D2A4-429E-A1A2-D4E457BA6865}" name="Column3298" dataDxfId="13090"/>
    <tableColumn id="3307" xr3:uid="{92581C31-20E7-4794-8B9C-CE9BA4C561AC}" name="Column3299" dataDxfId="13089"/>
    <tableColumn id="3308" xr3:uid="{E1208ADD-F12B-4740-90F5-1AA99A3709B5}" name="Column3300" dataDxfId="13088"/>
    <tableColumn id="3309" xr3:uid="{9AD321E7-217C-4273-B1F5-A529594C4DC7}" name="Column3301" dataDxfId="13087"/>
    <tableColumn id="3310" xr3:uid="{AD6370F4-4C1D-4048-A352-B599B4B33014}" name="Column3302" dataDxfId="13086"/>
    <tableColumn id="3311" xr3:uid="{49702DAF-413B-4738-946B-6452693B847D}" name="Column3303" dataDxfId="13085"/>
    <tableColumn id="3312" xr3:uid="{2651ABA3-0DEF-4EB8-880A-FC5BF435EBA2}" name="Column3304" dataDxfId="13084"/>
    <tableColumn id="3313" xr3:uid="{5133F152-2926-48C1-A791-F7D10A9AA646}" name="Column3305" dataDxfId="13083"/>
    <tableColumn id="3314" xr3:uid="{C0564858-22EC-4158-8DA3-55E6B558B089}" name="Column3306" dataDxfId="13082"/>
    <tableColumn id="3315" xr3:uid="{6B9FA576-94DA-4A0F-BCD6-331729DB8279}" name="Column3307" dataDxfId="13081"/>
    <tableColumn id="3316" xr3:uid="{F92511C5-6FA5-4D68-A10B-13A8B7275A1E}" name="Column3308" dataDxfId="13080"/>
    <tableColumn id="3317" xr3:uid="{26DC51DD-B51D-4E1E-A52A-2C7FADEDB34F}" name="Column3309" dataDxfId="13079"/>
    <tableColumn id="3318" xr3:uid="{D7BB0115-AB9A-4DF5-B341-001FCE8D6A06}" name="Column3310" dataDxfId="13078"/>
    <tableColumn id="3319" xr3:uid="{C5CF54FF-9391-4E36-985A-DBEC1777EC6F}" name="Column3311" dataDxfId="13077"/>
    <tableColumn id="3320" xr3:uid="{ED4FF2A0-23AC-4C14-A4E7-6D13863DA8A9}" name="Column3312" dataDxfId="13076"/>
    <tableColumn id="3321" xr3:uid="{75FAA1DE-8DD7-436A-BEEC-DEF0E7984DC2}" name="Column3313" dataDxfId="13075"/>
    <tableColumn id="3322" xr3:uid="{BB0FD479-C80B-4610-90AB-200936838DE6}" name="Column3314" dataDxfId="13074"/>
    <tableColumn id="3323" xr3:uid="{23A4C169-466A-4175-9268-A1F7598503E3}" name="Column3315" dataDxfId="13073"/>
    <tableColumn id="3324" xr3:uid="{95F6EECE-24CE-4BBD-BF49-60866EE5BDDD}" name="Column3316" dataDxfId="13072"/>
    <tableColumn id="3325" xr3:uid="{17032B3F-A814-4228-A9D4-959B0C2136C4}" name="Column3317" dataDxfId="13071"/>
    <tableColumn id="3326" xr3:uid="{B41E72E2-6920-4588-8D61-E663703E83BF}" name="Column3318" dataDxfId="13070"/>
    <tableColumn id="3327" xr3:uid="{DD00A32C-70B9-4F3D-A377-A2E4CEF641DB}" name="Column3319" dataDxfId="13069"/>
    <tableColumn id="3328" xr3:uid="{119443DB-FF71-4CE8-94DE-B966786CB8FD}" name="Column3320" dataDxfId="13068"/>
    <tableColumn id="3329" xr3:uid="{E34E8E46-6EFF-4326-B105-5B719404C13A}" name="Column3321" dataDxfId="13067"/>
    <tableColumn id="3330" xr3:uid="{AE18FAC6-D7A8-4351-B435-C46DB1B6D606}" name="Column3322" dataDxfId="13066"/>
    <tableColumn id="3331" xr3:uid="{F0F6F98D-B5F1-49CD-A67A-5476FF4C4097}" name="Column3323" dataDxfId="13065"/>
    <tableColumn id="3332" xr3:uid="{D99BC78C-E80A-4ABB-8D4E-EC8397E6C3A0}" name="Column3324" dataDxfId="13064"/>
    <tableColumn id="3333" xr3:uid="{03515238-EE61-4A81-8BE3-153A8023D9BC}" name="Column3325" dataDxfId="13063"/>
    <tableColumn id="3334" xr3:uid="{9284B105-5B3A-4824-BE9D-0D474B678E69}" name="Column3326" dataDxfId="13062"/>
    <tableColumn id="3335" xr3:uid="{B36BF0E6-99A7-4219-B38E-EBE54690BE94}" name="Column3327" dataDxfId="13061"/>
    <tableColumn id="3336" xr3:uid="{8280ED92-8AB5-465D-97F4-AE3C9973B3FD}" name="Column3328" dataDxfId="13060"/>
    <tableColumn id="3337" xr3:uid="{704A74B8-2693-400F-B641-8981BF793A30}" name="Column3329" dataDxfId="13059"/>
    <tableColumn id="3338" xr3:uid="{2151C401-DF39-4115-96B1-D3B4E81A4502}" name="Column3330" dataDxfId="13058"/>
    <tableColumn id="3339" xr3:uid="{386A9EC6-DB73-422A-A352-31BA2B87E4D2}" name="Column3331" dataDxfId="13057"/>
    <tableColumn id="3340" xr3:uid="{94ED5B47-5015-4F46-B0B6-5D8076F9E917}" name="Column3332" dataDxfId="13056"/>
    <tableColumn id="3341" xr3:uid="{A9E7F7EE-919F-4D90-955D-BBE16F9A4A0B}" name="Column3333" dataDxfId="13055"/>
    <tableColumn id="3342" xr3:uid="{3F25B8E0-E837-4201-9F01-2CC07ADBF02D}" name="Column3334" dataDxfId="13054"/>
    <tableColumn id="3343" xr3:uid="{B4B571D7-4946-4C7B-8E41-1516E3C40BBB}" name="Column3335" dataDxfId="13053"/>
    <tableColumn id="3344" xr3:uid="{028FC4C5-FCCD-4E81-AF33-982985F949B3}" name="Column3336" dataDxfId="13052"/>
    <tableColumn id="3345" xr3:uid="{02100546-F108-4A47-8516-0058BED1458C}" name="Column3337" dataDxfId="13051"/>
    <tableColumn id="3346" xr3:uid="{1B66016F-87A1-40AF-84A4-D106F1E02583}" name="Column3338" dataDxfId="13050"/>
    <tableColumn id="3347" xr3:uid="{DFB209C4-FDAA-422D-9DA5-F4333DA39BBF}" name="Column3339" dataDxfId="13049"/>
    <tableColumn id="3348" xr3:uid="{04BE5863-A8AF-48FE-B08F-20B3F78BF1F3}" name="Column3340" dataDxfId="13048"/>
    <tableColumn id="3349" xr3:uid="{42146E07-A353-4A8E-B132-D5FA2FBD9254}" name="Column3341" dataDxfId="13047"/>
    <tableColumn id="3350" xr3:uid="{1CE0BDD4-C593-444F-908B-3417531659BA}" name="Column3342" dataDxfId="13046"/>
    <tableColumn id="3351" xr3:uid="{7389F761-714B-4B56-B086-6694CB5107F9}" name="Column3343" dataDxfId="13045"/>
    <tableColumn id="3352" xr3:uid="{AD3F3311-A331-41A2-AE65-67BDB4BE48C0}" name="Column3344" dataDxfId="13044"/>
    <tableColumn id="3353" xr3:uid="{A126F84D-E989-42E0-82D2-2EB8D5745778}" name="Column3345" dataDxfId="13043"/>
    <tableColumn id="3354" xr3:uid="{97266797-39D0-41F5-BAAB-22831E259714}" name="Column3346" dataDxfId="13042"/>
    <tableColumn id="3355" xr3:uid="{CF9BD912-BB7D-43BD-A845-3E05408C5E16}" name="Column3347" dataDxfId="13041"/>
    <tableColumn id="3356" xr3:uid="{2970A54A-CE51-443F-A538-50DC3FE0A9E0}" name="Column3348" dataDxfId="13040"/>
    <tableColumn id="3357" xr3:uid="{CDD2CA90-5A4F-4233-B63E-94DCB486B5CA}" name="Column3349" dataDxfId="13039"/>
    <tableColumn id="3358" xr3:uid="{168B96B8-E96E-4A7B-88B0-E78C9F54450A}" name="Column3350" dataDxfId="13038"/>
    <tableColumn id="3359" xr3:uid="{56C7BF65-F2BD-4B54-9878-883C2A7A0AE0}" name="Column3351" dataDxfId="13037"/>
    <tableColumn id="3360" xr3:uid="{568A862F-5C42-4823-A431-40A9ACB1D49B}" name="Column3352" dataDxfId="13036"/>
    <tableColumn id="3361" xr3:uid="{61B13A4B-1F1E-46C4-A93E-CA7B92DD4CEF}" name="Column3353" dataDxfId="13035"/>
    <tableColumn id="3362" xr3:uid="{2FEEA16E-87D5-4C46-91FD-177572A75A86}" name="Column3354" dataDxfId="13034"/>
    <tableColumn id="3363" xr3:uid="{30462939-63BE-443B-931C-69314F10239C}" name="Column3355" dataDxfId="13033"/>
    <tableColumn id="3364" xr3:uid="{81A97B70-77A4-42E2-B3E3-BCE6B9B759B5}" name="Column3356" dataDxfId="13032"/>
    <tableColumn id="3365" xr3:uid="{43074B43-25AA-4648-9542-DE16C945014A}" name="Column3357" dataDxfId="13031"/>
    <tableColumn id="3366" xr3:uid="{46B41C23-4BA2-4DCD-8878-99962BE3CF26}" name="Column3358" dataDxfId="13030"/>
    <tableColumn id="3367" xr3:uid="{3FF87AB3-0290-4BC8-89CD-93F23291A4E1}" name="Column3359" dataDxfId="13029"/>
    <tableColumn id="3368" xr3:uid="{94962937-F3A2-4633-A5C5-11C84E823E1F}" name="Column3360" dataDxfId="13028"/>
    <tableColumn id="3369" xr3:uid="{52742009-F016-4B75-9DEC-F2783CC8738B}" name="Column3361" dataDxfId="13027"/>
    <tableColumn id="3370" xr3:uid="{E5EB1222-F4F9-45C2-B5BD-B851F4C0430B}" name="Column3362" dataDxfId="13026"/>
    <tableColumn id="3371" xr3:uid="{A434536A-C4AB-4E32-95E2-8CED8E7F9EA4}" name="Column3363" dataDxfId="13025"/>
    <tableColumn id="3372" xr3:uid="{1E46BB8E-A38B-4918-BAE1-E4AB8BCF9CB4}" name="Column3364" dataDxfId="13024"/>
    <tableColumn id="3373" xr3:uid="{C5BAD21A-96E4-4EB7-8A40-3B2D6C575F6C}" name="Column3365" dataDxfId="13023"/>
    <tableColumn id="3374" xr3:uid="{59DED76F-AFF7-4B34-AA55-C14679EE3EEE}" name="Column3366" dataDxfId="13022"/>
    <tableColumn id="3375" xr3:uid="{45B2E698-0DA4-46A6-8CC4-2DC315F74603}" name="Column3367" dataDxfId="13021"/>
    <tableColumn id="3376" xr3:uid="{17A36406-320C-420C-87B3-284CA8200AE9}" name="Column3368" dataDxfId="13020"/>
    <tableColumn id="3377" xr3:uid="{06B93467-4D1C-4348-BF4D-5C67B0458A07}" name="Column3369" dataDxfId="13019"/>
    <tableColumn id="3378" xr3:uid="{6548047C-58E9-4B85-9D16-63CA9306B46A}" name="Column3370" dataDxfId="13018"/>
    <tableColumn id="3379" xr3:uid="{1DFDA7AE-250F-4C6B-9780-4B96268C9F5C}" name="Column3371" dataDxfId="13017"/>
    <tableColumn id="3380" xr3:uid="{1446FCA0-D92C-4B10-8F6A-7A4B0AE34BBC}" name="Column3372" dataDxfId="13016"/>
    <tableColumn id="3381" xr3:uid="{B681EF41-347D-48FD-92E0-417EEAC7C5DD}" name="Column3373" dataDxfId="13015"/>
    <tableColumn id="3382" xr3:uid="{1F2600C7-0924-4CD0-B57D-195615060D49}" name="Column3374" dataDxfId="13014"/>
    <tableColumn id="3383" xr3:uid="{9B73C8C9-C27E-406B-90D2-F1B27B594FAD}" name="Column3375" dataDxfId="13013"/>
    <tableColumn id="3384" xr3:uid="{143E54A5-8CC5-4461-9D93-99BACC44997B}" name="Column3376" dataDxfId="13012"/>
    <tableColumn id="3385" xr3:uid="{9FE60D79-441F-403A-8A0F-D18E66ED6F1D}" name="Column3377" dataDxfId="13011"/>
    <tableColumn id="3386" xr3:uid="{A211CDC2-5CBF-415A-91FF-937CAE2441D0}" name="Column3378" dataDxfId="13010"/>
    <tableColumn id="3387" xr3:uid="{45BF337D-9F86-4B5D-8C87-1863EF68475D}" name="Column3379" dataDxfId="13009"/>
    <tableColumn id="3388" xr3:uid="{07D9C101-59B7-429D-97C0-F1F763C612A7}" name="Column3380" dataDxfId="13008"/>
    <tableColumn id="3389" xr3:uid="{1623C9FA-D261-4806-9C68-88603FEC960D}" name="Column3381" dataDxfId="13007"/>
    <tableColumn id="3390" xr3:uid="{5B447F83-593E-474E-80F8-7F6054127190}" name="Column3382" dataDxfId="13006"/>
    <tableColumn id="3391" xr3:uid="{7DBC13BB-9EB1-4DDB-AF69-E2DA5B70F92A}" name="Column3383" dataDxfId="13005"/>
    <tableColumn id="3392" xr3:uid="{04597A9A-5AF2-4930-9D3F-2318847BA9DD}" name="Column3384" dataDxfId="13004"/>
    <tableColumn id="3393" xr3:uid="{384D60F4-64DA-41A4-ABBB-DC0FFC69CF9E}" name="Column3385" dataDxfId="13003"/>
    <tableColumn id="3394" xr3:uid="{7B8B6855-8621-4B31-BD56-74AEE7BEE894}" name="Column3386" dataDxfId="13002"/>
    <tableColumn id="3395" xr3:uid="{36A8C224-F9B3-473C-A5D2-8FD264134CBE}" name="Column3387" dataDxfId="13001"/>
    <tableColumn id="3396" xr3:uid="{217D9C21-51A7-4FA1-A212-DFC8D90D5EA2}" name="Column3388" dataDxfId="13000"/>
    <tableColumn id="3397" xr3:uid="{07903F04-32A6-4206-9EC7-369A935A8297}" name="Column3389" dataDxfId="12999"/>
    <tableColumn id="3398" xr3:uid="{E5B4D535-546B-473F-A2B4-0F67B683230B}" name="Column3390" dataDxfId="12998"/>
    <tableColumn id="3399" xr3:uid="{46F116D6-2253-419A-98CC-AFF49B4E3377}" name="Column3391" dataDxfId="12997"/>
    <tableColumn id="3400" xr3:uid="{ED81FA43-F01F-4091-8541-DE2A6CFF6060}" name="Column3392" dataDxfId="12996"/>
    <tableColumn id="3401" xr3:uid="{D244C0A4-F569-4712-9999-31ADF9716113}" name="Column3393" dataDxfId="12995"/>
    <tableColumn id="3402" xr3:uid="{76FDCD8E-E326-4415-B0D6-FD03875A74EF}" name="Column3394" dataDxfId="12994"/>
    <tableColumn id="3403" xr3:uid="{0F04C6A8-FF6C-45EE-BDDA-25A6E9DF9635}" name="Column3395" dataDxfId="12993"/>
    <tableColumn id="3404" xr3:uid="{38DA6933-0D37-46EC-B642-05E60ACAFA43}" name="Column3396" dataDxfId="12992"/>
    <tableColumn id="3405" xr3:uid="{C66B0AB7-8AEF-4D45-B60F-F833FF0EFEEA}" name="Column3397" dataDxfId="12991"/>
    <tableColumn id="3406" xr3:uid="{AACB9165-1AC2-41AA-A27C-E5B1DE33146F}" name="Column3398" dataDxfId="12990"/>
    <tableColumn id="3407" xr3:uid="{F651C31C-EF8E-461D-AA59-0187F92C816A}" name="Column3399" dataDxfId="12989"/>
    <tableColumn id="3408" xr3:uid="{A74E6E0C-3FB6-4A14-8EEF-28CCF72F0702}" name="Column3400" dataDxfId="12988"/>
    <tableColumn id="3409" xr3:uid="{0595EDED-EF83-45B6-A59C-78EF7A797979}" name="Column3401" dataDxfId="12987"/>
    <tableColumn id="3410" xr3:uid="{D1BEDB88-750A-4659-8FE1-02E22E8D10E8}" name="Column3402" dataDxfId="12986"/>
    <tableColumn id="3411" xr3:uid="{66E1B704-D3BB-44AC-9EC3-1EAAE0AFF313}" name="Column3403" dataDxfId="12985"/>
    <tableColumn id="3412" xr3:uid="{183C6FCC-20C1-4839-9251-0ECC96A04419}" name="Column3404" dataDxfId="12984"/>
    <tableColumn id="3413" xr3:uid="{605734BC-8E64-4CC2-BDDC-DD7EC5BAE416}" name="Column3405" dataDxfId="12983"/>
    <tableColumn id="3414" xr3:uid="{1CBC4C09-5D08-4CD8-B6DE-D6F22D306E5D}" name="Column3406" dataDxfId="12982"/>
    <tableColumn id="3415" xr3:uid="{3BE66D6A-A6B2-414F-8E20-B4DA618763D0}" name="Column3407" dataDxfId="12981"/>
    <tableColumn id="3416" xr3:uid="{F2713969-A617-486D-9675-F34BB16153D2}" name="Column3408" dataDxfId="12980"/>
    <tableColumn id="3417" xr3:uid="{21425CFD-C6EF-4D43-B9C6-B56807F9E10E}" name="Column3409" dataDxfId="12979"/>
    <tableColumn id="3418" xr3:uid="{2185F795-9C42-4CF1-B5C7-63BD848D559A}" name="Column3410" dataDxfId="12978"/>
    <tableColumn id="3419" xr3:uid="{DE1E1CD0-4AA4-41EF-B081-7A310C7D62C7}" name="Column3411" dataDxfId="12977"/>
    <tableColumn id="3420" xr3:uid="{788AF36C-071E-45F2-8FAD-4B8157937C6A}" name="Column3412" dataDxfId="12976"/>
    <tableColumn id="3421" xr3:uid="{318E0C9B-0ED7-41B2-BF8C-5DC914454EAA}" name="Column3413" dataDxfId="12975"/>
    <tableColumn id="3422" xr3:uid="{39EDC202-E926-4ED9-809D-D742BD4701A3}" name="Column3414" dataDxfId="12974"/>
    <tableColumn id="3423" xr3:uid="{1CBA3E28-55F3-44DF-BFF6-DE0C8C07936C}" name="Column3415" dataDxfId="12973"/>
    <tableColumn id="3424" xr3:uid="{E3A08869-507A-4474-AAF6-65ADA8A75974}" name="Column3416" dataDxfId="12972"/>
    <tableColumn id="3425" xr3:uid="{2BB337A9-B95E-4BF3-B08C-6838BC423AF4}" name="Column3417" dataDxfId="12971"/>
    <tableColumn id="3426" xr3:uid="{C39D5BD5-5C57-4F5E-A670-1BEB74BAC528}" name="Column3418" dataDxfId="12970"/>
    <tableColumn id="3427" xr3:uid="{52AE589E-1FE1-4353-93BC-51D937439ECF}" name="Column3419" dataDxfId="12969"/>
    <tableColumn id="3428" xr3:uid="{42E0D0FA-6450-4670-A6AC-65F6D205075F}" name="Column3420" dataDxfId="12968"/>
    <tableColumn id="3429" xr3:uid="{7EEDFBE5-F6C6-49AB-BB4A-D1A3D27D63DD}" name="Column3421" dataDxfId="12967"/>
    <tableColumn id="3430" xr3:uid="{4DE9AF4F-7376-41A6-8A0F-C55307DC2634}" name="Column3422" dataDxfId="12966"/>
    <tableColumn id="3431" xr3:uid="{564AEFAF-A658-445A-B48C-47C5D75E73F3}" name="Column3423" dataDxfId="12965"/>
    <tableColumn id="3432" xr3:uid="{E608A65D-CE55-47A9-ABAD-6783F6A122F5}" name="Column3424" dataDxfId="12964"/>
    <tableColumn id="3433" xr3:uid="{54F3BBB3-3CF3-41F3-8ABC-D46D27EBC3CC}" name="Column3425" dataDxfId="12963"/>
    <tableColumn id="3434" xr3:uid="{3D8CDD1C-5812-42E6-BF19-752EDE625A86}" name="Column3426" dataDxfId="12962"/>
    <tableColumn id="3435" xr3:uid="{254B2A79-B886-480E-99CB-8336D6774429}" name="Column3427" dataDxfId="12961"/>
    <tableColumn id="3436" xr3:uid="{A2204C1B-5B4C-4758-ACFE-06ABA713BC03}" name="Column3428" dataDxfId="12960"/>
    <tableColumn id="3437" xr3:uid="{0B946F1D-7BD4-4835-B5F9-CBFD0C9E628D}" name="Column3429" dataDxfId="12959"/>
    <tableColumn id="3438" xr3:uid="{C6729E38-5C5D-4E58-B14B-DA0838AE42F9}" name="Column3430" dataDxfId="12958"/>
    <tableColumn id="3439" xr3:uid="{843A9D7F-654B-4228-9E57-B19CE31A3A2E}" name="Column3431" dataDxfId="12957"/>
    <tableColumn id="3440" xr3:uid="{3AA31BE4-0032-4B32-A34F-A45D010BB1FA}" name="Column3432" dataDxfId="12956"/>
    <tableColumn id="3441" xr3:uid="{9BB09996-697F-41DD-9221-DFC3409DAE8E}" name="Column3433" dataDxfId="12955"/>
    <tableColumn id="3442" xr3:uid="{94F7EDBA-A050-4B5B-A0AA-F9754EFD195F}" name="Column3434" dataDxfId="12954"/>
    <tableColumn id="3443" xr3:uid="{FA166318-DB78-49FC-ADBD-93A466368BF5}" name="Column3435" dataDxfId="12953"/>
    <tableColumn id="3444" xr3:uid="{03A97DD6-58B1-4667-B156-778CC0B76A05}" name="Column3436" dataDxfId="12952"/>
    <tableColumn id="3445" xr3:uid="{956B4566-19C5-4A69-B136-3B0FC2C2A97F}" name="Column3437" dataDxfId="12951"/>
    <tableColumn id="3446" xr3:uid="{07919658-E7E5-44D9-94CF-A653649C7DD9}" name="Column3438" dataDxfId="12950"/>
    <tableColumn id="3447" xr3:uid="{48EE8A6A-AB57-432C-8A58-7A29EBE8FEAF}" name="Column3439" dataDxfId="12949"/>
    <tableColumn id="3448" xr3:uid="{217BD483-BF1D-4FC0-ACBF-C782D9E77E2F}" name="Column3440" dataDxfId="12948"/>
    <tableColumn id="3449" xr3:uid="{B56CBED3-ECFF-4B94-89AA-6B948A825C7C}" name="Column3441" dataDxfId="12947"/>
    <tableColumn id="3450" xr3:uid="{CAD9411E-F3EE-4939-859F-7A72887E54C0}" name="Column3442" dataDxfId="12946"/>
    <tableColumn id="3451" xr3:uid="{06B15653-80E2-45D0-9C2A-13D822B0D5EC}" name="Column3443" dataDxfId="12945"/>
    <tableColumn id="3452" xr3:uid="{D7755DFD-596D-4B88-A061-20E2A1FFE9A6}" name="Column3444" dataDxfId="12944"/>
    <tableColumn id="3453" xr3:uid="{012A223C-552C-47FC-B979-1AF456DB36D5}" name="Column3445" dataDxfId="12943"/>
    <tableColumn id="3454" xr3:uid="{262CF0C3-8626-4A32-B4B8-C330903D2A0B}" name="Column3446" dataDxfId="12942"/>
    <tableColumn id="3455" xr3:uid="{66913E25-F81F-4802-BD32-656921A142D7}" name="Column3447" dataDxfId="12941"/>
    <tableColumn id="3456" xr3:uid="{7BBEBE5F-DDEF-4A32-AE14-0C5EA3094C5A}" name="Column3448" dataDxfId="12940"/>
    <tableColumn id="3457" xr3:uid="{7100FB89-E559-4C3E-ACB1-DBFDA949B406}" name="Column3449" dataDxfId="12939"/>
    <tableColumn id="3458" xr3:uid="{6A985691-C57D-4F00-A60D-5DE18D24D1C1}" name="Column3450" dataDxfId="12938"/>
    <tableColumn id="3459" xr3:uid="{93CF250A-9D78-426A-ABDA-5A34DBA15A94}" name="Column3451" dataDxfId="12937"/>
    <tableColumn id="3460" xr3:uid="{E6E49BC2-4110-4FE0-9AB0-3928BCF1AA14}" name="Column3452" dataDxfId="12936"/>
    <tableColumn id="3461" xr3:uid="{DD7124BB-BB45-4C69-820E-3347B49B2333}" name="Column3453" dataDxfId="12935"/>
    <tableColumn id="3462" xr3:uid="{1512CEBB-22D0-429E-96A7-BF2EA8815D58}" name="Column3454" dataDxfId="12934"/>
    <tableColumn id="3463" xr3:uid="{6A1CB597-E282-400E-95EA-4EEC14CC30E1}" name="Column3455" dataDxfId="12933"/>
    <tableColumn id="3464" xr3:uid="{8D3EA67C-D408-4AE3-8C16-B1B468F5C4BC}" name="Column3456" dataDxfId="12932"/>
    <tableColumn id="3465" xr3:uid="{ACCE8A49-108C-44BA-8EF6-A61014D386B8}" name="Column3457" dataDxfId="12931"/>
    <tableColumn id="3466" xr3:uid="{ABB16EB6-92E7-4984-899F-52942CBC4C98}" name="Column3458" dataDxfId="12930"/>
    <tableColumn id="3467" xr3:uid="{2D406272-0178-4A19-B56E-0BDD50B59E89}" name="Column3459" dataDxfId="12929"/>
    <tableColumn id="3468" xr3:uid="{82CADCC3-93A8-48A2-8ECC-71FE63FEB135}" name="Column3460" dataDxfId="12928"/>
    <tableColumn id="3469" xr3:uid="{CB04BB75-3A61-4DEB-B577-843CB92EF754}" name="Column3461" dataDxfId="12927"/>
    <tableColumn id="3470" xr3:uid="{9EC54D37-5B68-46A7-ACD2-E450B3A18C75}" name="Column3462" dataDxfId="12926"/>
    <tableColumn id="3471" xr3:uid="{2042D5A2-5332-47BD-94F4-94AF13A57226}" name="Column3463" dataDxfId="12925"/>
    <tableColumn id="3472" xr3:uid="{DCCFA79D-22D9-4A2A-B8B3-7FF82B701323}" name="Column3464" dataDxfId="12924"/>
    <tableColumn id="3473" xr3:uid="{885900F1-6A5E-4AB6-AB95-15A4AD0B174F}" name="Column3465" dataDxfId="12923"/>
    <tableColumn id="3474" xr3:uid="{83B700ED-668B-49E5-8A19-D542A567F05B}" name="Column3466" dataDxfId="12922"/>
    <tableColumn id="3475" xr3:uid="{3BE50B52-EB01-4E2C-A04C-04444D44B2D2}" name="Column3467" dataDxfId="12921"/>
    <tableColumn id="3476" xr3:uid="{429B88B8-156C-4D92-B493-0A4903AF9B17}" name="Column3468" dataDxfId="12920"/>
    <tableColumn id="3477" xr3:uid="{8CFFF82F-4410-4262-9BA5-824308788C02}" name="Column3469" dataDxfId="12919"/>
    <tableColumn id="3478" xr3:uid="{24F41E2E-8D64-4F1E-BC7A-325A84DE2FF6}" name="Column3470" dataDxfId="12918"/>
    <tableColumn id="3479" xr3:uid="{8077E0E4-EA9C-484D-9C84-E99F1C7051A2}" name="Column3471" dataDxfId="12917"/>
    <tableColumn id="3480" xr3:uid="{2F85EAE8-B7A4-44FD-931E-4BB265E78E5A}" name="Column3472" dataDxfId="12916"/>
    <tableColumn id="3481" xr3:uid="{5F9E531A-2AA8-4EA0-A81C-F604BC8D56DB}" name="Column3473" dataDxfId="12915"/>
    <tableColumn id="3482" xr3:uid="{3D4C508A-3759-4518-8FCF-9D5E3AE98E47}" name="Column3474" dataDxfId="12914"/>
    <tableColumn id="3483" xr3:uid="{816A3FA9-B481-4BA8-9D77-50BBD76FF1B8}" name="Column3475" dataDxfId="12913"/>
    <tableColumn id="3484" xr3:uid="{27A1E347-A870-47B4-A6F1-2525CD0CB9DC}" name="Column3476" dataDxfId="12912"/>
    <tableColumn id="3485" xr3:uid="{AA411C08-C5C6-4D94-B195-453D93EAD44A}" name="Column3477" dataDxfId="12911"/>
    <tableColumn id="3486" xr3:uid="{AD6BDBB3-B951-4797-884F-9076A092B305}" name="Column3478" dataDxfId="12910"/>
    <tableColumn id="3487" xr3:uid="{22C1D890-A54F-4149-A3E8-39FE94508E98}" name="Column3479" dataDxfId="12909"/>
    <tableColumn id="3488" xr3:uid="{D2BCAD62-F895-4B2F-AB80-4C27D5F01543}" name="Column3480" dataDxfId="12908"/>
    <tableColumn id="3489" xr3:uid="{F177D679-91A9-48E8-8657-EFEE378C4FB7}" name="Column3481" dataDxfId="12907"/>
    <tableColumn id="3490" xr3:uid="{51A19C05-30A8-4760-AD1C-0B03BD7162EB}" name="Column3482" dataDxfId="12906"/>
    <tableColumn id="3491" xr3:uid="{E9C2F14C-EDEF-4AB6-AD22-F309493D214E}" name="Column3483" dataDxfId="12905"/>
    <tableColumn id="3492" xr3:uid="{30118B99-6E2E-47B6-A72B-B58C7F91F143}" name="Column3484" dataDxfId="12904"/>
    <tableColumn id="3493" xr3:uid="{351733B3-4F09-40B0-B4B9-4BCEAB7581FB}" name="Column3485" dataDxfId="12903"/>
    <tableColumn id="3494" xr3:uid="{F3061E3C-20CF-4FE6-90A8-3B9D33A34B3C}" name="Column3486" dataDxfId="12902"/>
    <tableColumn id="3495" xr3:uid="{E8265974-55AF-4DA8-923A-F2557B0271AE}" name="Column3487" dataDxfId="12901"/>
    <tableColumn id="3496" xr3:uid="{91600173-00C1-4E2E-8C41-18656694F7BD}" name="Column3488" dataDxfId="12900"/>
    <tableColumn id="3497" xr3:uid="{60872E79-4475-42F5-9764-8B8C8164DB5C}" name="Column3489" dataDxfId="12899"/>
    <tableColumn id="3498" xr3:uid="{8E244048-8037-4A57-B66F-A2C1CFEA5D6B}" name="Column3490" dataDxfId="12898"/>
    <tableColumn id="3499" xr3:uid="{3F674A4B-27A2-4F6C-8C47-D0342B7C21FA}" name="Column3491" dataDxfId="12897"/>
    <tableColumn id="3500" xr3:uid="{12CF38C1-6356-4958-B659-244D109F4974}" name="Column3492" dataDxfId="12896"/>
    <tableColumn id="3501" xr3:uid="{9FD56F4D-F112-409A-807A-3C95F007D5A9}" name="Column3493" dataDxfId="12895"/>
    <tableColumn id="3502" xr3:uid="{1849EFE3-8ECD-4B30-A5C0-4B8EB217DBA1}" name="Column3494" dataDxfId="12894"/>
    <tableColumn id="3503" xr3:uid="{0D6C038B-D85D-446C-99BE-36D8CFCE3C89}" name="Column3495" dataDxfId="12893"/>
    <tableColumn id="3504" xr3:uid="{A11851CB-6513-4689-9C0C-4C03702D2B5F}" name="Column3496" dataDxfId="12892"/>
    <tableColumn id="3505" xr3:uid="{3E02E4E2-F984-4095-A25F-F013318DEE3F}" name="Column3497" dataDxfId="12891"/>
    <tableColumn id="3506" xr3:uid="{F19EFC98-F222-4CEB-AAA7-52EAB0F210B8}" name="Column3498" dataDxfId="12890"/>
    <tableColumn id="3507" xr3:uid="{E4502815-776D-4D4C-B3FC-180832BA4787}" name="Column3499" dataDxfId="12889"/>
    <tableColumn id="3508" xr3:uid="{33020F4D-D8AA-4204-8108-747F1FB4834C}" name="Column3500" dataDxfId="12888"/>
    <tableColumn id="3509" xr3:uid="{097E6892-0FFC-4D55-8009-64D76CB347E8}" name="Column3501" dataDxfId="12887"/>
    <tableColumn id="3510" xr3:uid="{30F8C84B-3034-42D9-A95A-DB3F3FF755F0}" name="Column3502" dataDxfId="12886"/>
    <tableColumn id="3511" xr3:uid="{4228894B-6691-453B-8E67-F6F173831918}" name="Column3503" dataDxfId="12885"/>
    <tableColumn id="3512" xr3:uid="{BE13A090-06D8-4DFC-BBFF-AD87AB97B3FC}" name="Column3504" dataDxfId="12884"/>
    <tableColumn id="3513" xr3:uid="{D2E48964-610A-4FF4-9821-76E08481FBB0}" name="Column3505" dataDxfId="12883"/>
    <tableColumn id="3514" xr3:uid="{8D9E395A-E882-4E2E-B764-D3127098D7EE}" name="Column3506" dataDxfId="12882"/>
    <tableColumn id="3515" xr3:uid="{463E7F20-526F-471D-92F3-2A48571F40A1}" name="Column3507" dataDxfId="12881"/>
    <tableColumn id="3516" xr3:uid="{807930EF-58B8-4804-B0DB-C286CCF793F8}" name="Column3508" dataDxfId="12880"/>
    <tableColumn id="3517" xr3:uid="{65DAE9CA-9961-4F21-863F-535655BF8893}" name="Column3509" dataDxfId="12879"/>
    <tableColumn id="3518" xr3:uid="{B129E104-6A52-48B0-9A23-C3B1B1C4FC89}" name="Column3510" dataDxfId="12878"/>
    <tableColumn id="3519" xr3:uid="{06B538A1-E3FB-4D50-8A4E-D7CED27EDA27}" name="Column3511" dataDxfId="12877"/>
    <tableColumn id="3520" xr3:uid="{40C15F37-6736-4F6A-8C33-C8F45DFA59E5}" name="Column3512" dataDxfId="12876"/>
    <tableColumn id="3521" xr3:uid="{DCDA9377-74B3-40F9-9541-784EBF32105E}" name="Column3513" dataDxfId="12875"/>
    <tableColumn id="3522" xr3:uid="{094D1B8C-6664-4E38-9536-A6457E43929F}" name="Column3514" dataDxfId="12874"/>
    <tableColumn id="3523" xr3:uid="{6B28D119-661D-49B0-97E4-39EAF95F59B3}" name="Column3515" dataDxfId="12873"/>
    <tableColumn id="3524" xr3:uid="{C67F942E-0873-41EC-B0A5-9AFC67498002}" name="Column3516" dataDxfId="12872"/>
    <tableColumn id="3525" xr3:uid="{5F5EDE35-1AD0-42D1-BDD9-99A61C8D9A2B}" name="Column3517" dataDxfId="12871"/>
    <tableColumn id="3526" xr3:uid="{952AEA37-51C8-41C7-BDD6-EC2497495CE5}" name="Column3518" dataDxfId="12870"/>
    <tableColumn id="3527" xr3:uid="{E1480A1E-8ACC-45C0-8013-D45F5D94F18A}" name="Column3519" dataDxfId="12869"/>
    <tableColumn id="3528" xr3:uid="{603DA203-933E-4D88-8C1B-8E6C4216CAC0}" name="Column3520" dataDxfId="12868"/>
    <tableColumn id="3529" xr3:uid="{0F2EF44A-C099-498B-8A93-6B5D1E97A96E}" name="Column3521" dataDxfId="12867"/>
    <tableColumn id="3530" xr3:uid="{B37E6F3F-D499-4BAE-8966-1035098CCC5B}" name="Column3522" dataDxfId="12866"/>
    <tableColumn id="3531" xr3:uid="{B1CE268F-6081-4B95-9F9A-0741EF798D26}" name="Column3523" dataDxfId="12865"/>
    <tableColumn id="3532" xr3:uid="{28084453-5A9A-47E5-8D45-F6EE00237708}" name="Column3524" dataDxfId="12864"/>
    <tableColumn id="3533" xr3:uid="{93D618E8-F11F-4CA6-98BB-1199B843251F}" name="Column3525" dataDxfId="12863"/>
    <tableColumn id="3534" xr3:uid="{66216288-9C99-414D-9174-64511648AFBA}" name="Column3526" dataDxfId="12862"/>
    <tableColumn id="3535" xr3:uid="{F4718A26-61D8-48C3-9128-C53670FECEC9}" name="Column3527" dataDxfId="12861"/>
    <tableColumn id="3536" xr3:uid="{580EAE9C-17B1-4F65-9D0D-370F297AB97A}" name="Column3528" dataDxfId="12860"/>
    <tableColumn id="3537" xr3:uid="{B61A8CE5-2840-4BF2-BC6A-E80246A8B68F}" name="Column3529" dataDxfId="12859"/>
    <tableColumn id="3538" xr3:uid="{EB2AEAC1-BD14-41E5-8E46-6A41C655F15F}" name="Column3530" dataDxfId="12858"/>
    <tableColumn id="3539" xr3:uid="{6AB7A6F7-7767-4E5A-B8B8-84BD93109C2A}" name="Column3531" dataDxfId="12857"/>
    <tableColumn id="3540" xr3:uid="{57B97AAC-2809-49BF-9809-960493AA47CC}" name="Column3532" dataDxfId="12856"/>
    <tableColumn id="3541" xr3:uid="{944CA07C-95FA-4FA4-B7FB-C729E7ABBA19}" name="Column3533" dataDxfId="12855"/>
    <tableColumn id="3542" xr3:uid="{97C0C95E-BA12-4B2F-913D-23FD1FB2D581}" name="Column3534" dataDxfId="12854"/>
    <tableColumn id="3543" xr3:uid="{8F02381E-895E-4284-BF73-681D967EDE89}" name="Column3535" dataDxfId="12853"/>
    <tableColumn id="3544" xr3:uid="{12CCBD63-E820-47DD-92FC-74493350FF80}" name="Column3536" dataDxfId="12852"/>
    <tableColumn id="3545" xr3:uid="{2181FCC1-FD24-48C6-A7AB-3889C44C754C}" name="Column3537" dataDxfId="12851"/>
    <tableColumn id="3546" xr3:uid="{A1090629-D87F-4454-BB88-84E049EE6DC7}" name="Column3538" dataDxfId="12850"/>
    <tableColumn id="3547" xr3:uid="{D234F9AF-D141-4816-ACF9-9C9295742372}" name="Column3539" dataDxfId="12849"/>
    <tableColumn id="3548" xr3:uid="{2B7D2BCE-E4A1-412B-BF0C-E8B0312752F9}" name="Column3540" dataDxfId="12848"/>
    <tableColumn id="3549" xr3:uid="{EA75C532-A05E-483E-B8F9-A7D05E903ED5}" name="Column3541" dataDxfId="12847"/>
    <tableColumn id="3550" xr3:uid="{41FE6454-7756-4405-974B-1E934BD164FF}" name="Column3542" dataDxfId="12846"/>
    <tableColumn id="3551" xr3:uid="{F39EB516-7DF6-4D5A-8AF9-CE591503E3CB}" name="Column3543" dataDxfId="12845"/>
    <tableColumn id="3552" xr3:uid="{010D3826-D9F4-4493-A0E8-A27320953958}" name="Column3544" dataDxfId="12844"/>
    <tableColumn id="3553" xr3:uid="{BC3B156F-E3DA-48E6-AFBC-7A1C743115B5}" name="Column3545" dataDxfId="12843"/>
    <tableColumn id="3554" xr3:uid="{5AAE0B6E-C36A-4DB2-BBBC-C7BA50361A66}" name="Column3546" dataDxfId="12842"/>
    <tableColumn id="3555" xr3:uid="{08F033B3-16F7-4576-86C3-22EDFF9AFFA4}" name="Column3547" dataDxfId="12841"/>
    <tableColumn id="3556" xr3:uid="{7854FC62-3CBF-4F4A-90D0-E1649A9F5F9B}" name="Column3548" dataDxfId="12840"/>
    <tableColumn id="3557" xr3:uid="{8817979A-7BA7-4730-A522-6BB6310F53FC}" name="Column3549" dataDxfId="12839"/>
    <tableColumn id="3558" xr3:uid="{56333E91-1907-413C-A426-9803694904C1}" name="Column3550" dataDxfId="12838"/>
    <tableColumn id="3559" xr3:uid="{943B5B59-F4FC-4D8E-B17A-7DD82F9929F0}" name="Column3551" dataDxfId="12837"/>
    <tableColumn id="3560" xr3:uid="{4212A97D-85AF-4F84-9C39-16D71F71BA1A}" name="Column3552" dataDxfId="12836"/>
    <tableColumn id="3561" xr3:uid="{65C8048D-C3FA-4651-9FD7-5E6BB1669B64}" name="Column3553" dataDxfId="12835"/>
    <tableColumn id="3562" xr3:uid="{13B930FB-5DB0-4DF2-880F-CEBEA8EC826B}" name="Column3554" dataDxfId="12834"/>
    <tableColumn id="3563" xr3:uid="{60A705BA-02F9-4B7A-B824-B57FB46B6F24}" name="Column3555" dataDxfId="12833"/>
    <tableColumn id="3564" xr3:uid="{E426612C-C147-46C3-9875-FEF3447F491A}" name="Column3556" dataDxfId="12832"/>
    <tableColumn id="3565" xr3:uid="{100F0C6A-212C-413C-B892-322D8B553972}" name="Column3557" dataDxfId="12831"/>
    <tableColumn id="3566" xr3:uid="{38F57D0C-BBE3-42FD-B4FF-74AE231135E6}" name="Column3558" dataDxfId="12830"/>
    <tableColumn id="3567" xr3:uid="{B56A0141-5F8B-421B-A44B-36166DAEF230}" name="Column3559" dataDxfId="12829"/>
    <tableColumn id="3568" xr3:uid="{F1720CDF-8396-405E-A731-B8CAF9C3F4B4}" name="Column3560" dataDxfId="12828"/>
    <tableColumn id="3569" xr3:uid="{EC693006-E03F-43DF-9344-5DE3CE429F91}" name="Column3561" dataDxfId="12827"/>
    <tableColumn id="3570" xr3:uid="{F19F235D-11D3-4796-8065-2F91796B9740}" name="Column3562" dataDxfId="12826"/>
    <tableColumn id="3571" xr3:uid="{692EFBF8-0500-4920-8D3C-B5B7FD7EB315}" name="Column3563" dataDxfId="12825"/>
    <tableColumn id="3572" xr3:uid="{77445791-3788-4374-8F83-A17B28EA38EC}" name="Column3564" dataDxfId="12824"/>
    <tableColumn id="3573" xr3:uid="{636D4826-FC72-42C9-A17E-0B21367F9469}" name="Column3565" dataDxfId="12823"/>
    <tableColumn id="3574" xr3:uid="{F014EF66-3CCA-45C9-978C-2E6543B03208}" name="Column3566" dataDxfId="12822"/>
    <tableColumn id="3575" xr3:uid="{74771AF0-267B-42EB-9B9D-2A4D5C3699E6}" name="Column3567" dataDxfId="12821"/>
    <tableColumn id="3576" xr3:uid="{F0B34EC9-2520-434F-BAE4-61870E264393}" name="Column3568" dataDxfId="12820"/>
    <tableColumn id="3577" xr3:uid="{311EC46C-16F2-4781-890F-84D98736C825}" name="Column3569" dataDxfId="12819"/>
    <tableColumn id="3578" xr3:uid="{D423BE52-CBBA-4F95-95F8-20CC2EE3CB14}" name="Column3570" dataDxfId="12818"/>
    <tableColumn id="3579" xr3:uid="{37D5283D-CAAE-4348-B958-990CD5E6A6E5}" name="Column3571" dataDxfId="12817"/>
    <tableColumn id="3580" xr3:uid="{4446EF3B-6173-4020-A769-BE3DEEBA1F9C}" name="Column3572" dataDxfId="12816"/>
    <tableColumn id="3581" xr3:uid="{9C10D2FC-FD60-4E43-B6E3-42B7B937037C}" name="Column3573" dataDxfId="12815"/>
    <tableColumn id="3582" xr3:uid="{DF495173-5688-4E2C-8C18-CE5B94F7CBED}" name="Column3574" dataDxfId="12814"/>
    <tableColumn id="3583" xr3:uid="{67AA4B82-B682-4884-A474-A2BE431B1404}" name="Column3575" dataDxfId="12813"/>
    <tableColumn id="3584" xr3:uid="{B7570544-0EAE-41EE-A053-8DAB1A23CC22}" name="Column3576" dataDxfId="12812"/>
    <tableColumn id="3585" xr3:uid="{5C80B4FB-9FD5-4AB0-A94F-17C9F508D03D}" name="Column3577" dataDxfId="12811"/>
    <tableColumn id="3586" xr3:uid="{285A42A9-F98D-4FF8-ACC5-C85394CB6B5E}" name="Column3578" dataDxfId="12810"/>
    <tableColumn id="3587" xr3:uid="{6DC39E1C-4EFD-4ED8-AF93-A827EA7B4CD4}" name="Column3579" dataDxfId="12809"/>
    <tableColumn id="3588" xr3:uid="{9AE3799A-468A-4C51-A2CF-1389E8CEE1A5}" name="Column3580" dataDxfId="12808"/>
    <tableColumn id="3589" xr3:uid="{4F2CE8EC-3F2D-4096-AC1B-9321EEC43221}" name="Column3581" dataDxfId="12807"/>
    <tableColumn id="3590" xr3:uid="{6A32BD41-2D65-4CFD-B461-9CAF2D543B06}" name="Column3582" dataDxfId="12806"/>
    <tableColumn id="3591" xr3:uid="{735E77E8-E339-4B65-A5FA-87282475C5CC}" name="Column3583" dataDxfId="12805"/>
    <tableColumn id="3592" xr3:uid="{CD07D8E1-8ED7-4D62-91DC-F0D6799F8676}" name="Column3584" dataDxfId="12804"/>
    <tableColumn id="3593" xr3:uid="{CB878933-C5BA-41B2-A15E-D108D04C2157}" name="Column3585" dataDxfId="12803"/>
    <tableColumn id="3594" xr3:uid="{F04146AE-DF84-4E1A-8F1D-4DA106C95EC0}" name="Column3586" dataDxfId="12802"/>
    <tableColumn id="3595" xr3:uid="{A4CEB813-AAFD-4243-B7F7-FE52C1A3A674}" name="Column3587" dataDxfId="12801"/>
    <tableColumn id="3596" xr3:uid="{D275E680-929D-472F-8E90-D85F3C4422E9}" name="Column3588" dataDxfId="12800"/>
    <tableColumn id="3597" xr3:uid="{D928C85D-DBC5-4F99-BB9B-6482B428B374}" name="Column3589" dataDxfId="12799"/>
    <tableColumn id="3598" xr3:uid="{DBB79388-7E9C-43A5-A6CE-808875DC4DDA}" name="Column3590" dataDxfId="12798"/>
    <tableColumn id="3599" xr3:uid="{91658A09-DA82-43CF-9037-2FEA2A80353F}" name="Column3591" dataDxfId="12797"/>
    <tableColumn id="3600" xr3:uid="{C76B9A8D-8300-4268-BE35-297E8ACC92D2}" name="Column3592" dataDxfId="12796"/>
    <tableColumn id="3601" xr3:uid="{8747E74F-0A1B-4D50-8851-E9FC732BD759}" name="Column3593" dataDxfId="12795"/>
    <tableColumn id="3602" xr3:uid="{EEEB4F48-2FFA-4F14-A61C-009CF1F5A6B7}" name="Column3594" dataDxfId="12794"/>
    <tableColumn id="3603" xr3:uid="{051422EF-B4A1-4FF2-9D64-9597ED759A38}" name="Column3595" dataDxfId="12793"/>
    <tableColumn id="3604" xr3:uid="{F03A73C7-2FD2-4EB1-9271-A0BED1ED2708}" name="Column3596" dataDxfId="12792"/>
    <tableColumn id="3605" xr3:uid="{DB495057-F348-4C1E-AE26-3E8231063CD2}" name="Column3597" dataDxfId="12791"/>
    <tableColumn id="3606" xr3:uid="{242F4736-2693-48E8-9973-F61787F732F7}" name="Column3598" dataDxfId="12790"/>
    <tableColumn id="3607" xr3:uid="{99D88B4D-344E-4A00-BC1D-810533CC8D4D}" name="Column3599" dataDxfId="12789"/>
    <tableColumn id="3608" xr3:uid="{F0A11824-12D3-4A40-8BD6-B3B2E3F667D0}" name="Column3600" dataDxfId="12788"/>
    <tableColumn id="3609" xr3:uid="{50800877-63E9-4A36-9CBB-285848DFF6AF}" name="Column3601" dataDxfId="12787"/>
    <tableColumn id="3610" xr3:uid="{F298B765-E04A-4743-8CAA-8C1DCCA3964C}" name="Column3602" dataDxfId="12786"/>
    <tableColumn id="3611" xr3:uid="{CD057F6A-6841-4F5F-9D75-E7225DA73829}" name="Column3603" dataDxfId="12785"/>
    <tableColumn id="3612" xr3:uid="{6E5F76C1-B729-47E0-A509-557967E4642A}" name="Column3604" dataDxfId="12784"/>
    <tableColumn id="3613" xr3:uid="{6B03B4E7-0F10-4D8E-8AB5-456562DC5E84}" name="Column3605" dataDxfId="12783"/>
    <tableColumn id="3614" xr3:uid="{46051214-BC99-45F6-A461-82B92E5E5E5F}" name="Column3606" dataDxfId="12782"/>
    <tableColumn id="3615" xr3:uid="{A9AF30A1-0247-4D67-B51F-59E0E6B2F415}" name="Column3607" dataDxfId="12781"/>
    <tableColumn id="3616" xr3:uid="{715AB4FF-FD91-439B-A5A2-FBAE6364ACEE}" name="Column3608" dataDxfId="12780"/>
    <tableColumn id="3617" xr3:uid="{0BF85FE7-0277-4A2A-B11C-333F9CA4CC56}" name="Column3609" dataDxfId="12779"/>
    <tableColumn id="3618" xr3:uid="{4DEF3BEF-48B5-4E98-AE61-7EF1919330C0}" name="Column3610" dataDxfId="12778"/>
    <tableColumn id="3619" xr3:uid="{401A1D5B-7297-4FDB-A464-8F66D3A7B0E8}" name="Column3611" dataDxfId="12777"/>
    <tableColumn id="3620" xr3:uid="{D39A484E-A4B7-4ECE-A332-6DA31EDE0503}" name="Column3612" dataDxfId="12776"/>
    <tableColumn id="3621" xr3:uid="{7DC1021B-17ED-4DA1-9F6B-D3843A6CB69F}" name="Column3613" dataDxfId="12775"/>
    <tableColumn id="3622" xr3:uid="{BEAE3497-2637-4502-8A83-58F5A3F2CD8A}" name="Column3614" dataDxfId="12774"/>
    <tableColumn id="3623" xr3:uid="{CB34AD70-0B93-488D-BF2E-CB07FF01F70C}" name="Column3615" dataDxfId="12773"/>
    <tableColumn id="3624" xr3:uid="{D846DD56-31AC-413F-AE90-56EB5BF7218D}" name="Column3616" dataDxfId="12772"/>
    <tableColumn id="3625" xr3:uid="{A81972F7-975E-43CD-B5B5-8D5B2566DEAC}" name="Column3617" dataDxfId="12771"/>
    <tableColumn id="3626" xr3:uid="{A1DD1273-047D-4051-AD42-E9EE385C2A02}" name="Column3618" dataDxfId="12770"/>
    <tableColumn id="3627" xr3:uid="{E5D9FD2A-8AF3-443D-9CCB-8C84337629AE}" name="Column3619" dataDxfId="12769"/>
    <tableColumn id="3628" xr3:uid="{C1144B2B-F968-4955-8D4A-071F3B459508}" name="Column3620" dataDxfId="12768"/>
    <tableColumn id="3629" xr3:uid="{CDF99C33-4AAA-45A7-9F96-5D462BA3D40D}" name="Column3621" dataDxfId="12767"/>
    <tableColumn id="3630" xr3:uid="{01C27617-C96E-4FE8-AC95-93D39EB31D21}" name="Column3622" dataDxfId="12766"/>
    <tableColumn id="3631" xr3:uid="{848CAF63-E762-4A3C-A29F-47B5FD085507}" name="Column3623" dataDxfId="12765"/>
    <tableColumn id="3632" xr3:uid="{558B8D12-9898-43CE-A506-8BE4E4EB9099}" name="Column3624" dataDxfId="12764"/>
    <tableColumn id="3633" xr3:uid="{9581B154-9504-4BF6-9937-21E3FC167D5C}" name="Column3625" dataDxfId="12763"/>
    <tableColumn id="3634" xr3:uid="{32AE4A0A-C183-4255-9B82-A3840F22F360}" name="Column3626" dataDxfId="12762"/>
    <tableColumn id="3635" xr3:uid="{904A6996-088F-47F9-8912-7D7F3B9C2130}" name="Column3627" dataDxfId="12761"/>
    <tableColumn id="3636" xr3:uid="{707F6FF0-12EC-4A76-8D81-71AA401D961A}" name="Column3628" dataDxfId="12760"/>
    <tableColumn id="3637" xr3:uid="{743CECE8-A310-42DB-A8C0-BA793CFA8BD9}" name="Column3629" dataDxfId="12759"/>
    <tableColumn id="3638" xr3:uid="{F9C7D8D0-F330-402B-98EF-C1F5712A6AD0}" name="Column3630" dataDxfId="12758"/>
    <tableColumn id="3639" xr3:uid="{DE7FF687-534E-401A-9110-E2BB17965C5B}" name="Column3631" dataDxfId="12757"/>
    <tableColumn id="3640" xr3:uid="{4C63D666-F8AC-4C59-863E-8145211FE3BE}" name="Column3632" dataDxfId="12756"/>
    <tableColumn id="3641" xr3:uid="{47929892-E4E8-4A51-84B9-096475E6B495}" name="Column3633" dataDxfId="12755"/>
    <tableColumn id="3642" xr3:uid="{5A2E98CC-BDB0-4893-92CF-3D818374B19D}" name="Column3634" dataDxfId="12754"/>
    <tableColumn id="3643" xr3:uid="{1AB1558C-065D-4CF8-BE54-115793F87E5D}" name="Column3635" dataDxfId="12753"/>
    <tableColumn id="3644" xr3:uid="{1806543C-7D39-4294-952C-88F0C1833DF7}" name="Column3636" dataDxfId="12752"/>
    <tableColumn id="3645" xr3:uid="{EB3DE2C1-1C75-4164-9EC5-B627ED1AAC2A}" name="Column3637" dataDxfId="12751"/>
    <tableColumn id="3646" xr3:uid="{02B90BC5-D0E6-47ED-9CC4-AD53F74431FF}" name="Column3638" dataDxfId="12750"/>
    <tableColumn id="3647" xr3:uid="{3CC39314-15CB-4B08-ADAD-C64E393BF963}" name="Column3639" dataDxfId="12749"/>
    <tableColumn id="3648" xr3:uid="{5E4B1FC3-5FD2-4B52-8A47-04311FE58D4B}" name="Column3640" dataDxfId="12748"/>
    <tableColumn id="3649" xr3:uid="{EFE0460A-668B-44D6-8403-7D29B8222797}" name="Column3641" dataDxfId="12747"/>
    <tableColumn id="3650" xr3:uid="{5B988863-66DA-49D9-8EB8-3D9206878406}" name="Column3642" dataDxfId="12746"/>
    <tableColumn id="3651" xr3:uid="{76424C20-42C4-4A54-920B-6AA438E52007}" name="Column3643" dataDxfId="12745"/>
    <tableColumn id="3652" xr3:uid="{90D0356A-BCD8-4820-B101-9950405DD825}" name="Column3644" dataDxfId="12744"/>
    <tableColumn id="3653" xr3:uid="{B3AD5C67-4C08-4460-9C8C-338261317CC1}" name="Column3645" dataDxfId="12743"/>
    <tableColumn id="3654" xr3:uid="{DF3E836C-5F74-4289-825E-261166A3F987}" name="Column3646" dataDxfId="12742"/>
    <tableColumn id="3655" xr3:uid="{00027A92-F5DF-430E-9A0B-F2808B577949}" name="Column3647" dataDxfId="12741"/>
    <tableColumn id="3656" xr3:uid="{9AA3891F-A34B-43BE-9528-AA4948E922E5}" name="Column3648" dataDxfId="12740"/>
    <tableColumn id="3657" xr3:uid="{BEA4BAB9-A12D-4994-9D78-58CFC7A2BDF9}" name="Column3649" dataDxfId="12739"/>
    <tableColumn id="3658" xr3:uid="{40475E0A-97E2-4176-B5A3-FE7329356497}" name="Column3650" dataDxfId="12738"/>
    <tableColumn id="3659" xr3:uid="{631C78A6-ED50-4DF8-81A3-BF869989C5B3}" name="Column3651" dataDxfId="12737"/>
    <tableColumn id="3660" xr3:uid="{2848C384-A8B0-4744-A526-EF612B9866ED}" name="Column3652" dataDxfId="12736"/>
    <tableColumn id="3661" xr3:uid="{9A21078E-A20A-4D12-B1E7-58A4997E2540}" name="Column3653" dataDxfId="12735"/>
    <tableColumn id="3662" xr3:uid="{7E7B4436-DE46-4D26-8064-9FEDEAB3601A}" name="Column3654" dataDxfId="12734"/>
    <tableColumn id="3663" xr3:uid="{825DEBF9-41EC-4295-A0E1-6549342E4A43}" name="Column3655" dataDxfId="12733"/>
    <tableColumn id="3664" xr3:uid="{F4521A48-0505-4566-8E70-6F32909F964A}" name="Column3656" dataDxfId="12732"/>
    <tableColumn id="3665" xr3:uid="{CE5DFEFB-343F-4101-891E-6B76416AE230}" name="Column3657" dataDxfId="12731"/>
    <tableColumn id="3666" xr3:uid="{BA4BCEA3-40F5-4839-AD3F-569C4063C3DE}" name="Column3658" dataDxfId="12730"/>
    <tableColumn id="3667" xr3:uid="{C6842046-DE07-4184-8CE2-C6CBBF74FE02}" name="Column3659" dataDxfId="12729"/>
    <tableColumn id="3668" xr3:uid="{1C750433-3F7E-49D8-A00B-0069CD475762}" name="Column3660" dataDxfId="12728"/>
    <tableColumn id="3669" xr3:uid="{92609C90-CFE7-43B4-97DA-0A4B22E77CF6}" name="Column3661" dataDxfId="12727"/>
    <tableColumn id="3670" xr3:uid="{44A917EF-4125-47B5-BA04-A930B1F6F006}" name="Column3662" dataDxfId="12726"/>
    <tableColumn id="3671" xr3:uid="{BECFE977-0D2F-4491-B335-02DDEEBCF338}" name="Column3663" dataDxfId="12725"/>
    <tableColumn id="3672" xr3:uid="{525A6B80-6358-4D6D-A69F-1E14118C2F51}" name="Column3664" dataDxfId="12724"/>
    <tableColumn id="3673" xr3:uid="{D2205435-FA6A-412A-BEFD-18BDCC23555C}" name="Column3665" dataDxfId="12723"/>
    <tableColumn id="3674" xr3:uid="{2F845E25-C7FC-421E-9BC4-A6988E134BB5}" name="Column3666" dataDxfId="12722"/>
    <tableColumn id="3675" xr3:uid="{E163D3B4-86B5-49BB-A11C-BEC0409D6942}" name="Column3667" dataDxfId="12721"/>
    <tableColumn id="3676" xr3:uid="{F66D13F7-9BF4-4CFB-BA44-764553CBB26A}" name="Column3668" dataDxfId="12720"/>
    <tableColumn id="3677" xr3:uid="{95CB6B15-9403-4057-9B0B-0E96ABF8C862}" name="Column3669" dataDxfId="12719"/>
    <tableColumn id="3678" xr3:uid="{A628792B-2668-49A0-AF60-F48CE5F3214E}" name="Column3670" dataDxfId="12718"/>
    <tableColumn id="3679" xr3:uid="{91EE7032-832A-475A-86C1-B421932B252A}" name="Column3671" dataDxfId="12717"/>
    <tableColumn id="3680" xr3:uid="{7A37CD97-4B35-455A-AB54-B5FBC8C1CBDA}" name="Column3672" dataDxfId="12716"/>
    <tableColumn id="3681" xr3:uid="{37F72C32-9228-40DB-9482-CD4E41204D16}" name="Column3673" dataDxfId="12715"/>
    <tableColumn id="3682" xr3:uid="{34D31F79-758D-480E-B04E-437A5A694AEB}" name="Column3674" dataDxfId="12714"/>
    <tableColumn id="3683" xr3:uid="{381AD427-1FF5-46CC-8253-5C998B593120}" name="Column3675" dataDxfId="12713"/>
    <tableColumn id="3684" xr3:uid="{BEEFA867-692B-4023-B283-E5016DEF62C6}" name="Column3676" dataDxfId="12712"/>
    <tableColumn id="3685" xr3:uid="{2F9C99A8-1788-490B-8A48-5FC8A3228D5B}" name="Column3677" dataDxfId="12711"/>
    <tableColumn id="3686" xr3:uid="{4DF21061-D891-40DE-B9E2-E5D55E25BEA6}" name="Column3678" dataDxfId="12710"/>
    <tableColumn id="3687" xr3:uid="{97327C7D-E882-4396-B4A0-A5D880CF1F84}" name="Column3679" dataDxfId="12709"/>
    <tableColumn id="3688" xr3:uid="{3C3CEBD7-EAD4-4C6E-9CF6-4E88C078B932}" name="Column3680" dataDxfId="12708"/>
    <tableColumn id="3689" xr3:uid="{57B22FBC-B3C2-40A8-B636-65DCE0325955}" name="Column3681" dataDxfId="12707"/>
    <tableColumn id="3690" xr3:uid="{CACB186A-B60B-4059-953F-4129CFBAB9FB}" name="Column3682" dataDxfId="12706"/>
    <tableColumn id="3691" xr3:uid="{CDB42462-6934-44A1-AB3D-1D449C3A6464}" name="Column3683" dataDxfId="12705"/>
    <tableColumn id="3692" xr3:uid="{CACFAC23-2C6E-4DEB-9EE8-BC9C4BBD778A}" name="Column3684" dataDxfId="12704"/>
    <tableColumn id="3693" xr3:uid="{59140E9C-DD39-4DEE-A6B0-A5D5DF115C2B}" name="Column3685" dataDxfId="12703"/>
    <tableColumn id="3694" xr3:uid="{2EAD3553-4F5B-4E13-A223-5D853E7517F3}" name="Column3686" dataDxfId="12702"/>
    <tableColumn id="3695" xr3:uid="{326411DA-52C9-4B8A-98C2-904CEEC5CCB7}" name="Column3687" dataDxfId="12701"/>
    <tableColumn id="3696" xr3:uid="{72E89C77-70B7-4EBB-917E-13F8FC2E73AF}" name="Column3688" dataDxfId="12700"/>
    <tableColumn id="3697" xr3:uid="{7B4AE66D-4A27-4FDB-AB91-C7FB0D5BF72F}" name="Column3689" dataDxfId="12699"/>
    <tableColumn id="3698" xr3:uid="{83C94610-3188-40E1-9CDE-FBA4980547B2}" name="Column3690" dataDxfId="12698"/>
    <tableColumn id="3699" xr3:uid="{D842BAC7-D44F-41D5-B359-067926812EF2}" name="Column3691" dataDxfId="12697"/>
    <tableColumn id="3700" xr3:uid="{8C79D97D-1B5E-4F31-908B-6D03686D23C9}" name="Column3692" dataDxfId="12696"/>
    <tableColumn id="3701" xr3:uid="{1D04BEAC-58E3-4DBA-8ED3-07A17A869628}" name="Column3693" dataDxfId="12695"/>
    <tableColumn id="3702" xr3:uid="{08F2F9C5-5BA1-4AA3-9CB8-2AB9E164898E}" name="Column3694" dataDxfId="12694"/>
    <tableColumn id="3703" xr3:uid="{37C31A80-547E-4B65-8929-B23361C69628}" name="Column3695" dataDxfId="12693"/>
    <tableColumn id="3704" xr3:uid="{143D0995-336C-4F3A-B75A-94D7CC16A8B9}" name="Column3696" dataDxfId="12692"/>
    <tableColumn id="3705" xr3:uid="{FDCD0A19-2347-4913-9B50-EB35EC8FCBD7}" name="Column3697" dataDxfId="12691"/>
    <tableColumn id="3706" xr3:uid="{1B985801-9E56-4C37-9E6C-9FBB3D46A335}" name="Column3698" dataDxfId="12690"/>
    <tableColumn id="3707" xr3:uid="{FC00E779-1E8A-459D-8965-631EE817646B}" name="Column3699" dataDxfId="12689"/>
    <tableColumn id="3708" xr3:uid="{4DFAA9A4-6838-47A6-9E30-EF512C07AC9E}" name="Column3700" dataDxfId="12688"/>
    <tableColumn id="3709" xr3:uid="{2DBAD96C-793F-45A7-944C-A8EB77B5DB51}" name="Column3701" dataDxfId="12687"/>
    <tableColumn id="3710" xr3:uid="{FA8C4005-D1A9-4162-B5B7-BAD24C7E6559}" name="Column3702" dataDxfId="12686"/>
    <tableColumn id="3711" xr3:uid="{FDDE8481-6F0E-4AB7-B390-1AFCC3EEB3A8}" name="Column3703" dataDxfId="12685"/>
    <tableColumn id="3712" xr3:uid="{AFBEB705-7BB3-4019-9EA6-D585006926F2}" name="Column3704" dataDxfId="12684"/>
    <tableColumn id="3713" xr3:uid="{649DA234-07E5-4831-BF53-E59F8B2C9A53}" name="Column3705" dataDxfId="12683"/>
    <tableColumn id="3714" xr3:uid="{BBCF1744-2205-4F11-A33A-7D5C8AB475EB}" name="Column3706" dataDxfId="12682"/>
    <tableColumn id="3715" xr3:uid="{8096EA16-9652-4BCD-BE48-941800CA6C09}" name="Column3707" dataDxfId="12681"/>
    <tableColumn id="3716" xr3:uid="{8525134C-4AAF-411D-AA4D-A688D5F06D8D}" name="Column3708" dataDxfId="12680"/>
    <tableColumn id="3717" xr3:uid="{6F09B9FE-9BD8-4046-A5CB-68F2B0001D65}" name="Column3709" dataDxfId="12679"/>
    <tableColumn id="3718" xr3:uid="{BA728F56-BAE7-4614-87EB-C7B19B8BCCEB}" name="Column3710" dataDxfId="12678"/>
    <tableColumn id="3719" xr3:uid="{3380F061-8C54-4AC7-A48D-CD6ACF0111B0}" name="Column3711" dataDxfId="12677"/>
    <tableColumn id="3720" xr3:uid="{E60B92F9-87BD-420A-8686-CE1A34D2DAE2}" name="Column3712" dataDxfId="12676"/>
    <tableColumn id="3721" xr3:uid="{A7A88019-8406-44D5-A8D2-2466A394D64E}" name="Column3713" dataDxfId="12675"/>
    <tableColumn id="3722" xr3:uid="{F1BFC169-E803-40F3-9139-E94F4EDD98DE}" name="Column3714" dataDxfId="12674"/>
    <tableColumn id="3723" xr3:uid="{42B86775-A9A4-4F25-9A24-B0D9EAC46250}" name="Column3715" dataDxfId="12673"/>
    <tableColumn id="3724" xr3:uid="{03FD1D00-84CD-4113-86D9-2EE9B994D32B}" name="Column3716" dataDxfId="12672"/>
    <tableColumn id="3725" xr3:uid="{B671F6D9-A0C3-469B-B9E7-4FD60D063E3C}" name="Column3717" dataDxfId="12671"/>
    <tableColumn id="3726" xr3:uid="{9DB39B82-2F63-4780-BF39-56FA204584ED}" name="Column3718" dataDxfId="12670"/>
    <tableColumn id="3727" xr3:uid="{A82F2E18-00CB-4828-B05E-CA7FA802F747}" name="Column3719" dataDxfId="12669"/>
    <tableColumn id="3728" xr3:uid="{CBC62D33-780F-43F8-A285-4C67A177827E}" name="Column3720" dataDxfId="12668"/>
    <tableColumn id="3729" xr3:uid="{2528E266-0C47-47F4-AA2E-22FE2B5C80CD}" name="Column3721" dataDxfId="12667"/>
    <tableColumn id="3730" xr3:uid="{86843664-38EE-4166-B0C5-481966D66CFC}" name="Column3722" dataDxfId="12666"/>
    <tableColumn id="3731" xr3:uid="{F5D27EC6-B363-4B2A-996B-9EBE30B274F6}" name="Column3723" dataDxfId="12665"/>
    <tableColumn id="3732" xr3:uid="{FF882D51-203F-441E-AF4B-9875147935AD}" name="Column3724" dataDxfId="12664"/>
    <tableColumn id="3733" xr3:uid="{5D527B0E-3DC3-4A2C-AB97-45C2D99F571F}" name="Column3725" dataDxfId="12663"/>
    <tableColumn id="3734" xr3:uid="{EDA195E4-D1E0-425E-9DE2-16864BF04E01}" name="Column3726" dataDxfId="12662"/>
    <tableColumn id="3735" xr3:uid="{E0AD2B1C-5F71-4979-975F-579E45A866B2}" name="Column3727" dataDxfId="12661"/>
    <tableColumn id="3736" xr3:uid="{3FD05D77-AB75-4A3E-A8EA-C58072A3EF23}" name="Column3728" dataDxfId="12660"/>
    <tableColumn id="3737" xr3:uid="{C578FD70-5D4F-4071-83F0-07739DF02921}" name="Column3729" dataDxfId="12659"/>
    <tableColumn id="3738" xr3:uid="{C4132ACA-890B-4A1A-89DB-10AB8F29A8D8}" name="Column3730" dataDxfId="12658"/>
    <tableColumn id="3739" xr3:uid="{F289FF5C-1660-4363-AE4E-F6508B50F8C6}" name="Column3731" dataDxfId="12657"/>
    <tableColumn id="3740" xr3:uid="{FFDF37AB-BF32-4306-8F48-F0FAEB9F3E57}" name="Column3732" dataDxfId="12656"/>
    <tableColumn id="3741" xr3:uid="{DD3C2A7A-A67E-4CF9-A23A-AF539035DAFB}" name="Column3733" dataDxfId="12655"/>
    <tableColumn id="3742" xr3:uid="{8DB21F69-78F4-4F68-BFFF-8BC6B195CCD6}" name="Column3734" dataDxfId="12654"/>
    <tableColumn id="3743" xr3:uid="{17A31BA5-EB9C-42EF-AB90-D3E117430B7A}" name="Column3735" dataDxfId="12653"/>
    <tableColumn id="3744" xr3:uid="{4CF1456E-CD7C-47E8-8414-7098DCA98614}" name="Column3736" dataDxfId="12652"/>
    <tableColumn id="3745" xr3:uid="{74831D66-F040-4306-9F2E-A39FA2A81737}" name="Column3737" dataDxfId="12651"/>
    <tableColumn id="3746" xr3:uid="{4381D4D7-483B-42A0-9EC3-183BAF8372BB}" name="Column3738" dataDxfId="12650"/>
    <tableColumn id="3747" xr3:uid="{F5F2ABDF-6A85-4D2E-A6AD-32F81428F2E0}" name="Column3739" dataDxfId="12649"/>
    <tableColumn id="3748" xr3:uid="{49FEF9C2-34B2-4DC2-BEB7-0D1F40F27306}" name="Column3740" dataDxfId="12648"/>
    <tableColumn id="3749" xr3:uid="{365951BC-00A2-4058-AA5E-2FBE1E412158}" name="Column3741" dataDxfId="12647"/>
    <tableColumn id="3750" xr3:uid="{E9DD2E89-1DA6-4498-9DEB-9A6152B962B1}" name="Column3742" dataDxfId="12646"/>
    <tableColumn id="3751" xr3:uid="{F9FCB208-46C4-48AE-A12D-C72C393FC843}" name="Column3743" dataDxfId="12645"/>
    <tableColumn id="3752" xr3:uid="{ED776DE4-331C-44EF-B1C1-606141BD1AF0}" name="Column3744" dataDxfId="12644"/>
    <tableColumn id="3753" xr3:uid="{C5EC76B4-FAA7-4B4A-88CC-4905697B81BE}" name="Column3745" dataDxfId="12643"/>
    <tableColumn id="3754" xr3:uid="{F2491AF6-4F16-49AA-9058-AAFD06AB4BA0}" name="Column3746" dataDxfId="12642"/>
    <tableColumn id="3755" xr3:uid="{1BF7EDEE-A995-4B94-96CC-F14D8AB988DE}" name="Column3747" dataDxfId="12641"/>
    <tableColumn id="3756" xr3:uid="{7EEC8A59-DB69-4467-A2C8-90CF07EBE226}" name="Column3748" dataDxfId="12640"/>
    <tableColumn id="3757" xr3:uid="{A252CC57-9253-4BA4-8663-16100C7637F1}" name="Column3749" dataDxfId="12639"/>
    <tableColumn id="3758" xr3:uid="{0416F7B5-EF2D-4C3D-B563-A5447BEC2BB1}" name="Column3750" dataDxfId="12638"/>
    <tableColumn id="3759" xr3:uid="{B0439F33-0480-4631-AA45-649408B637DA}" name="Column3751" dataDxfId="12637"/>
    <tableColumn id="3760" xr3:uid="{BD707761-2468-4D53-9FF8-116373DD67CC}" name="Column3752" dataDxfId="12636"/>
    <tableColumn id="3761" xr3:uid="{DDF2043A-0718-41E5-A525-51DAEB31BF87}" name="Column3753" dataDxfId="12635"/>
    <tableColumn id="3762" xr3:uid="{35E66DC9-5442-4F85-9BFD-8CB87536F304}" name="Column3754" dataDxfId="12634"/>
    <tableColumn id="3763" xr3:uid="{BF5033FE-9C50-465C-A78E-B47004C7D688}" name="Column3755" dataDxfId="12633"/>
    <tableColumn id="3764" xr3:uid="{E112C56B-C0B2-4088-82B1-AD734E6B6E6E}" name="Column3756" dataDxfId="12632"/>
    <tableColumn id="3765" xr3:uid="{1F6953BF-E7B5-48BB-B147-062FB731E170}" name="Column3757" dataDxfId="12631"/>
    <tableColumn id="3766" xr3:uid="{3F99B7FE-A718-4B3D-9E09-A337F2B1BD1E}" name="Column3758" dataDxfId="12630"/>
    <tableColumn id="3767" xr3:uid="{2EE5EE7A-6DEE-4768-855B-333683D4998E}" name="Column3759" dataDxfId="12629"/>
    <tableColumn id="3768" xr3:uid="{EF1B268A-7C3E-450F-9942-FB7C11F5EE0A}" name="Column3760" dataDxfId="12628"/>
    <tableColumn id="3769" xr3:uid="{AD1F75A3-CD45-47B2-BCBD-50C5FBEE85E1}" name="Column3761" dataDxfId="12627"/>
    <tableColumn id="3770" xr3:uid="{E7D00F3A-C53F-456D-9B51-604E14871CE7}" name="Column3762" dataDxfId="12626"/>
    <tableColumn id="3771" xr3:uid="{6701CFEB-F182-4B84-A886-2E027081F3D8}" name="Column3763" dataDxfId="12625"/>
    <tableColumn id="3772" xr3:uid="{8920AB34-3560-4F1E-BF27-A800073E11C8}" name="Column3764" dataDxfId="12624"/>
    <tableColumn id="3773" xr3:uid="{80F52270-764A-4741-8D6F-9FD85A7C8AAC}" name="Column3765" dataDxfId="12623"/>
    <tableColumn id="3774" xr3:uid="{D28524C1-C030-4FB8-8FF2-630A48BA1674}" name="Column3766" dataDxfId="12622"/>
    <tableColumn id="3775" xr3:uid="{0E9A0714-890C-4C43-AC8A-3179E89270AC}" name="Column3767" dataDxfId="12621"/>
    <tableColumn id="3776" xr3:uid="{A1EF7362-72C8-47BE-A998-11470C8DA4DD}" name="Column3768" dataDxfId="12620"/>
    <tableColumn id="3777" xr3:uid="{4D53C05C-5104-40CA-893F-E434F30D7A9B}" name="Column3769" dataDxfId="12619"/>
    <tableColumn id="3778" xr3:uid="{B5BDC2F7-C8A7-4A74-AEC1-94584DA0DA77}" name="Column3770" dataDxfId="12618"/>
    <tableColumn id="3779" xr3:uid="{FAC01C51-2A26-4709-85E9-74B3BD187B21}" name="Column3771" dataDxfId="12617"/>
    <tableColumn id="3780" xr3:uid="{5A285BEB-E437-4CB1-81E3-9DB47DFF9BFB}" name="Column3772" dataDxfId="12616"/>
    <tableColumn id="3781" xr3:uid="{F74F819B-CA72-4149-B683-37AB522A2714}" name="Column3773" dataDxfId="12615"/>
    <tableColumn id="3782" xr3:uid="{A410C20A-22C4-487E-8D43-21F949132C91}" name="Column3774" dataDxfId="12614"/>
    <tableColumn id="3783" xr3:uid="{CF309E72-1038-4242-8778-C7CCC4F85F08}" name="Column3775" dataDxfId="12613"/>
    <tableColumn id="3784" xr3:uid="{F8F16CE4-6021-4249-B267-2426F3F9B0DB}" name="Column3776" dataDxfId="12612"/>
    <tableColumn id="3785" xr3:uid="{E8CEC8D1-0A05-4607-A294-CA5E0CAA5FE9}" name="Column3777" dataDxfId="12611"/>
    <tableColumn id="3786" xr3:uid="{76CA0CBE-5B61-4B86-BFE2-3EF6BB135029}" name="Column3778" dataDxfId="12610"/>
    <tableColumn id="3787" xr3:uid="{A8F0FFA3-117B-4158-B8FF-DCBA0D11E425}" name="Column3779" dataDxfId="12609"/>
    <tableColumn id="3788" xr3:uid="{C7E0A3DA-C0F1-48AC-8485-757ECBF60868}" name="Column3780" dataDxfId="12608"/>
    <tableColumn id="3789" xr3:uid="{DEC03675-2E29-49B3-9ACA-EDCCCB1911BB}" name="Column3781" dataDxfId="12607"/>
    <tableColumn id="3790" xr3:uid="{FC68EE7D-84CC-4668-ACD9-CD9E01A98422}" name="Column3782" dataDxfId="12606"/>
    <tableColumn id="3791" xr3:uid="{DC4D9A0E-4234-47DA-9BE5-3BC989CF9D8F}" name="Column3783" dataDxfId="12605"/>
    <tableColumn id="3792" xr3:uid="{D71D3CF8-88A9-49EB-9FF1-3FFD6FBEC75C}" name="Column3784" dataDxfId="12604"/>
    <tableColumn id="3793" xr3:uid="{B503E00C-D81D-4AA8-B184-75ABDE94BB14}" name="Column3785" dataDxfId="12603"/>
    <tableColumn id="3794" xr3:uid="{A498461C-0CEF-4614-B85D-0E3189F32685}" name="Column3786" dataDxfId="12602"/>
    <tableColumn id="3795" xr3:uid="{A0EDB762-7C17-4C45-9932-A89410EBC7A1}" name="Column3787" dataDxfId="12601"/>
    <tableColumn id="3796" xr3:uid="{7A3D3257-0822-4E93-AA6A-0B0FB6C0FF3F}" name="Column3788" dataDxfId="12600"/>
    <tableColumn id="3797" xr3:uid="{1B427901-0D01-44C9-8992-3337AF09FA0E}" name="Column3789" dataDxfId="12599"/>
    <tableColumn id="3798" xr3:uid="{9FF55F95-8284-4596-9C6B-AB3DB2CA052C}" name="Column3790" dataDxfId="12598"/>
    <tableColumn id="3799" xr3:uid="{5FAD9EDE-8FB2-4B0E-9F4A-7833C644C0A3}" name="Column3791" dataDxfId="12597"/>
    <tableColumn id="3800" xr3:uid="{59209A88-8D0A-4E99-AE2D-C087FEB39096}" name="Column3792" dataDxfId="12596"/>
    <tableColumn id="3801" xr3:uid="{C013299A-853E-46D6-B09F-0F508B2932E4}" name="Column3793" dataDxfId="12595"/>
    <tableColumn id="3802" xr3:uid="{F01A608D-DB35-454A-8F2E-53D044BF71C9}" name="Column3794" dataDxfId="12594"/>
    <tableColumn id="3803" xr3:uid="{07DCADDB-7474-4F4C-8FCE-9D078CA1043C}" name="Column3795" dataDxfId="12593"/>
    <tableColumn id="3804" xr3:uid="{E960D450-518C-438B-B5D4-5C7BCA7513FC}" name="Column3796" dataDxfId="12592"/>
    <tableColumn id="3805" xr3:uid="{EFB5A0B1-F037-4C14-A357-69B057645250}" name="Column3797" dataDxfId="12591"/>
    <tableColumn id="3806" xr3:uid="{4DD9E9A0-870D-4BF6-ABC2-DD67EF988268}" name="Column3798" dataDxfId="12590"/>
    <tableColumn id="3807" xr3:uid="{C6AA57F8-C614-447C-B008-D7F0A2C3444F}" name="Column3799" dataDxfId="12589"/>
    <tableColumn id="3808" xr3:uid="{DDA62977-F2AE-4E0E-AF16-C02CF2EC5363}" name="Column3800" dataDxfId="12588"/>
    <tableColumn id="3809" xr3:uid="{668D8BB5-E9D1-4CC0-BE74-6F6D7527CF0E}" name="Column3801" dataDxfId="12587"/>
    <tableColumn id="3810" xr3:uid="{20A90E10-EB17-46E8-A262-62C7D2515448}" name="Column3802" dataDxfId="12586"/>
    <tableColumn id="3811" xr3:uid="{127E905C-6B07-477E-B38B-3DF8FA2D8116}" name="Column3803" dataDxfId="12585"/>
    <tableColumn id="3812" xr3:uid="{5555B114-30BD-4BD8-A8C8-0CD6C77A628B}" name="Column3804" dataDxfId="12584"/>
    <tableColumn id="3813" xr3:uid="{D9514B67-8CF0-4C1A-AA25-846A5FD39DC9}" name="Column3805" dataDxfId="12583"/>
    <tableColumn id="3814" xr3:uid="{86EA74E4-E02F-4E11-B927-F84E528A0C4D}" name="Column3806" dataDxfId="12582"/>
    <tableColumn id="3815" xr3:uid="{0AAAB2F2-1917-487E-81DE-F93DD5ADD23C}" name="Column3807" dataDxfId="12581"/>
    <tableColumn id="3816" xr3:uid="{36607F69-ADE9-45BF-A99C-87BED1A60762}" name="Column3808" dataDxfId="12580"/>
    <tableColumn id="3817" xr3:uid="{51E3EE4C-1906-4887-A2F5-6F85890DAC5B}" name="Column3809" dataDxfId="12579"/>
    <tableColumn id="3818" xr3:uid="{C1FF2ECC-984E-4929-9CD9-CD83055FF188}" name="Column3810" dataDxfId="12578"/>
    <tableColumn id="3819" xr3:uid="{3FBA944F-E5E0-4637-B252-2EBA9722425A}" name="Column3811" dataDxfId="12577"/>
    <tableColumn id="3820" xr3:uid="{4097F1E5-F8C3-4D4D-94CC-20B5A33897CF}" name="Column3812" dataDxfId="12576"/>
    <tableColumn id="3821" xr3:uid="{3AC3274D-EB43-4D70-A62A-40A04BF16B16}" name="Column3813" dataDxfId="12575"/>
    <tableColumn id="3822" xr3:uid="{6795DB23-70AF-415E-B6B8-C9EED2AB4E89}" name="Column3814" dataDxfId="12574"/>
    <tableColumn id="3823" xr3:uid="{F87096BE-8B5A-43BE-A315-F79864397D9C}" name="Column3815" dataDxfId="12573"/>
    <tableColumn id="3824" xr3:uid="{81EA4413-56BF-4F69-A05C-9CD3E658BD03}" name="Column3816" dataDxfId="12572"/>
    <tableColumn id="3825" xr3:uid="{28169E2F-9169-4603-8786-588F79C7C52B}" name="Column3817" dataDxfId="12571"/>
    <tableColumn id="3826" xr3:uid="{AF6B1983-95EC-49E1-830C-FE24D236DAC9}" name="Column3818" dataDxfId="12570"/>
    <tableColumn id="3827" xr3:uid="{E7515E09-335B-4309-AFBB-336AA4B87805}" name="Column3819" dataDxfId="12569"/>
    <tableColumn id="3828" xr3:uid="{05C76E3A-C457-4B01-876B-6129BE53F6BB}" name="Column3820" dataDxfId="12568"/>
    <tableColumn id="3829" xr3:uid="{EE092C78-A927-4F57-8117-72F545CEF617}" name="Column3821" dataDxfId="12567"/>
    <tableColumn id="3830" xr3:uid="{4CDCC727-FF5E-42B6-A054-9B35836832A9}" name="Column3822" dataDxfId="12566"/>
    <tableColumn id="3831" xr3:uid="{87F39D04-C7B2-4864-BBF5-13EB317763C6}" name="Column3823" dataDxfId="12565"/>
    <tableColumn id="3832" xr3:uid="{4F4A6386-EF0F-4422-A9B5-C61C297E6E47}" name="Column3824" dataDxfId="12564"/>
    <tableColumn id="3833" xr3:uid="{9A85A7D4-7CBB-49F7-B7DB-8682E4FEA5EF}" name="Column3825" dataDxfId="12563"/>
    <tableColumn id="3834" xr3:uid="{5BAFDBC3-6AB7-4303-BD98-8EFB578A3D48}" name="Column3826" dataDxfId="12562"/>
    <tableColumn id="3835" xr3:uid="{5D41243F-1324-4D4D-BCED-F696A60578FE}" name="Column3827" dataDxfId="12561"/>
    <tableColumn id="3836" xr3:uid="{1B5C4890-E903-49C0-8F41-01FCEE1676F7}" name="Column3828" dataDxfId="12560"/>
    <tableColumn id="3837" xr3:uid="{99C54BAC-44F1-47FA-A06F-B837422BCBF7}" name="Column3829" dataDxfId="12559"/>
    <tableColumn id="3838" xr3:uid="{94159F5B-6180-45D1-BE4E-C72D6E0D92D8}" name="Column3830" dataDxfId="12558"/>
    <tableColumn id="3839" xr3:uid="{94849C8D-66E2-416F-8F84-20EB23B8388F}" name="Column3831" dataDxfId="12557"/>
    <tableColumn id="3840" xr3:uid="{61156684-3814-4F37-8872-CC722BCCD0CC}" name="Column3832" dataDxfId="12556"/>
    <tableColumn id="3841" xr3:uid="{B30319A4-3E18-4108-9CBF-75CE40EDA2C2}" name="Column3833" dataDxfId="12555"/>
    <tableColumn id="3842" xr3:uid="{6376E7FD-DFDD-42CA-BE16-5F46EB12BD1E}" name="Column3834" dataDxfId="12554"/>
    <tableColumn id="3843" xr3:uid="{092EBD71-C843-4884-AB03-85AB7513C359}" name="Column3835" dataDxfId="12553"/>
    <tableColumn id="3844" xr3:uid="{6B8DB3A8-A65F-45FD-8085-B0544230469D}" name="Column3836" dataDxfId="12552"/>
    <tableColumn id="3845" xr3:uid="{16389301-8B52-4677-AEE7-774793D54007}" name="Column3837" dataDxfId="12551"/>
    <tableColumn id="3846" xr3:uid="{3C5FC2B1-B163-4724-B20E-0177A2860892}" name="Column3838" dataDxfId="12550"/>
    <tableColumn id="3847" xr3:uid="{41CC37C9-8B83-4327-88F4-CB0C0538D0F8}" name="Column3839" dataDxfId="12549"/>
    <tableColumn id="3848" xr3:uid="{90F0B9CE-DEC2-48D4-854F-EA341954BA85}" name="Column3840" dataDxfId="12548"/>
    <tableColumn id="3849" xr3:uid="{6B82B596-78EA-4BE8-87B3-A8E437B59CEE}" name="Column3841" dataDxfId="12547"/>
    <tableColumn id="3850" xr3:uid="{43B4337E-EAF2-4011-9A34-AD98C1A49FC5}" name="Column3842" dataDxfId="12546"/>
    <tableColumn id="3851" xr3:uid="{7FBFCAF5-35AC-4B53-A917-8347B634D885}" name="Column3843" dataDxfId="12545"/>
    <tableColumn id="3852" xr3:uid="{A580078B-2D25-4A53-AD12-D6BF87710C2F}" name="Column3844" dataDxfId="12544"/>
    <tableColumn id="3853" xr3:uid="{3BFA22F0-34EF-439E-AC3F-21D5968800E0}" name="Column3845" dataDxfId="12543"/>
    <tableColumn id="3854" xr3:uid="{223F48EC-1487-4FF3-AA8B-5134982F5B1F}" name="Column3846" dataDxfId="12542"/>
    <tableColumn id="3855" xr3:uid="{630CA6E3-A246-4082-9209-C10F77FC1651}" name="Column3847" dataDxfId="12541"/>
    <tableColumn id="3856" xr3:uid="{2F21498A-4AFD-4B2A-9EBC-D44DFF1FA6BF}" name="Column3848" dataDxfId="12540"/>
    <tableColumn id="3857" xr3:uid="{78999AAB-30B4-4739-BB62-3234953C4AAA}" name="Column3849" dataDxfId="12539"/>
    <tableColumn id="3858" xr3:uid="{27507B86-4D63-4B61-A06D-B95C4147C3FB}" name="Column3850" dataDxfId="12538"/>
    <tableColumn id="3859" xr3:uid="{832566DD-17A9-4C77-BA89-59C8BB5AD348}" name="Column3851" dataDxfId="12537"/>
    <tableColumn id="3860" xr3:uid="{FAF2D2AD-F025-4D6D-8B1B-323B9AFD8946}" name="Column3852" dataDxfId="12536"/>
    <tableColumn id="3861" xr3:uid="{9A50E7CE-AA23-4921-8248-CCA9371DCAC8}" name="Column3853" dataDxfId="12535"/>
    <tableColumn id="3862" xr3:uid="{F8667859-4655-4187-8A61-B30D621E9D44}" name="Column3854" dataDxfId="12534"/>
    <tableColumn id="3863" xr3:uid="{00C87BCE-CAAC-4856-81D1-210EB095D61E}" name="Column3855" dataDxfId="12533"/>
    <tableColumn id="3864" xr3:uid="{FF0D8A23-CCE1-4831-989F-3195DA11FFAC}" name="Column3856" dataDxfId="12532"/>
    <tableColumn id="3865" xr3:uid="{89E4053D-76E1-4BE4-A82F-B34DFA76AB70}" name="Column3857" dataDxfId="12531"/>
    <tableColumn id="3866" xr3:uid="{0AACD771-0DF8-498B-A031-4DF15402CBA3}" name="Column3858" dataDxfId="12530"/>
    <tableColumn id="3867" xr3:uid="{C5CC8786-4615-4F29-8A1D-9C063E539C41}" name="Column3859" dataDxfId="12529"/>
    <tableColumn id="3868" xr3:uid="{C88C6BBA-A372-4459-90FE-D529A3426817}" name="Column3860" dataDxfId="12528"/>
    <tableColumn id="3869" xr3:uid="{2A5222D5-912E-49C3-B42D-0BCA76C7F3AC}" name="Column3861" dataDxfId="12527"/>
    <tableColumn id="3870" xr3:uid="{549DC8ED-B8EE-4387-86E8-78BF0C542CDA}" name="Column3862" dataDxfId="12526"/>
    <tableColumn id="3871" xr3:uid="{29E50F77-197B-4770-8F1C-27C637A82278}" name="Column3863" dataDxfId="12525"/>
    <tableColumn id="3872" xr3:uid="{E9943D10-E67E-4CC7-9F7E-2CD3E53708D5}" name="Column3864" dataDxfId="12524"/>
    <tableColumn id="3873" xr3:uid="{0BD3098A-6EB8-495B-B651-04FB060408E9}" name="Column3865" dataDxfId="12523"/>
    <tableColumn id="3874" xr3:uid="{2A2DF366-A6AB-4FD0-BF17-CCCFFE5CB189}" name="Column3866" dataDxfId="12522"/>
    <tableColumn id="3875" xr3:uid="{ECEAE542-BB1E-42A9-8CBB-C1E12AC330C2}" name="Column3867" dataDxfId="12521"/>
    <tableColumn id="3876" xr3:uid="{E3E32653-0207-41E5-A4D2-4D3ECBFF8797}" name="Column3868" dataDxfId="12520"/>
    <tableColumn id="3877" xr3:uid="{AF8FB13D-1C11-4087-B0BA-43654898E9F5}" name="Column3869" dataDxfId="12519"/>
    <tableColumn id="3878" xr3:uid="{733EE7CB-C372-4714-986C-EA28D6DBCE10}" name="Column3870" dataDxfId="12518"/>
    <tableColumn id="3879" xr3:uid="{BD0B7F0B-B899-4EC6-9809-277F629626CA}" name="Column3871" dataDxfId="12517"/>
    <tableColumn id="3880" xr3:uid="{C0DFF2E0-120F-44EE-A50F-BB1726EBAE9D}" name="Column3872" dataDxfId="12516"/>
    <tableColumn id="3881" xr3:uid="{83B49F94-12DB-42CE-A5D6-02555E3E2328}" name="Column3873" dataDxfId="12515"/>
    <tableColumn id="3882" xr3:uid="{CDF2B07D-F293-4FFE-97F7-66A774156A19}" name="Column3874" dataDxfId="12514"/>
    <tableColumn id="3883" xr3:uid="{E65142E0-6127-4F52-A855-24C342ADD29A}" name="Column3875" dataDxfId="12513"/>
    <tableColumn id="3884" xr3:uid="{51C77EC0-C3FA-4558-9CAD-57E526C974A6}" name="Column3876" dataDxfId="12512"/>
    <tableColumn id="3885" xr3:uid="{3F9E828F-2B38-4A96-9241-6A0665B39FFA}" name="Column3877" dataDxfId="12511"/>
    <tableColumn id="3886" xr3:uid="{9C48E23D-BF00-4183-B861-A824DFB0262F}" name="Column3878" dataDxfId="12510"/>
    <tableColumn id="3887" xr3:uid="{B2D80E38-43BC-48F2-996A-4BFC6592D1B2}" name="Column3879" dataDxfId="12509"/>
    <tableColumn id="3888" xr3:uid="{1F21DF8A-58CC-4628-9F5B-590392E80F37}" name="Column3880" dataDxfId="12508"/>
    <tableColumn id="3889" xr3:uid="{DE2479B7-3373-400E-929B-7868387ADC09}" name="Column3881" dataDxfId="12507"/>
    <tableColumn id="3890" xr3:uid="{62EDB058-62B9-4591-9575-7B7999F009DD}" name="Column3882" dataDxfId="12506"/>
    <tableColumn id="3891" xr3:uid="{B5D2F456-F473-4799-B349-B40A625B5337}" name="Column3883" dataDxfId="12505"/>
    <tableColumn id="3892" xr3:uid="{9CD4ED13-E6C3-42C7-B985-C18DBAB3F3E8}" name="Column3884" dataDxfId="12504"/>
    <tableColumn id="3893" xr3:uid="{3E6DB1C9-A2B3-491C-BF9D-DFC59AB7721E}" name="Column3885" dataDxfId="12503"/>
    <tableColumn id="3894" xr3:uid="{46D10BFF-9E91-4D8A-85D1-DCBFF65C0A68}" name="Column3886" dataDxfId="12502"/>
    <tableColumn id="3895" xr3:uid="{CA2C8A53-B773-4422-8BC8-5740277A82B6}" name="Column3887" dataDxfId="12501"/>
    <tableColumn id="3896" xr3:uid="{47CBE36A-1DC0-4E11-9F4B-ABEB789540C1}" name="Column3888" dataDxfId="12500"/>
    <tableColumn id="3897" xr3:uid="{83275324-1841-4556-BECC-A78E9C62FA2A}" name="Column3889" dataDxfId="12499"/>
    <tableColumn id="3898" xr3:uid="{7370A15E-3FCF-4500-B3F5-AB11B7764D09}" name="Column3890" dataDxfId="12498"/>
    <tableColumn id="3899" xr3:uid="{BB53ABBF-1B2A-4CC0-9A5F-EE7905442967}" name="Column3891" dataDxfId="12497"/>
    <tableColumn id="3900" xr3:uid="{2B3DC68F-C1EC-4BF1-B547-4425125AF368}" name="Column3892" dataDxfId="12496"/>
    <tableColumn id="3901" xr3:uid="{98C96E54-837C-4316-8B4D-68BD04E2580C}" name="Column3893" dataDxfId="12495"/>
    <tableColumn id="3902" xr3:uid="{D5511D33-6E8C-46EA-97E6-7DA52A6B5074}" name="Column3894" dataDxfId="12494"/>
    <tableColumn id="3903" xr3:uid="{C02AB3DB-7563-446D-9878-155177B079C1}" name="Column3895" dataDxfId="12493"/>
    <tableColumn id="3904" xr3:uid="{B066F033-C49E-4A6F-87E0-CD3737B76FD6}" name="Column3896" dataDxfId="12492"/>
    <tableColumn id="3905" xr3:uid="{735A18AA-C222-4140-8D66-B2D34350292C}" name="Column3897" dataDxfId="12491"/>
    <tableColumn id="3906" xr3:uid="{D1CA3B2E-6017-4569-B056-9E5FBCDAAECD}" name="Column3898" dataDxfId="12490"/>
    <tableColumn id="3907" xr3:uid="{0770C056-F172-4771-99A0-AF6F804634B5}" name="Column3899" dataDxfId="12489"/>
    <tableColumn id="3908" xr3:uid="{01E9563B-9793-40C6-AA2C-DC203304D4E3}" name="Column3900" dataDxfId="12488"/>
    <tableColumn id="3909" xr3:uid="{453B62E8-E281-432B-A1DC-6A46765D6137}" name="Column3901" dataDxfId="12487"/>
    <tableColumn id="3910" xr3:uid="{C7150425-4B67-48D3-860C-B347E534C669}" name="Column3902" dataDxfId="12486"/>
    <tableColumn id="3911" xr3:uid="{8765AF4C-850C-41B7-BAD2-35259B48ADB8}" name="Column3903" dataDxfId="12485"/>
    <tableColumn id="3912" xr3:uid="{3E0316D1-BD06-44E0-951A-A43850BFFA13}" name="Column3904" dataDxfId="12484"/>
    <tableColumn id="3913" xr3:uid="{18854E1F-1B48-4572-BF14-D5E55B573B3D}" name="Column3905" dataDxfId="12483"/>
    <tableColumn id="3914" xr3:uid="{C9B41881-8AB3-4D60-A5A3-EC818953548E}" name="Column3906" dataDxfId="12482"/>
    <tableColumn id="3915" xr3:uid="{B86CD4C2-BF2F-49EC-8E67-05A36E0A04F9}" name="Column3907" dataDxfId="12481"/>
    <tableColumn id="3916" xr3:uid="{E8E15A3E-897E-4AB0-9727-7F04C6AB4798}" name="Column3908" dataDxfId="12480"/>
    <tableColumn id="3917" xr3:uid="{2DF3850B-F353-4BBF-9D0D-0EB71F562CF9}" name="Column3909" dataDxfId="12479"/>
    <tableColumn id="3918" xr3:uid="{5EE8A749-C068-4BE2-AABB-71A7F09A7FE6}" name="Column3910" dataDxfId="12478"/>
    <tableColumn id="3919" xr3:uid="{543F4594-CA44-4662-8172-F6CB88A6BA2D}" name="Column3911" dataDxfId="12477"/>
    <tableColumn id="3920" xr3:uid="{580F661A-970A-4EA9-9B0A-D8406BE8935E}" name="Column3912" dataDxfId="12476"/>
    <tableColumn id="3921" xr3:uid="{48760FB2-1645-4B1B-9421-E5AF353D4004}" name="Column3913" dataDxfId="12475"/>
    <tableColumn id="3922" xr3:uid="{D52E7F49-1EB4-42D7-904A-2DC6852405A8}" name="Column3914" dataDxfId="12474"/>
    <tableColumn id="3923" xr3:uid="{3791CE01-AA7D-4F02-93D7-1E9572655CD1}" name="Column3915" dataDxfId="12473"/>
    <tableColumn id="3924" xr3:uid="{7203FF05-1958-4417-87A3-B738859172EB}" name="Column3916" dataDxfId="12472"/>
    <tableColumn id="3925" xr3:uid="{E6809B36-7803-4638-B5F9-29B9C1C1EBB4}" name="Column3917" dataDxfId="12471"/>
    <tableColumn id="3926" xr3:uid="{3621FFA2-6413-493B-8744-9301E70FB11A}" name="Column3918" dataDxfId="12470"/>
    <tableColumn id="3927" xr3:uid="{5DFB0C4D-1E8C-4656-95DE-EAC56ABADB9B}" name="Column3919" dataDxfId="12469"/>
    <tableColumn id="3928" xr3:uid="{69407F7F-03B7-4B65-BA7E-E8A466D91A5C}" name="Column3920" dataDxfId="12468"/>
    <tableColumn id="3929" xr3:uid="{ACD366AF-EDC1-4CC7-9E66-5D2EBDB8A0F6}" name="Column3921" dataDxfId="12467"/>
    <tableColumn id="3930" xr3:uid="{4D6466FC-7B84-4168-B6D7-D1ECE5930D42}" name="Column3922" dataDxfId="12466"/>
    <tableColumn id="3931" xr3:uid="{16269D95-7E33-476F-AE5A-F5E41A505651}" name="Column3923" dataDxfId="12465"/>
    <tableColumn id="3932" xr3:uid="{A8B75A0A-4472-484F-906B-FCB4222D9DDA}" name="Column3924" dataDxfId="12464"/>
    <tableColumn id="3933" xr3:uid="{F90EE3AB-DE87-412D-958C-F2DD904E2FC9}" name="Column3925" dataDxfId="12463"/>
    <tableColumn id="3934" xr3:uid="{AC67FC60-195F-4913-BD1E-87E7711FBE46}" name="Column3926" dataDxfId="12462"/>
    <tableColumn id="3935" xr3:uid="{EC40B754-1E72-4877-B267-B117A57CDA39}" name="Column3927" dataDxfId="12461"/>
    <tableColumn id="3936" xr3:uid="{077A9955-8B66-4CC4-A467-E76C969B5DDD}" name="Column3928" dataDxfId="12460"/>
    <tableColumn id="3937" xr3:uid="{B564DAA4-9C02-4AAC-85ED-4D0B784A55F6}" name="Column3929" dataDxfId="12459"/>
    <tableColumn id="3938" xr3:uid="{3B422F3B-7B32-4CAD-8623-60D20796D2E0}" name="Column3930" dataDxfId="12458"/>
    <tableColumn id="3939" xr3:uid="{558686B5-B4FA-4F8F-83A2-380266EC0A7F}" name="Column3931" dataDxfId="12457"/>
    <tableColumn id="3940" xr3:uid="{FB07D1A8-863D-4790-9F59-848D59CB8E46}" name="Column3932" dataDxfId="12456"/>
    <tableColumn id="3941" xr3:uid="{84B78382-A1FB-4592-815C-72178E1ECCEC}" name="Column3933" dataDxfId="12455"/>
    <tableColumn id="3942" xr3:uid="{6626AF2C-904F-4AD7-8C1B-710871006501}" name="Column3934" dataDxfId="12454"/>
    <tableColumn id="3943" xr3:uid="{764C0B5A-D3AF-4D99-83AA-A1C67E496273}" name="Column3935" dataDxfId="12453"/>
    <tableColumn id="3944" xr3:uid="{CEF32987-EC44-4F9F-8600-57E166C1B0A0}" name="Column3936" dataDxfId="12452"/>
    <tableColumn id="3945" xr3:uid="{F6683963-4026-423D-8F86-A49040F7A31E}" name="Column3937" dataDxfId="12451"/>
    <tableColumn id="3946" xr3:uid="{978163EB-FC62-4468-9269-4C40BE738C5B}" name="Column3938" dataDxfId="12450"/>
    <tableColumn id="3947" xr3:uid="{DB566DE2-4474-4E75-B265-5B73F4446C85}" name="Column3939" dataDxfId="12449"/>
    <tableColumn id="3948" xr3:uid="{6A4E2A63-0794-417A-B7EC-082C74583503}" name="Column3940" dataDxfId="12448"/>
    <tableColumn id="3949" xr3:uid="{CAF0F04C-D8AF-452C-A4C3-9C9BFDC1175A}" name="Column3941" dataDxfId="12447"/>
    <tableColumn id="3950" xr3:uid="{8B497813-5170-4D35-9F13-EF0C935C5376}" name="Column3942" dataDxfId="12446"/>
    <tableColumn id="3951" xr3:uid="{E5E945A3-B4CA-4589-B449-4B953AA20C4F}" name="Column3943" dataDxfId="12445"/>
    <tableColumn id="3952" xr3:uid="{BFE057CF-6144-4C7D-A776-2B9B70F99473}" name="Column3944" dataDxfId="12444"/>
    <tableColumn id="3953" xr3:uid="{4F455207-0175-40ED-B39F-43663B3770FD}" name="Column3945" dataDxfId="12443"/>
    <tableColumn id="3954" xr3:uid="{0731BA24-0B71-4C38-8FDA-F134E41F3CC5}" name="Column3946" dataDxfId="12442"/>
    <tableColumn id="3955" xr3:uid="{513A1A3F-C9B2-44B3-8AA1-2B7794E27AFC}" name="Column3947" dataDxfId="12441"/>
    <tableColumn id="3956" xr3:uid="{42DECB79-C7B4-4FE5-8694-133D04DD889C}" name="Column3948" dataDxfId="12440"/>
    <tableColumn id="3957" xr3:uid="{4F0EF256-3C21-41EC-BAD6-95245594D875}" name="Column3949" dataDxfId="12439"/>
    <tableColumn id="3958" xr3:uid="{EFAED770-813F-4694-8967-A4FD94B93599}" name="Column3950" dataDxfId="12438"/>
    <tableColumn id="3959" xr3:uid="{5ED90316-22DB-4DB3-8F65-2442FAC47233}" name="Column3951" dataDxfId="12437"/>
    <tableColumn id="3960" xr3:uid="{4A7A9F5B-C447-497C-A84F-2F601299BC58}" name="Column3952" dataDxfId="12436"/>
    <tableColumn id="3961" xr3:uid="{1E627EC2-33F2-4466-8D1E-DF9B95697269}" name="Column3953" dataDxfId="12435"/>
    <tableColumn id="3962" xr3:uid="{472BAF73-E27C-4A91-864C-75030BD70196}" name="Column3954" dataDxfId="12434"/>
    <tableColumn id="3963" xr3:uid="{1997A2A5-E4AB-4676-835C-967D67DF543A}" name="Column3955" dataDxfId="12433"/>
    <tableColumn id="3964" xr3:uid="{6E3E3C62-A6E9-4DC6-9BF0-73AA5EF7326D}" name="Column3956" dataDxfId="12432"/>
    <tableColumn id="3965" xr3:uid="{E540FFD1-70F2-4110-9482-186111D889DA}" name="Column3957" dataDxfId="12431"/>
    <tableColumn id="3966" xr3:uid="{9DB341EC-ACBC-46CB-904A-5E6453805D21}" name="Column3958" dataDxfId="12430"/>
    <tableColumn id="3967" xr3:uid="{638170E8-9AFB-4C39-9BCA-F79F06315044}" name="Column3959" dataDxfId="12429"/>
    <tableColumn id="3968" xr3:uid="{2AB75470-8EF2-4AC1-AC29-DA55A1674AFE}" name="Column3960" dataDxfId="12428"/>
    <tableColumn id="3969" xr3:uid="{B05CB28E-DA3C-4700-A406-098C417FF732}" name="Column3961" dataDxfId="12427"/>
    <tableColumn id="3970" xr3:uid="{419FFA4C-013D-49D2-BEFC-CF3809B93CF2}" name="Column3962" dataDxfId="12426"/>
    <tableColumn id="3971" xr3:uid="{3663695A-0F0A-4054-AF15-ADA0DB13F7C9}" name="Column3963" dataDxfId="12425"/>
    <tableColumn id="3972" xr3:uid="{B7EB8C4B-E24D-4FA0-8037-8962EB3CF411}" name="Column3964" dataDxfId="12424"/>
    <tableColumn id="3973" xr3:uid="{35B2583F-4A88-406F-B25C-D9DABACBBD2C}" name="Column3965" dataDxfId="12423"/>
    <tableColumn id="3974" xr3:uid="{C9D9B780-3756-4BF2-A4F3-84167A34F886}" name="Column3966" dataDxfId="12422"/>
    <tableColumn id="3975" xr3:uid="{EA07C2CE-EB74-453D-99B2-D6A81C9F3C81}" name="Column3967" dataDxfId="12421"/>
    <tableColumn id="3976" xr3:uid="{F661B4EC-007E-4AA9-92EF-3377DEB011CD}" name="Column3968" dataDxfId="12420"/>
    <tableColumn id="3977" xr3:uid="{591A9354-B6DD-4B7B-94B2-C199583FDCE8}" name="Column3969" dataDxfId="12419"/>
    <tableColumn id="3978" xr3:uid="{3F764DCA-A869-4E62-A129-551E95A62B9F}" name="Column3970" dataDxfId="12418"/>
    <tableColumn id="3979" xr3:uid="{235D7C25-5B8F-401D-9835-1F47C06AACC7}" name="Column3971" dataDxfId="12417"/>
    <tableColumn id="3980" xr3:uid="{58D97310-9B2A-4EBE-B04C-E19BC15FE647}" name="Column3972" dataDxfId="12416"/>
    <tableColumn id="3981" xr3:uid="{0432AB37-1483-4EC6-888C-2A9828BFC662}" name="Column3973" dataDxfId="12415"/>
    <tableColumn id="3982" xr3:uid="{D9BC21F3-A34D-446E-A304-637F5D5A0865}" name="Column3974" dataDxfId="12414"/>
    <tableColumn id="3983" xr3:uid="{F5CA61F3-1B93-4E0F-BB03-C03F1F4806A9}" name="Column3975" dataDxfId="12413"/>
    <tableColumn id="3984" xr3:uid="{F644D454-72B7-438A-9C3B-C3600356B602}" name="Column3976" dataDxfId="12412"/>
    <tableColumn id="3985" xr3:uid="{F3883281-B679-4E83-8EBD-B95094C927AB}" name="Column3977" dataDxfId="12411"/>
    <tableColumn id="3986" xr3:uid="{5ED89EDE-85C6-475D-8487-511F6FA8E9BA}" name="Column3978" dataDxfId="12410"/>
    <tableColumn id="3987" xr3:uid="{9E833938-A759-4739-AB13-56E10CF670D8}" name="Column3979" dataDxfId="12409"/>
    <tableColumn id="3988" xr3:uid="{B17FDEFE-9DA2-4065-A721-35042D8654F7}" name="Column3980" dataDxfId="12408"/>
    <tableColumn id="3989" xr3:uid="{AE6B4F3B-33E4-4863-A8D7-A725A86AE310}" name="Column3981" dataDxfId="12407"/>
    <tableColumn id="3990" xr3:uid="{9F118B17-C713-4842-9E50-B919D990BDD3}" name="Column3982" dataDxfId="12406"/>
    <tableColumn id="3991" xr3:uid="{22B35BE6-701E-4540-A0C4-1A4887CEEC66}" name="Column3983" dataDxfId="12405"/>
    <tableColumn id="3992" xr3:uid="{B8324087-ECF1-4B35-882C-52F4334319EB}" name="Column3984" dataDxfId="12404"/>
    <tableColumn id="3993" xr3:uid="{D1857A74-E7E2-4F79-A04B-F7C6A7821FD8}" name="Column3985" dataDxfId="12403"/>
    <tableColumn id="3994" xr3:uid="{85BA5CA7-8266-4B2F-A710-674CDEB685E9}" name="Column3986" dataDxfId="12402"/>
    <tableColumn id="3995" xr3:uid="{309F6DE7-9751-4B05-B466-05A811E6E57B}" name="Column3987" dataDxfId="12401"/>
    <tableColumn id="3996" xr3:uid="{95B9128F-1A0D-4C2C-9CA1-FC0115A47F5D}" name="Column3988" dataDxfId="12400"/>
    <tableColumn id="3997" xr3:uid="{10ECA5D6-C6DF-45EF-86E4-863814645C05}" name="Column3989" dataDxfId="12399"/>
    <tableColumn id="3998" xr3:uid="{1BD5FA5F-2DC5-4F2D-9585-56FDF94F9F60}" name="Column3990" dataDxfId="12398"/>
    <tableColumn id="3999" xr3:uid="{33DD1753-B15B-4BF5-B680-C3F5FC18833F}" name="Column3991" dataDxfId="12397"/>
    <tableColumn id="4000" xr3:uid="{CAA8EBD5-E6BA-4C97-9216-4ED61935B2C3}" name="Column3992" dataDxfId="12396"/>
    <tableColumn id="4001" xr3:uid="{270FE876-3441-4D20-8969-FA6CB1D1DA9F}" name="Column3993" dataDxfId="12395"/>
    <tableColumn id="4002" xr3:uid="{3AB06BF8-F879-4EB7-97C4-2A51DD0B254D}" name="Column3994" dataDxfId="12394"/>
    <tableColumn id="4003" xr3:uid="{E4D3865B-9E0F-438A-B0A1-8A6C4D20327E}" name="Column3995" dataDxfId="12393"/>
    <tableColumn id="4004" xr3:uid="{450AEF3A-7149-483E-9A92-63EC1DE653FB}" name="Column3996" dataDxfId="12392"/>
    <tableColumn id="4005" xr3:uid="{2419202A-EA92-4871-948F-C6EC9ADA5040}" name="Column3997" dataDxfId="12391"/>
    <tableColumn id="4006" xr3:uid="{6D74653D-A0D5-4A30-B2FF-80569CEF77F7}" name="Column3998" dataDxfId="12390"/>
    <tableColumn id="4007" xr3:uid="{86EFC7CD-A123-4DEA-B85B-2E935174E297}" name="Column3999" dataDxfId="12389"/>
    <tableColumn id="4008" xr3:uid="{184C6C86-394D-49CC-8D8A-C5628F74AD00}" name="Column4000" dataDxfId="12388"/>
    <tableColumn id="4009" xr3:uid="{B5A8D052-CF77-4D68-82F0-F08508276357}" name="Column4001" dataDxfId="12387"/>
    <tableColumn id="4010" xr3:uid="{2B90711D-9B86-4739-B8A6-E90A662F4D56}" name="Column4002" dataDxfId="12386"/>
    <tableColumn id="4011" xr3:uid="{601B8631-497F-49C3-8A72-36E44769E29F}" name="Column4003" dataDxfId="12385"/>
    <tableColumn id="4012" xr3:uid="{4C9D669A-2700-4773-9770-0C49FF626B6E}" name="Column4004" dataDxfId="12384"/>
    <tableColumn id="4013" xr3:uid="{52828DF3-0CAC-494A-AC72-2D1AD047E3EA}" name="Column4005" dataDxfId="12383"/>
    <tableColumn id="4014" xr3:uid="{E32B7844-BF98-43B2-916B-F7AF750EA220}" name="Column4006" dataDxfId="12382"/>
    <tableColumn id="4015" xr3:uid="{F5A0848E-1EE5-4080-984C-3EBA0A54B565}" name="Column4007" dataDxfId="12381"/>
    <tableColumn id="4016" xr3:uid="{C7B5420A-7375-45F7-9840-E6883AB67718}" name="Column4008" dataDxfId="12380"/>
    <tableColumn id="4017" xr3:uid="{0B9BB24F-84EF-48AE-80BA-8DD32CAD8FB4}" name="Column4009" dataDxfId="12379"/>
    <tableColumn id="4018" xr3:uid="{C8D39711-271F-45AD-BEA5-1D3F7D0DD4CF}" name="Column4010" dataDxfId="12378"/>
    <tableColumn id="4019" xr3:uid="{794B41AF-7FCF-441E-BB59-A3AF7F0F545B}" name="Column4011" dataDxfId="12377"/>
    <tableColumn id="4020" xr3:uid="{FE2A213B-4F84-42C9-A3BC-3F402BC9662B}" name="Column4012" dataDxfId="12376"/>
    <tableColumn id="4021" xr3:uid="{5B0B08DD-8E08-4598-8506-6AFCEAE6F747}" name="Column4013" dataDxfId="12375"/>
    <tableColumn id="4022" xr3:uid="{978D405A-09F9-4825-8788-F6C34D28B20C}" name="Column4014" dataDxfId="12374"/>
    <tableColumn id="4023" xr3:uid="{EFD30F9B-A53F-412B-8FDB-A5011700B8E5}" name="Column4015" dataDxfId="12373"/>
    <tableColumn id="4024" xr3:uid="{755ED221-9031-4C09-9317-593710AEFA27}" name="Column4016" dataDxfId="12372"/>
    <tableColumn id="4025" xr3:uid="{07CCD5CB-6AE0-414C-8176-0B13A603C6F4}" name="Column4017" dataDxfId="12371"/>
    <tableColumn id="4026" xr3:uid="{136C8655-FB23-44D8-9E6B-24EB019AC255}" name="Column4018" dataDxfId="12370"/>
    <tableColumn id="4027" xr3:uid="{91490AC0-AAB5-4ACA-947C-2A6B15DF401C}" name="Column4019" dataDxfId="12369"/>
    <tableColumn id="4028" xr3:uid="{8B45C537-D8CB-456B-90B1-E95059E679E1}" name="Column4020" dataDxfId="12368"/>
    <tableColumn id="4029" xr3:uid="{01F4FEAF-E20C-40A6-8E71-132BBA390BE1}" name="Column4021" dataDxfId="12367"/>
    <tableColumn id="4030" xr3:uid="{6A66837E-B991-433F-9874-4F1996699535}" name="Column4022" dataDxfId="12366"/>
    <tableColumn id="4031" xr3:uid="{EBA49307-AFBD-4941-BFC0-6146158F4717}" name="Column4023" dataDxfId="12365"/>
    <tableColumn id="4032" xr3:uid="{525A24B3-1DC1-46A7-A48F-B4AE309DA658}" name="Column4024" dataDxfId="12364"/>
    <tableColumn id="4033" xr3:uid="{FAB4D2D1-063D-4A14-89D8-A8D694BD262B}" name="Column4025" dataDxfId="12363"/>
    <tableColumn id="4034" xr3:uid="{B67316EE-3B82-4209-BB10-7DF6CB1CFADB}" name="Column4026" dataDxfId="12362"/>
    <tableColumn id="4035" xr3:uid="{F4344E46-C3D4-42C1-AF8C-7862799F9F04}" name="Column4027" dataDxfId="12361"/>
    <tableColumn id="4036" xr3:uid="{8EFD97D5-2350-4F33-96A9-8A95A4876CAC}" name="Column4028" dataDxfId="12360"/>
    <tableColumn id="4037" xr3:uid="{B8D01B97-A048-43D0-BDCB-8D2957A70FCB}" name="Column4029" dataDxfId="12359"/>
    <tableColumn id="4038" xr3:uid="{8FA6C675-D1F7-4997-A94E-8831E390B60A}" name="Column4030" dataDxfId="12358"/>
    <tableColumn id="4039" xr3:uid="{5CD222F0-285F-40B5-AF74-A410B84A8877}" name="Column4031" dataDxfId="12357"/>
    <tableColumn id="4040" xr3:uid="{CFD4D658-0FA1-4EBE-B96E-58D6F3FA0B10}" name="Column4032" dataDxfId="12356"/>
    <tableColumn id="4041" xr3:uid="{BF23005D-4161-44DE-AAB1-108B3EBF6713}" name="Column4033" dataDxfId="12355"/>
    <tableColumn id="4042" xr3:uid="{5D579962-F45B-456D-9062-7E90BB7CA38A}" name="Column4034" dataDxfId="12354"/>
    <tableColumn id="4043" xr3:uid="{229C31D7-3303-47F6-9B3F-8AFFDD06EB98}" name="Column4035" dataDxfId="12353"/>
    <tableColumn id="4044" xr3:uid="{098A4D05-6F22-4CD6-9245-5B94C902682E}" name="Column4036" dataDxfId="12352"/>
    <tableColumn id="4045" xr3:uid="{07E6B2A0-5742-4D47-AEA1-C743B8D3BD59}" name="Column4037" dataDxfId="12351"/>
    <tableColumn id="4046" xr3:uid="{7409164A-A5AE-424B-8982-F5FD65F56D5A}" name="Column4038" dataDxfId="12350"/>
    <tableColumn id="4047" xr3:uid="{24B2FF53-D19C-42B6-9EFA-CE1ABDBE6DEF}" name="Column4039" dataDxfId="12349"/>
    <tableColumn id="4048" xr3:uid="{81016690-E090-4499-A9D0-8AEA414AFBE5}" name="Column4040" dataDxfId="12348"/>
    <tableColumn id="4049" xr3:uid="{5259C747-1CE4-4933-BB60-F7596D7A2DFE}" name="Column4041" dataDxfId="12347"/>
    <tableColumn id="4050" xr3:uid="{5534246A-84F0-474F-B6D6-65FA11461836}" name="Column4042" dataDxfId="12346"/>
    <tableColumn id="4051" xr3:uid="{1166642C-4AD7-4C72-B491-EA09249E0A16}" name="Column4043" dataDxfId="12345"/>
    <tableColumn id="4052" xr3:uid="{A9760BAF-B05F-486D-B42B-7F4733108D8A}" name="Column4044" dataDxfId="12344"/>
    <tableColumn id="4053" xr3:uid="{22C3C751-42DB-478B-87F2-87D9F6066924}" name="Column4045" dataDxfId="12343"/>
    <tableColumn id="4054" xr3:uid="{66DFE059-FD51-4864-B684-DCC68DEEEEE2}" name="Column4046" dataDxfId="12342"/>
    <tableColumn id="4055" xr3:uid="{F4971D37-91E8-465F-A545-48135BABD66D}" name="Column4047" dataDxfId="12341"/>
    <tableColumn id="4056" xr3:uid="{B68F263C-78E2-4C79-A817-CF50A5448F43}" name="Column4048" dataDxfId="12340"/>
    <tableColumn id="4057" xr3:uid="{16EEF92D-D0BE-4AF0-9650-C1E69C1F0A8D}" name="Column4049" dataDxfId="12339"/>
    <tableColumn id="4058" xr3:uid="{7FDF377F-815C-4F1E-9343-E3A0B9F56271}" name="Column4050" dataDxfId="12338"/>
    <tableColumn id="4059" xr3:uid="{1963F705-8041-4C99-A3A9-864DCDDC8AAA}" name="Column4051" dataDxfId="12337"/>
    <tableColumn id="4060" xr3:uid="{31A1D3EB-02CD-4DEF-B8C4-4B5EA9E44E7E}" name="Column4052" dataDxfId="12336"/>
    <tableColumn id="4061" xr3:uid="{CF7CFB76-9A51-4A5D-A249-BBA18010BDD4}" name="Column4053" dataDxfId="12335"/>
    <tableColumn id="4062" xr3:uid="{CFB0633C-2048-4E5F-AE0D-1F68D0DA0E05}" name="Column4054" dataDxfId="12334"/>
    <tableColumn id="4063" xr3:uid="{9CA57D0C-2736-4D44-B5BA-12791C7AD75C}" name="Column4055" dataDxfId="12333"/>
    <tableColumn id="4064" xr3:uid="{DC489589-B1B7-4205-AADC-0E754F8852D2}" name="Column4056" dataDxfId="12332"/>
    <tableColumn id="4065" xr3:uid="{42BC6C17-CF93-4273-9079-C289863B3479}" name="Column4057" dataDxfId="12331"/>
    <tableColumn id="4066" xr3:uid="{6C782E34-6F25-4C32-949B-576029E24A80}" name="Column4058" dataDxfId="12330"/>
    <tableColumn id="4067" xr3:uid="{E41CD340-80D0-43EF-9A13-5E5DF8435258}" name="Column4059" dataDxfId="12329"/>
    <tableColumn id="4068" xr3:uid="{132D485D-FB3C-42AF-BACC-424D461EDC80}" name="Column4060" dataDxfId="12328"/>
    <tableColumn id="4069" xr3:uid="{FB2B2A7D-6C75-4CF7-9780-6B420FC27A8E}" name="Column4061" dataDxfId="12327"/>
    <tableColumn id="4070" xr3:uid="{BCF6F967-825E-48B2-8628-CCD0F0903531}" name="Column4062" dataDxfId="12326"/>
    <tableColumn id="4071" xr3:uid="{88C5704A-37B0-4620-8B1A-7AA275195A51}" name="Column4063" dataDxfId="12325"/>
    <tableColumn id="4072" xr3:uid="{1E6DE943-CBCC-4AF6-AC23-33604EDA2570}" name="Column4064" dataDxfId="12324"/>
    <tableColumn id="4073" xr3:uid="{1327F8C6-BE01-4998-80FF-1CF38321EEAF}" name="Column4065" dataDxfId="12323"/>
    <tableColumn id="4074" xr3:uid="{CAFC90A1-9F28-43CC-A096-267E05DBAF6F}" name="Column4066" dataDxfId="12322"/>
    <tableColumn id="4075" xr3:uid="{4CD4DDED-8EE5-4C31-A1E9-CB46C65CECAD}" name="Column4067" dataDxfId="12321"/>
    <tableColumn id="4076" xr3:uid="{C5543C1C-487E-4907-BC80-A27400474979}" name="Column4068" dataDxfId="12320"/>
    <tableColumn id="4077" xr3:uid="{9282E6F4-B913-4707-80F9-36E3C25A55FE}" name="Column4069" dataDxfId="12319"/>
    <tableColumn id="4078" xr3:uid="{6645CF02-9A34-4CFB-AC21-3FC417AE756A}" name="Column4070" dataDxfId="12318"/>
    <tableColumn id="4079" xr3:uid="{793060F9-AB6C-4492-A46F-2DCDCA5332AD}" name="Column4071" dataDxfId="12317"/>
    <tableColumn id="4080" xr3:uid="{FA49A935-A062-42C1-B0A8-E6D7CE9C4589}" name="Column4072" dataDxfId="12316"/>
    <tableColumn id="4081" xr3:uid="{8AB1CB25-716E-4FA0-AE32-711A2CB110FD}" name="Column4073" dataDxfId="12315"/>
    <tableColumn id="4082" xr3:uid="{8966060E-8DDC-46A9-BA05-66AC7A02D945}" name="Column4074" dataDxfId="12314"/>
    <tableColumn id="4083" xr3:uid="{3B053D8D-BD85-449F-BAD2-3C2A50AE4051}" name="Column4075" dataDxfId="12313"/>
    <tableColumn id="4084" xr3:uid="{FADC1174-0E1B-4AFC-B703-8F0667CFCC65}" name="Column4076" dataDxfId="12312"/>
    <tableColumn id="4085" xr3:uid="{6D0D9556-322D-4985-BE48-61AEDD7B8CFB}" name="Column4077" dataDxfId="12311"/>
    <tableColumn id="4086" xr3:uid="{35033279-32B0-4516-8AF7-D51B7DB71F7F}" name="Column4078" dataDxfId="12310"/>
    <tableColumn id="4087" xr3:uid="{FAFA110F-BB2D-49D8-9222-C8B21DC4C237}" name="Column4079" dataDxfId="12309"/>
    <tableColumn id="4088" xr3:uid="{A2E2CCA6-E941-4A05-A93B-7E88BD8F2C22}" name="Column4080" dataDxfId="12308"/>
    <tableColumn id="4089" xr3:uid="{FB3FDCC1-8336-4712-AC8D-C24EB000EFAD}" name="Column4081" dataDxfId="12307"/>
    <tableColumn id="4090" xr3:uid="{3FC397B4-838B-48D6-A44C-74CF75E9C3A2}" name="Column4082" dataDxfId="12306"/>
    <tableColumn id="4091" xr3:uid="{D7C4326C-7AFB-45BB-9DAF-B3E0DF1C88DC}" name="Column4083" dataDxfId="12305"/>
    <tableColumn id="4092" xr3:uid="{BC240CAB-87DC-42C2-906F-92471A0518DE}" name="Column4084" dataDxfId="12304"/>
    <tableColumn id="4093" xr3:uid="{FAF6BC7D-AB39-4518-8350-0944F91E13B0}" name="Column4085" dataDxfId="12303"/>
    <tableColumn id="4094" xr3:uid="{A7675A2D-8AA4-4B45-B14F-033BAC86494F}" name="Column4086" dataDxfId="12302"/>
    <tableColumn id="4095" xr3:uid="{38AE558D-A1DD-4DB9-8149-E031FEE06AA9}" name="Column4087" dataDxfId="12301"/>
    <tableColumn id="4096" xr3:uid="{F5909423-C348-4A17-B36C-523A9FC89BBB}" name="Column4088" dataDxfId="12300"/>
    <tableColumn id="4097" xr3:uid="{19E16441-2F4D-4498-AE1D-238B601A0703}" name="Column4089" dataDxfId="12299"/>
    <tableColumn id="4098" xr3:uid="{0C409F00-F693-4A00-AEDB-FE4CDBB81933}" name="Column4090" dataDxfId="12298"/>
    <tableColumn id="4099" xr3:uid="{8B49FF7F-22EE-409F-A124-9AB4D8B56718}" name="Column4091" dataDxfId="12297"/>
    <tableColumn id="4100" xr3:uid="{C803EF96-B055-4D9B-8F47-6FB521667D3A}" name="Column4092" dataDxfId="12296"/>
    <tableColumn id="4101" xr3:uid="{9EE2D1D4-863C-4D03-8D08-38FBBA64E0DE}" name="Column4093" dataDxfId="12295"/>
    <tableColumn id="4102" xr3:uid="{4006EE58-E4A6-4424-9060-0B52C117C5B3}" name="Column4094" dataDxfId="12294"/>
    <tableColumn id="4103" xr3:uid="{EECDF6FD-F965-4A05-B579-A9D1F2867460}" name="Column4095" dataDxfId="12293"/>
    <tableColumn id="4104" xr3:uid="{3D939B1A-523D-4ED2-B771-F42ED613514C}" name="Column4096" dataDxfId="12292"/>
    <tableColumn id="4105" xr3:uid="{ECEA9FB2-BE71-4519-A5E1-735F8E347963}" name="Column4097" dataDxfId="12291"/>
    <tableColumn id="4106" xr3:uid="{026E621F-C41B-4509-AE5E-1F7753066F6D}" name="Column4098" dataDxfId="12290"/>
    <tableColumn id="4107" xr3:uid="{728A9F42-9D2A-4A3D-8D4A-ADA5B490D9C7}" name="Column4099" dataDxfId="12289"/>
    <tableColumn id="4108" xr3:uid="{3B7E871B-12C7-442B-8AD1-872A0C47DF6F}" name="Column4100" dataDxfId="12288"/>
    <tableColumn id="4109" xr3:uid="{94F15CBF-DDA1-49B0-B09F-6EB959A01416}" name="Column4101" dataDxfId="12287"/>
    <tableColumn id="4110" xr3:uid="{5C24B91B-682A-4011-84F2-EBECB4D0FCBC}" name="Column4102" dataDxfId="12286"/>
    <tableColumn id="4111" xr3:uid="{515754DE-6FAB-4E79-9CB9-CCFE1709A55C}" name="Column4103" dataDxfId="12285"/>
    <tableColumn id="4112" xr3:uid="{7E563FB0-E5D7-4F40-AF54-C83297DE7DC3}" name="Column4104" dataDxfId="12284"/>
    <tableColumn id="4113" xr3:uid="{DBD8F6F2-66AF-4BD3-AA5D-2B4F76CF9B19}" name="Column4105" dataDxfId="12283"/>
    <tableColumn id="4114" xr3:uid="{89209576-D089-44CC-953F-B5EC9145052B}" name="Column4106" dataDxfId="12282"/>
    <tableColumn id="4115" xr3:uid="{29C6F0E7-169F-47C4-8406-5F630C50FF89}" name="Column4107" dataDxfId="12281"/>
    <tableColumn id="4116" xr3:uid="{838FC457-3150-4694-A69C-C01D1B7E5690}" name="Column4108" dataDxfId="12280"/>
    <tableColumn id="4117" xr3:uid="{F1430111-38D8-4A67-B501-3691613F2D73}" name="Column4109" dataDxfId="12279"/>
    <tableColumn id="4118" xr3:uid="{D082B3CF-6E43-49F2-A305-8C8DB1AC4C51}" name="Column4110" dataDxfId="12278"/>
    <tableColumn id="4119" xr3:uid="{4CC32CB7-E5B8-49BF-B227-308CE6FBB197}" name="Column4111" dataDxfId="12277"/>
    <tableColumn id="4120" xr3:uid="{5EFB4D6D-C061-4130-A035-842668E639F9}" name="Column4112" dataDxfId="12276"/>
    <tableColumn id="4121" xr3:uid="{05E00D11-4869-4088-9C1E-7AC09AE9FE35}" name="Column4113" dataDxfId="12275"/>
    <tableColumn id="4122" xr3:uid="{018628E9-0B80-4A8E-B0DD-0181A3F8CC67}" name="Column4114" dataDxfId="12274"/>
    <tableColumn id="4123" xr3:uid="{EAAF7002-D366-4D4B-91D9-DAF4BF01E2B2}" name="Column4115" dataDxfId="12273"/>
    <tableColumn id="4124" xr3:uid="{28D3FA0D-D78F-4C62-8BA4-5746D9E39D70}" name="Column4116" dataDxfId="12272"/>
    <tableColumn id="4125" xr3:uid="{E5470692-8718-4DA1-B659-BDEADEE2EDA5}" name="Column4117" dataDxfId="12271"/>
    <tableColumn id="4126" xr3:uid="{B90BD600-EFD6-4AB1-BE70-DC5AF6ED5C9E}" name="Column4118" dataDxfId="12270"/>
    <tableColumn id="4127" xr3:uid="{88015C58-CA4B-4081-972A-DE8C22B46AC7}" name="Column4119" dataDxfId="12269"/>
    <tableColumn id="4128" xr3:uid="{FECA48CA-F112-4CC3-9D41-82D71DC70E60}" name="Column4120" dataDxfId="12268"/>
    <tableColumn id="4129" xr3:uid="{668B36D7-1FD0-4E32-B490-B06D26546BAF}" name="Column4121" dataDxfId="12267"/>
    <tableColumn id="4130" xr3:uid="{2BEB2F80-B8F6-43C4-BD6D-E9F3C6CFE31F}" name="Column4122" dataDxfId="12266"/>
    <tableColumn id="4131" xr3:uid="{996D8935-253A-4B09-8983-0B6AAA2EA72A}" name="Column4123" dataDxfId="12265"/>
    <tableColumn id="4132" xr3:uid="{022E6308-F0FC-4231-86EC-C1AA7E507FBF}" name="Column4124" dataDxfId="12264"/>
    <tableColumn id="4133" xr3:uid="{8F3AB326-F752-475A-BC6D-01A7CCCE3FA9}" name="Column4125" dataDxfId="12263"/>
    <tableColumn id="4134" xr3:uid="{88751EEE-9156-4C8C-B9F4-AFCEEE8A49F3}" name="Column4126" dataDxfId="12262"/>
    <tableColumn id="4135" xr3:uid="{C8722441-1863-410B-89CE-B4262205FD2A}" name="Column4127" dataDxfId="12261"/>
    <tableColumn id="4136" xr3:uid="{AE5E9890-ED45-438D-8690-742C087A3443}" name="Column4128" dataDxfId="12260"/>
    <tableColumn id="4137" xr3:uid="{E5398F87-1C46-496D-9231-AF3B983687EB}" name="Column4129" dataDxfId="12259"/>
    <tableColumn id="4138" xr3:uid="{3AC78D07-DE0D-4AD9-84F0-7FDC93921DBA}" name="Column4130" dataDxfId="12258"/>
    <tableColumn id="4139" xr3:uid="{EB5FD3B3-ACFD-479F-953D-7BD2B847A41D}" name="Column4131" dataDxfId="12257"/>
    <tableColumn id="4140" xr3:uid="{D6DD7EDF-5F9E-4CA3-8696-E4B4434D89AF}" name="Column4132" dataDxfId="12256"/>
    <tableColumn id="4141" xr3:uid="{9BC149AC-BB81-4D60-88CD-F38AEE479000}" name="Column4133" dataDxfId="12255"/>
    <tableColumn id="4142" xr3:uid="{4C9C92A0-9E6F-48C8-A7B7-C8A10C39AEDF}" name="Column4134" dataDxfId="12254"/>
    <tableColumn id="4143" xr3:uid="{26FD30F2-2A47-46F3-9A59-F9EF0BE668A9}" name="Column4135" dataDxfId="12253"/>
    <tableColumn id="4144" xr3:uid="{92DAE9E8-330E-4115-9DA9-79340BCEA583}" name="Column4136" dataDxfId="12252"/>
    <tableColumn id="4145" xr3:uid="{A93EF432-0C39-4A53-9008-793DEDA86C72}" name="Column4137" dataDxfId="12251"/>
    <tableColumn id="4146" xr3:uid="{9ACF8505-EA27-4375-B1E7-9E21E5AFEBB4}" name="Column4138" dataDxfId="12250"/>
    <tableColumn id="4147" xr3:uid="{D743DC05-8599-4639-8DAA-5B3C5F487758}" name="Column4139" dataDxfId="12249"/>
    <tableColumn id="4148" xr3:uid="{265DB201-2B46-4BFF-82A4-70E836D955F8}" name="Column4140" dataDxfId="12248"/>
    <tableColumn id="4149" xr3:uid="{4AA8477A-37FD-4B72-A60A-8342B13886E9}" name="Column4141" dataDxfId="12247"/>
    <tableColumn id="4150" xr3:uid="{ACD4EC39-1D61-4387-AD34-626528BA08C6}" name="Column4142" dataDxfId="12246"/>
    <tableColumn id="4151" xr3:uid="{B28B5380-B87C-4093-9AE9-A48089378353}" name="Column4143" dataDxfId="12245"/>
    <tableColumn id="4152" xr3:uid="{C0CB7117-1ADF-456E-988A-3FF0AF1AC566}" name="Column4144" dataDxfId="12244"/>
    <tableColumn id="4153" xr3:uid="{E68D4A66-DCF8-4113-A628-868EBEED12E6}" name="Column4145" dataDxfId="12243"/>
    <tableColumn id="4154" xr3:uid="{01E6C719-4018-400A-AD7E-2D88B8E83895}" name="Column4146" dataDxfId="12242"/>
    <tableColumn id="4155" xr3:uid="{FD323853-FE7C-406C-9DB2-D25A7D7F366D}" name="Column4147" dataDxfId="12241"/>
    <tableColumn id="4156" xr3:uid="{4619ED32-146B-4283-B396-7EFADDEB9C5A}" name="Column4148" dataDxfId="12240"/>
    <tableColumn id="4157" xr3:uid="{153C09F0-2DE2-44F7-906A-5AD9994BB754}" name="Column4149" dataDxfId="12239"/>
    <tableColumn id="4158" xr3:uid="{64EA00D8-C3C1-47DF-BE94-E49A4199942F}" name="Column4150" dataDxfId="12238"/>
    <tableColumn id="4159" xr3:uid="{A7477C4C-B0A4-4D3B-AC7F-38C8716BB02C}" name="Column4151" dataDxfId="12237"/>
    <tableColumn id="4160" xr3:uid="{046A0AAD-28FB-4469-8EC1-AED7D71F460A}" name="Column4152" dataDxfId="12236"/>
    <tableColumn id="4161" xr3:uid="{D913DCA5-3504-46E8-8B93-F40E8EC3D5F9}" name="Column4153" dataDxfId="12235"/>
    <tableColumn id="4162" xr3:uid="{ADE21DA7-5A22-4D00-A29C-A3E5D1C8E30B}" name="Column4154" dataDxfId="12234"/>
    <tableColumn id="4163" xr3:uid="{960F621B-BF72-4A13-9A7E-31B9AE0A064B}" name="Column4155" dataDxfId="12233"/>
    <tableColumn id="4164" xr3:uid="{C71E9348-75B7-44FE-B42D-6B99E24FCEC0}" name="Column4156" dataDxfId="12232"/>
    <tableColumn id="4165" xr3:uid="{A50A1AEE-2BAA-4DD2-B496-810640CAEED9}" name="Column4157" dataDxfId="12231"/>
    <tableColumn id="4166" xr3:uid="{BB058721-C04C-4274-A46B-1D69727E163A}" name="Column4158" dataDxfId="12230"/>
    <tableColumn id="4167" xr3:uid="{25C60579-5D86-47D0-9A1C-0681FE1DF762}" name="Column4159" dataDxfId="12229"/>
    <tableColumn id="4168" xr3:uid="{B9F31C68-1456-4039-BA19-9053D47010BE}" name="Column4160" dataDxfId="12228"/>
    <tableColumn id="4169" xr3:uid="{2D037A67-A766-465A-91B4-D6973F8E428F}" name="Column4161" dataDxfId="12227"/>
    <tableColumn id="4170" xr3:uid="{E50EC6FC-9695-4A16-B266-EE2B61312886}" name="Column4162" dataDxfId="12226"/>
    <tableColumn id="4171" xr3:uid="{D3B83A77-E829-40DD-9061-104B6DF94D4A}" name="Column4163" dataDxfId="12225"/>
    <tableColumn id="4172" xr3:uid="{3977FBAB-2353-48F3-986E-428984E47D82}" name="Column4164" dataDxfId="12224"/>
    <tableColumn id="4173" xr3:uid="{3795E1C0-004C-475F-AFBF-6AFFD6CF4A99}" name="Column4165" dataDxfId="12223"/>
    <tableColumn id="4174" xr3:uid="{4D250727-A1F9-4432-A5CB-3C0252804FD2}" name="Column4166" dataDxfId="12222"/>
    <tableColumn id="4175" xr3:uid="{E9F37115-6AC3-4647-8293-098D86AB6B29}" name="Column4167" dataDxfId="12221"/>
    <tableColumn id="4176" xr3:uid="{C16F15B0-C7A6-40B5-B9E1-0D1FA7A6D495}" name="Column4168" dataDxfId="12220"/>
    <tableColumn id="4177" xr3:uid="{F9FF20C4-8E32-4134-A5DB-41FF2399C254}" name="Column4169" dataDxfId="12219"/>
    <tableColumn id="4178" xr3:uid="{36ED030C-AB52-4D0E-9ADC-2CB386CFB905}" name="Column4170" dataDxfId="12218"/>
    <tableColumn id="4179" xr3:uid="{69E53801-4F67-4BE6-8000-E45E10C7BDC0}" name="Column4171" dataDxfId="12217"/>
    <tableColumn id="4180" xr3:uid="{305E0467-0E61-41A4-AB34-C5023CAAA4DE}" name="Column4172" dataDxfId="12216"/>
    <tableColumn id="4181" xr3:uid="{B58867AB-1A6D-4C4C-BD13-4BC4FDCCD9F6}" name="Column4173" dataDxfId="12215"/>
    <tableColumn id="4182" xr3:uid="{F6FE6F5B-8BAF-4B9D-8BBB-6637A08C1187}" name="Column4174" dataDxfId="12214"/>
    <tableColumn id="4183" xr3:uid="{1EEB4C8C-3217-49E4-BDAF-3E2C5B4C4625}" name="Column4175" dataDxfId="12213"/>
    <tableColumn id="4184" xr3:uid="{D1B7DF69-335B-467C-88D6-1E45C5C751D0}" name="Column4176" dataDxfId="12212"/>
    <tableColumn id="4185" xr3:uid="{090C023C-5326-4812-BBED-387E9167179E}" name="Column4177" dataDxfId="12211"/>
    <tableColumn id="4186" xr3:uid="{981C2962-49B7-4E01-AF10-8F876650E2E2}" name="Column4178" dataDxfId="12210"/>
    <tableColumn id="4187" xr3:uid="{D982443A-A021-481A-AAAE-7D09B0E7D908}" name="Column4179" dataDxfId="12209"/>
    <tableColumn id="4188" xr3:uid="{C728D327-CDB4-4C21-80E5-6F9D0FFE066B}" name="Column4180" dataDxfId="12208"/>
    <tableColumn id="4189" xr3:uid="{DFDD90C2-0B53-4E24-AACA-1C0452626059}" name="Column4181" dataDxfId="12207"/>
    <tableColumn id="4190" xr3:uid="{15CE7D8A-E52F-421A-8C17-D6AF1DFC7A79}" name="Column4182" dataDxfId="12206"/>
    <tableColumn id="4191" xr3:uid="{CED2E400-9A38-4F62-9492-C9AD64F22B53}" name="Column4183" dataDxfId="12205"/>
    <tableColumn id="4192" xr3:uid="{1F8F4D81-6E17-4537-9BEE-29D3AA6FD866}" name="Column4184" dataDxfId="12204"/>
    <tableColumn id="4193" xr3:uid="{8C034822-45ED-4DBA-B086-3E599BA5CA17}" name="Column4185" dataDxfId="12203"/>
    <tableColumn id="4194" xr3:uid="{36A00F16-31CA-42C0-8991-E7CC1465C0A3}" name="Column4186" dataDxfId="12202"/>
    <tableColumn id="4195" xr3:uid="{C627EA1B-5271-467A-8D78-1A07C8F2E149}" name="Column4187" dataDxfId="12201"/>
    <tableColumn id="4196" xr3:uid="{7FBA5391-1750-466F-9707-1F17EABE0BFF}" name="Column4188" dataDxfId="12200"/>
    <tableColumn id="4197" xr3:uid="{47E830E2-1783-4F46-B4DB-8A4A561B5D8A}" name="Column4189" dataDxfId="12199"/>
    <tableColumn id="4198" xr3:uid="{4AA43672-730F-4AE1-8782-D76791C2538D}" name="Column4190" dataDxfId="12198"/>
    <tableColumn id="4199" xr3:uid="{1CDC52AD-87D6-4759-9840-9208EE93E59A}" name="Column4191" dataDxfId="12197"/>
    <tableColumn id="4200" xr3:uid="{99899C6E-AA61-4F2E-85EA-E4C56C0DD6C8}" name="Column4192" dataDxfId="12196"/>
    <tableColumn id="4201" xr3:uid="{D16DAFFC-42E4-4757-A896-0FB542F38DD5}" name="Column4193" dataDxfId="12195"/>
    <tableColumn id="4202" xr3:uid="{D2A4E872-15E2-4205-A5B7-8BC82049F748}" name="Column4194" dataDxfId="12194"/>
    <tableColumn id="4203" xr3:uid="{91BC4DC4-C210-4AD3-BC12-BDDB5142D690}" name="Column4195" dataDxfId="12193"/>
    <tableColumn id="4204" xr3:uid="{32A177C7-B615-4B33-B513-3100DA90D66B}" name="Column4196" dataDxfId="12192"/>
    <tableColumn id="4205" xr3:uid="{65494434-3F04-44BC-A650-5419945FD948}" name="Column4197" dataDxfId="12191"/>
    <tableColumn id="4206" xr3:uid="{B73FFBAC-CE4C-4828-83B9-4AEADC9975E1}" name="Column4198" dataDxfId="12190"/>
    <tableColumn id="4207" xr3:uid="{8A5607E1-1494-4D1F-A760-2516B18E8D6A}" name="Column4199" dataDxfId="12189"/>
    <tableColumn id="4208" xr3:uid="{EC9535E0-6254-4A9D-977F-042529596DAC}" name="Column4200" dataDxfId="12188"/>
    <tableColumn id="4209" xr3:uid="{DC486ED7-FFB1-460C-B5D3-8937D8B61CB4}" name="Column4201" dataDxfId="12187"/>
    <tableColumn id="4210" xr3:uid="{BCBE0E32-BBA8-4C1E-9FFC-2CD8F9726910}" name="Column4202" dataDxfId="12186"/>
    <tableColumn id="4211" xr3:uid="{AD96BE00-99E7-4AF7-AB37-7CFB0DBBD2FC}" name="Column4203" dataDxfId="12185"/>
    <tableColumn id="4212" xr3:uid="{E1ECA7D2-93F2-4992-AA80-72B14FFD4BCD}" name="Column4204" dataDxfId="12184"/>
    <tableColumn id="4213" xr3:uid="{CBCC046C-FFBB-4265-A4C4-1C5E85956346}" name="Column4205" dataDxfId="12183"/>
    <tableColumn id="4214" xr3:uid="{029E3094-5D9F-4BCA-8E45-FC045E137585}" name="Column4206" dataDxfId="12182"/>
    <tableColumn id="4215" xr3:uid="{82B938E8-02DA-48EB-B791-7CEA95CC0FD0}" name="Column4207" dataDxfId="12181"/>
    <tableColumn id="4216" xr3:uid="{856D14CA-C454-4012-B38D-380F27028E1E}" name="Column4208" dataDxfId="12180"/>
    <tableColumn id="4217" xr3:uid="{8C717AB3-DA97-4AD0-84D5-16CC1FC06EE0}" name="Column4209" dataDxfId="12179"/>
    <tableColumn id="4218" xr3:uid="{E68A8413-734D-4EF5-A474-6F7C8336CC86}" name="Column4210" dataDxfId="12178"/>
    <tableColumn id="4219" xr3:uid="{6FB97272-DC6E-4BEF-A7D6-D8BA58814050}" name="Column4211" dataDxfId="12177"/>
    <tableColumn id="4220" xr3:uid="{97D444BA-EA25-409C-AA3F-29300E4F456A}" name="Column4212" dataDxfId="12176"/>
    <tableColumn id="4221" xr3:uid="{270C400F-1DC0-4945-A3EF-EE1CB898FD3A}" name="Column4213" dataDxfId="12175"/>
    <tableColumn id="4222" xr3:uid="{6D5958F1-0358-4F5B-AE09-A8E207757DCB}" name="Column4214" dataDxfId="12174"/>
    <tableColumn id="4223" xr3:uid="{141942D4-E0F7-463C-84CD-7914EA93643F}" name="Column4215" dataDxfId="12173"/>
    <tableColumn id="4224" xr3:uid="{FB288E89-68E7-46A1-A34C-0CFD1ADC9237}" name="Column4216" dataDxfId="12172"/>
    <tableColumn id="4225" xr3:uid="{8BE7C56F-A428-4BAE-B8BF-5BF5FA1244ED}" name="Column4217" dataDxfId="12171"/>
    <tableColumn id="4226" xr3:uid="{8C5907D1-D282-444A-8E87-3EACB3CC36B0}" name="Column4218" dataDxfId="12170"/>
    <tableColumn id="4227" xr3:uid="{0F63721C-A709-4D5E-8340-39EDE468CC3E}" name="Column4219" dataDxfId="12169"/>
    <tableColumn id="4228" xr3:uid="{F625EB25-D1C6-43C2-9ED8-2B07C5688652}" name="Column4220" dataDxfId="12168"/>
    <tableColumn id="4229" xr3:uid="{AF861649-B135-40E2-B8D4-46234BB6A363}" name="Column4221" dataDxfId="12167"/>
    <tableColumn id="4230" xr3:uid="{38D1ADE4-642A-4B75-8FC1-DA56793D02E7}" name="Column4222" dataDxfId="12166"/>
    <tableColumn id="4231" xr3:uid="{BBA3C74A-0CA4-49A7-BFE0-0938D5A42717}" name="Column4223" dataDxfId="12165"/>
    <tableColumn id="4232" xr3:uid="{CDB5E1AD-2F0E-4B32-981B-A10FE7051FC9}" name="Column4224" dataDxfId="12164"/>
    <tableColumn id="4233" xr3:uid="{C6179D02-1556-450A-BEF7-6D6B8F615F92}" name="Column4225" dataDxfId="12163"/>
    <tableColumn id="4234" xr3:uid="{55EA8501-1A5A-4F05-ACCC-2BC1FE279DEE}" name="Column4226" dataDxfId="12162"/>
    <tableColumn id="4235" xr3:uid="{F001905D-723A-430C-A7F7-82B218E34DD1}" name="Column4227" dataDxfId="12161"/>
    <tableColumn id="4236" xr3:uid="{1A7A8641-BA76-48E0-AAFD-12F29F03FAA4}" name="Column4228" dataDxfId="12160"/>
    <tableColumn id="4237" xr3:uid="{7F8C8893-D1D1-438B-9102-F357C5C37CCB}" name="Column4229" dataDxfId="12159"/>
    <tableColumn id="4238" xr3:uid="{5EDD6C0A-E87F-46BB-9447-D1862CA2C45D}" name="Column4230" dataDxfId="12158"/>
    <tableColumn id="4239" xr3:uid="{54678D8D-158F-48A7-B02E-0E58732C5752}" name="Column4231" dataDxfId="12157"/>
    <tableColumn id="4240" xr3:uid="{68CEC41A-EF76-4355-8A26-BE23BF352817}" name="Column4232" dataDxfId="12156"/>
    <tableColumn id="4241" xr3:uid="{1A15BE1A-5EFE-430D-9A0F-700DF7B55110}" name="Column4233" dataDxfId="12155"/>
    <tableColumn id="4242" xr3:uid="{A410898D-220C-4557-9589-7A91660B16AC}" name="Column4234" dataDxfId="12154"/>
    <tableColumn id="4243" xr3:uid="{5F1B6B9D-7B30-42CB-AC88-E80C1D607DB0}" name="Column4235" dataDxfId="12153"/>
    <tableColumn id="4244" xr3:uid="{D011D223-7411-4040-9754-377050FB31A2}" name="Column4236" dataDxfId="12152"/>
    <tableColumn id="4245" xr3:uid="{5FF76C7D-3CB0-4AAE-A62F-8D28AF500F16}" name="Column4237" dataDxfId="12151"/>
    <tableColumn id="4246" xr3:uid="{C6E58E37-AE8F-4FF8-8E01-9A9C593DA1CE}" name="Column4238" dataDxfId="12150"/>
    <tableColumn id="4247" xr3:uid="{FCB598A9-4FB9-4683-889A-BC535A0FD09F}" name="Column4239" dataDxfId="12149"/>
    <tableColumn id="4248" xr3:uid="{EB710198-90A1-488B-818E-46007815A6D4}" name="Column4240" dataDxfId="12148"/>
    <tableColumn id="4249" xr3:uid="{75527652-9C28-403A-8150-A041BF2D07C4}" name="Column4241" dataDxfId="12147"/>
    <tableColumn id="4250" xr3:uid="{F51A8B3E-524F-4453-A817-60AB39B8A624}" name="Column4242" dataDxfId="12146"/>
    <tableColumn id="4251" xr3:uid="{C94B7B54-4F67-431E-AE00-49D86AF9675B}" name="Column4243" dataDxfId="12145"/>
    <tableColumn id="4252" xr3:uid="{C4D7F434-F9F5-4964-91F1-E52734EB4A21}" name="Column4244" dataDxfId="12144"/>
    <tableColumn id="4253" xr3:uid="{586DDE78-C529-4D3A-AE15-6240BB84F49B}" name="Column4245" dataDxfId="12143"/>
    <tableColumn id="4254" xr3:uid="{5956969F-5ED7-4A83-914F-E9E04F2B02EB}" name="Column4246" dataDxfId="12142"/>
    <tableColumn id="4255" xr3:uid="{F368F1AB-A427-40D9-AB1E-A86F30857DF1}" name="Column4247" dataDxfId="12141"/>
    <tableColumn id="4256" xr3:uid="{BD8EC143-012F-4569-ABF6-FD10789FDCB5}" name="Column4248" dataDxfId="12140"/>
    <tableColumn id="4257" xr3:uid="{0D866F4E-BF07-4859-A0A4-6AA4E740707D}" name="Column4249" dataDxfId="12139"/>
    <tableColumn id="4258" xr3:uid="{5690B684-260D-4E32-99E9-1A4363F8BA96}" name="Column4250" dataDxfId="12138"/>
    <tableColumn id="4259" xr3:uid="{86EB28BB-00C4-4A2A-92AE-B0BF509AEEC5}" name="Column4251" dataDxfId="12137"/>
    <tableColumn id="4260" xr3:uid="{49E4E081-671A-4FE8-85AB-70686BD579C4}" name="Column4252" dataDxfId="12136"/>
    <tableColumn id="4261" xr3:uid="{31192B4D-B4B3-4214-B999-B67A8A9B2275}" name="Column4253" dataDxfId="12135"/>
    <tableColumn id="4262" xr3:uid="{F606234F-F925-4D79-99C2-2D4D855AFDDE}" name="Column4254" dataDxfId="12134"/>
    <tableColumn id="4263" xr3:uid="{D388A14F-4A86-4208-819E-415EF1B9A408}" name="Column4255" dataDxfId="12133"/>
    <tableColumn id="4264" xr3:uid="{E18731D9-6097-4A95-A683-182E27A8A99B}" name="Column4256" dataDxfId="12132"/>
    <tableColumn id="4265" xr3:uid="{8A406515-69C7-4ED4-A052-C52D2FA71A98}" name="Column4257" dataDxfId="12131"/>
    <tableColumn id="4266" xr3:uid="{15937F66-056D-4CA8-B796-352F1D159560}" name="Column4258" dataDxfId="12130"/>
    <tableColumn id="4267" xr3:uid="{A6756687-EE8D-483C-A1E6-F23813555168}" name="Column4259" dataDxfId="12129"/>
    <tableColumn id="4268" xr3:uid="{AD0A8F49-77BD-4DEC-B93A-F1A78D05814E}" name="Column4260" dataDxfId="12128"/>
    <tableColumn id="4269" xr3:uid="{72A2EDAA-8A4D-4EB7-BD0A-2DD2119AA1D1}" name="Column4261" dataDxfId="12127"/>
    <tableColumn id="4270" xr3:uid="{C9F8D776-AB3C-4E9A-BEB5-3366964114C4}" name="Column4262" dataDxfId="12126"/>
    <tableColumn id="4271" xr3:uid="{C2520DAD-DB1C-41C0-A747-72EED086D1B8}" name="Column4263" dataDxfId="12125"/>
    <tableColumn id="4272" xr3:uid="{5704A354-9006-40B5-AAC4-9838321CFFBE}" name="Column4264" dataDxfId="12124"/>
    <tableColumn id="4273" xr3:uid="{B64ABA48-0D89-40F9-9775-6C4FD91CA2F5}" name="Column4265" dataDxfId="12123"/>
    <tableColumn id="4274" xr3:uid="{BD9A7A03-A176-45B8-AFEC-30FF84F8E897}" name="Column4266" dataDxfId="12122"/>
    <tableColumn id="4275" xr3:uid="{792A7D8C-D9B8-425E-8FBD-68A3268DB30C}" name="Column4267" dataDxfId="12121"/>
    <tableColumn id="4276" xr3:uid="{55721001-259E-496E-9536-0FA6310B6FE4}" name="Column4268" dataDxfId="12120"/>
    <tableColumn id="4277" xr3:uid="{D18058E9-1D13-4A52-A90D-73D6FA54E28B}" name="Column4269" dataDxfId="12119"/>
    <tableColumn id="4278" xr3:uid="{455315A4-9342-4E66-9C06-24A16F0EC54C}" name="Column4270" dataDxfId="12118"/>
    <tableColumn id="4279" xr3:uid="{8DDFE042-CB45-4D61-AF09-91232D107E7A}" name="Column4271" dataDxfId="12117"/>
    <tableColumn id="4280" xr3:uid="{86A0766C-299B-4EC2-BD9E-3E08D5553FCC}" name="Column4272" dataDxfId="12116"/>
    <tableColumn id="4281" xr3:uid="{569CAC64-DBC0-433C-965E-A8BA6A854151}" name="Column4273" dataDxfId="12115"/>
    <tableColumn id="4282" xr3:uid="{DBDF83C3-B9C7-4547-8F5D-6422E09F4CBF}" name="Column4274" dataDxfId="12114"/>
    <tableColumn id="4283" xr3:uid="{41087F12-C2AF-4D98-B72A-28F8C17E2FCC}" name="Column4275" dataDxfId="12113"/>
    <tableColumn id="4284" xr3:uid="{22AFD3F4-E88C-4778-9699-CA94E968F469}" name="Column4276" dataDxfId="12112"/>
    <tableColumn id="4285" xr3:uid="{0D4C5ED4-5916-470F-A9C7-AF68B48A89DA}" name="Column4277" dataDxfId="12111"/>
    <tableColumn id="4286" xr3:uid="{BDF7AA0B-8DC0-4D7F-8ECA-B7061867A0CC}" name="Column4278" dataDxfId="12110"/>
    <tableColumn id="4287" xr3:uid="{2B81B93C-E010-45D5-9B48-354FDD5A22DA}" name="Column4279" dataDxfId="12109"/>
    <tableColumn id="4288" xr3:uid="{9F3097A8-4BF2-48C5-BC72-2EADEBC58BB5}" name="Column4280" dataDxfId="12108"/>
    <tableColumn id="4289" xr3:uid="{7665DE73-68C5-4E2B-B2CD-0AA4AA804787}" name="Column4281" dataDxfId="12107"/>
    <tableColumn id="4290" xr3:uid="{28AEB105-C632-409C-8B44-87FC47E305A1}" name="Column4282" dataDxfId="12106"/>
    <tableColumn id="4291" xr3:uid="{3EBF0873-83E2-4F4B-97CB-5A310FE28B0E}" name="Column4283" dataDxfId="12105"/>
    <tableColumn id="4292" xr3:uid="{68974531-04FA-435D-A3F9-49A63852912C}" name="Column4284" dataDxfId="12104"/>
    <tableColumn id="4293" xr3:uid="{9EE9750F-8381-4486-838F-5229480F04B5}" name="Column4285" dataDxfId="12103"/>
    <tableColumn id="4294" xr3:uid="{979829B9-EBBC-4465-B1F1-4AFD45E981FA}" name="Column4286" dataDxfId="12102"/>
    <tableColumn id="4295" xr3:uid="{A9BD977A-529E-41EC-A31A-AE2605ADC9E0}" name="Column4287" dataDxfId="12101"/>
    <tableColumn id="4296" xr3:uid="{E61B01FD-2E09-47E8-BA72-D37E496C8397}" name="Column4288" dataDxfId="12100"/>
    <tableColumn id="4297" xr3:uid="{3676B940-0540-4594-A287-235F854CA028}" name="Column4289" dataDxfId="12099"/>
    <tableColumn id="4298" xr3:uid="{397E88D4-F67A-4AE8-99E6-0860C91A1479}" name="Column4290" dataDxfId="12098"/>
    <tableColumn id="4299" xr3:uid="{060D9905-54B0-4853-ACE9-AD54BC9D4D40}" name="Column4291" dataDxfId="12097"/>
    <tableColumn id="4300" xr3:uid="{89CB5347-A4FE-4E55-B233-67CA1A2A925C}" name="Column4292" dataDxfId="12096"/>
    <tableColumn id="4301" xr3:uid="{ADBABEDC-FD2D-4B50-AABE-2D033EEEA72C}" name="Column4293" dataDxfId="12095"/>
    <tableColumn id="4302" xr3:uid="{2FE3BE28-9C84-4706-B708-381925F55950}" name="Column4294" dataDxfId="12094"/>
    <tableColumn id="4303" xr3:uid="{6A002DBD-FFC5-497F-A564-E6C07C92A16B}" name="Column4295" dataDxfId="12093"/>
    <tableColumn id="4304" xr3:uid="{050CEA27-38FD-46BF-A262-4843E6C58675}" name="Column4296" dataDxfId="12092"/>
    <tableColumn id="4305" xr3:uid="{9439F528-0E95-43F0-B19F-E079EBFE6B5E}" name="Column4297" dataDxfId="12091"/>
    <tableColumn id="4306" xr3:uid="{A9DDF8A8-8726-4AE7-8563-58AB5A8B465D}" name="Column4298" dataDxfId="12090"/>
    <tableColumn id="4307" xr3:uid="{9F8A9B10-90AE-4E9A-ABA4-1FFF456AD8D1}" name="Column4299" dataDxfId="12089"/>
    <tableColumn id="4308" xr3:uid="{627B2181-54B3-45E9-B68A-1BF50AD4A44C}" name="Column4300" dataDxfId="12088"/>
    <tableColumn id="4309" xr3:uid="{1F38122D-F06C-491D-9167-BE7B0B5C40A6}" name="Column4301" dataDxfId="12087"/>
    <tableColumn id="4310" xr3:uid="{B3B12F4E-80F5-4209-92D8-DAE092DA2F66}" name="Column4302" dataDxfId="12086"/>
    <tableColumn id="4311" xr3:uid="{29B32AEB-3B29-4ECB-80DB-0CF9DF77B376}" name="Column4303" dataDxfId="12085"/>
    <tableColumn id="4312" xr3:uid="{55FEA0D6-BF12-4772-A710-4C84924D63DD}" name="Column4304" dataDxfId="12084"/>
    <tableColumn id="4313" xr3:uid="{5425E2B5-99FF-47D9-B763-05249F13D3F0}" name="Column4305" dataDxfId="12083"/>
    <tableColumn id="4314" xr3:uid="{1F001989-B0A3-4BB5-92E6-1A3ED6C4B2FC}" name="Column4306" dataDxfId="12082"/>
    <tableColumn id="4315" xr3:uid="{51D430BB-7633-4CA7-88F6-8E5FBC9396B3}" name="Column4307" dataDxfId="12081"/>
    <tableColumn id="4316" xr3:uid="{701770DB-88DD-40A3-B963-F2B87FA4237C}" name="Column4308" dataDxfId="12080"/>
    <tableColumn id="4317" xr3:uid="{9AB60DD2-4ADB-498C-AB28-348FD26D472C}" name="Column4309" dataDxfId="12079"/>
    <tableColumn id="4318" xr3:uid="{841880E5-9909-4119-8E3D-DEE87E98C8B6}" name="Column4310" dataDxfId="12078"/>
    <tableColumn id="4319" xr3:uid="{97D52878-3E09-40D2-A414-A7CC1765ADE6}" name="Column4311" dataDxfId="12077"/>
    <tableColumn id="4320" xr3:uid="{1FFFAEDD-2A62-4162-B430-517A0D54EE67}" name="Column4312" dataDxfId="12076"/>
    <tableColumn id="4321" xr3:uid="{828358B8-9A19-4F24-B7C8-A618D777ACDF}" name="Column4313" dataDxfId="12075"/>
    <tableColumn id="4322" xr3:uid="{DA498BE9-DC37-4530-8034-FD331BB0A5DB}" name="Column4314" dataDxfId="12074"/>
    <tableColumn id="4323" xr3:uid="{287ABB2E-718F-470D-A283-CA537BA3F99D}" name="Column4315" dataDxfId="12073"/>
    <tableColumn id="4324" xr3:uid="{44DD2173-B9DC-4A71-ACE2-558D8CD1C2E2}" name="Column4316" dataDxfId="12072"/>
    <tableColumn id="4325" xr3:uid="{A98C6DF0-048B-45BC-8CA2-F5B78520A59E}" name="Column4317" dataDxfId="12071"/>
    <tableColumn id="4326" xr3:uid="{BEC0A5E6-381A-40A9-B5FC-A0F710333724}" name="Column4318" dataDxfId="12070"/>
    <tableColumn id="4327" xr3:uid="{0457EAC9-8A1F-44FA-B411-F0BACA79104C}" name="Column4319" dataDxfId="12069"/>
    <tableColumn id="4328" xr3:uid="{F16453B6-0BB2-43CA-BA76-3FAED9757B38}" name="Column4320" dataDxfId="12068"/>
    <tableColumn id="4329" xr3:uid="{434E45B6-0B9D-405C-9C1F-F3F5125762E9}" name="Column4321" dataDxfId="12067"/>
    <tableColumn id="4330" xr3:uid="{3468A0E9-306A-44DF-A05F-409162ACCEF9}" name="Column4322" dataDxfId="12066"/>
    <tableColumn id="4331" xr3:uid="{8E6D1E2D-BD2A-4BC6-97CC-0EE784BE61CF}" name="Column4323" dataDxfId="12065"/>
    <tableColumn id="4332" xr3:uid="{80A3DCAC-238C-4A54-BC61-9E5DEDEED523}" name="Column4324" dataDxfId="12064"/>
    <tableColumn id="4333" xr3:uid="{7EFDA3B7-3335-4571-841A-5891D00E080D}" name="Column4325" dataDxfId="12063"/>
    <tableColumn id="4334" xr3:uid="{CFE2BE22-672F-4073-BB95-6766971E55B1}" name="Column4326" dataDxfId="12062"/>
    <tableColumn id="4335" xr3:uid="{9A63635F-8E48-4468-A945-A608B9EAAF10}" name="Column4327" dataDxfId="12061"/>
    <tableColumn id="4336" xr3:uid="{8C116268-7D76-4E73-9AB5-70673B05481A}" name="Column4328" dataDxfId="12060"/>
    <tableColumn id="4337" xr3:uid="{FB74A42A-853D-4693-B4A7-986CDD4A199C}" name="Column4329" dataDxfId="12059"/>
    <tableColumn id="4338" xr3:uid="{0502DBD6-0D3E-485F-A470-4550040C370D}" name="Column4330" dataDxfId="12058"/>
    <tableColumn id="4339" xr3:uid="{1A30AD1D-D176-4C91-8A61-77DFCF7C080E}" name="Column4331" dataDxfId="12057"/>
    <tableColumn id="4340" xr3:uid="{B00E2F54-9723-4205-AAEE-7F17C293B7C0}" name="Column4332" dataDxfId="12056"/>
    <tableColumn id="4341" xr3:uid="{3F2BDADE-6DBF-4E88-9945-403E21496A79}" name="Column4333" dataDxfId="12055"/>
    <tableColumn id="4342" xr3:uid="{779308DE-F843-4B21-AC05-A1FB89F6C2A7}" name="Column4334" dataDxfId="12054"/>
    <tableColumn id="4343" xr3:uid="{47184F54-C27D-4BB1-B53F-057FA8C81758}" name="Column4335" dataDxfId="12053"/>
    <tableColumn id="4344" xr3:uid="{1A61B468-913D-46D9-8F1D-C8CB60B263E5}" name="Column4336" dataDxfId="12052"/>
    <tableColumn id="4345" xr3:uid="{49E2CC7C-9DDF-4541-B6DC-94B053985A5B}" name="Column4337" dataDxfId="12051"/>
    <tableColumn id="4346" xr3:uid="{5EA563A6-6001-4E5D-AB3A-B2251471D465}" name="Column4338" dataDxfId="12050"/>
    <tableColumn id="4347" xr3:uid="{502705D2-942E-43A4-9DF4-5378E4E1B277}" name="Column4339" dataDxfId="12049"/>
    <tableColumn id="4348" xr3:uid="{73185FCA-7976-4BA1-BB6A-73058F896347}" name="Column4340" dataDxfId="12048"/>
    <tableColumn id="4349" xr3:uid="{527767B1-922D-4AB1-B252-F264169F0110}" name="Column4341" dataDxfId="12047"/>
    <tableColumn id="4350" xr3:uid="{EF6E3E19-6D68-420D-B7CB-490F73A939C8}" name="Column4342" dataDxfId="12046"/>
    <tableColumn id="4351" xr3:uid="{967EDFCB-430B-48D9-9849-C66AD94F1AAB}" name="Column4343" dataDxfId="12045"/>
    <tableColumn id="4352" xr3:uid="{ABABA97C-D8DC-457E-A356-A2A492F5C60E}" name="Column4344" dataDxfId="12044"/>
    <tableColumn id="4353" xr3:uid="{5199F297-20A5-4CB5-8990-81D27B31923B}" name="Column4345" dataDxfId="12043"/>
    <tableColumn id="4354" xr3:uid="{A346A5E9-1B32-47D8-954F-292B140B7EB9}" name="Column4346" dataDxfId="12042"/>
    <tableColumn id="4355" xr3:uid="{8C2C3A87-301B-49CF-9AEB-B929260C3FD3}" name="Column4347" dataDxfId="12041"/>
    <tableColumn id="4356" xr3:uid="{659AE0BE-87C9-46D5-9EA4-6E0F39AB2394}" name="Column4348" dataDxfId="12040"/>
    <tableColumn id="4357" xr3:uid="{EA359B8A-2214-467C-A344-831C55F054FB}" name="Column4349" dataDxfId="12039"/>
    <tableColumn id="4358" xr3:uid="{250B57FB-07B2-4BDF-9309-460DBA2A034E}" name="Column4350" dataDxfId="12038"/>
    <tableColumn id="4359" xr3:uid="{0E04F68C-AF4A-47A7-BE34-91979A6A763E}" name="Column4351" dataDxfId="12037"/>
    <tableColumn id="4360" xr3:uid="{40652F66-D25E-40ED-8656-09338B0BD641}" name="Column4352" dataDxfId="12036"/>
    <tableColumn id="4361" xr3:uid="{4F7D8929-2766-41F2-AA94-E29DF004DF47}" name="Column4353" dataDxfId="12035"/>
    <tableColumn id="4362" xr3:uid="{2D5627FB-01BF-4890-AFDE-DE190029DA86}" name="Column4354" dataDxfId="12034"/>
    <tableColumn id="4363" xr3:uid="{7A2CAA50-2DA2-4B9D-8161-5A8FDA1D14F5}" name="Column4355" dataDxfId="12033"/>
    <tableColumn id="4364" xr3:uid="{AD5F6B61-9506-4548-8B66-B5194B3E2BF6}" name="Column4356" dataDxfId="12032"/>
    <tableColumn id="4365" xr3:uid="{3E9E614E-9EC6-4E1B-81D7-FA88F3520888}" name="Column4357" dataDxfId="12031"/>
    <tableColumn id="4366" xr3:uid="{89050E6F-FE58-43D2-8C73-C002E968416B}" name="Column4358" dataDxfId="12030"/>
    <tableColumn id="4367" xr3:uid="{38BA098D-A4EB-41DD-9524-A19BEB756DFC}" name="Column4359" dataDxfId="12029"/>
    <tableColumn id="4368" xr3:uid="{D6C8E1D9-8D07-4EDD-AE6C-FF11511A23E8}" name="Column4360" dataDxfId="12028"/>
    <tableColumn id="4369" xr3:uid="{360A0F6B-BFA1-4F79-878D-D9266FBD0CC7}" name="Column4361" dataDxfId="12027"/>
    <tableColumn id="4370" xr3:uid="{A61C6174-92F9-4B01-B302-9CCBD2530825}" name="Column4362" dataDxfId="12026"/>
    <tableColumn id="4371" xr3:uid="{A2E49209-EB2A-4470-8686-E046528AEE83}" name="Column4363" dataDxfId="12025"/>
    <tableColumn id="4372" xr3:uid="{97FB4EB4-3ABB-469D-9C04-2335CC5BA68D}" name="Column4364" dataDxfId="12024"/>
    <tableColumn id="4373" xr3:uid="{D95528EA-3792-4E18-A2E3-08E02A066A08}" name="Column4365" dataDxfId="12023"/>
    <tableColumn id="4374" xr3:uid="{0FEB567C-0894-4ECD-B30B-0CD0298195E7}" name="Column4366" dataDxfId="12022"/>
    <tableColumn id="4375" xr3:uid="{C3AAD2B0-7028-47C4-BD4C-7E44CAC5C3D0}" name="Column4367" dataDxfId="12021"/>
    <tableColumn id="4376" xr3:uid="{5F958311-F6AD-4E27-A8A4-E1AA1C8A19E3}" name="Column4368" dataDxfId="12020"/>
    <tableColumn id="4377" xr3:uid="{28C139C2-500F-4DB6-9F26-43D8CBF9C2F7}" name="Column4369" dataDxfId="12019"/>
    <tableColumn id="4378" xr3:uid="{A53830C4-D140-4932-8169-7ADDA7643B35}" name="Column4370" dataDxfId="12018"/>
    <tableColumn id="4379" xr3:uid="{2C14EB02-FB3F-4050-8C43-AD0904FA23EA}" name="Column4371" dataDxfId="12017"/>
    <tableColumn id="4380" xr3:uid="{67A5D4BE-D3EF-4B11-A6E4-EEF5CBA2547A}" name="Column4372" dataDxfId="12016"/>
    <tableColumn id="4381" xr3:uid="{D5927D01-B22B-45F3-90B6-500DB4A59058}" name="Column4373" dataDxfId="12015"/>
    <tableColumn id="4382" xr3:uid="{125E0AC3-4745-47EB-A985-2014894F7A6A}" name="Column4374" dataDxfId="12014"/>
    <tableColumn id="4383" xr3:uid="{D002F4E5-067E-487F-9C70-964EE6F15C58}" name="Column4375" dataDxfId="12013"/>
    <tableColumn id="4384" xr3:uid="{A8366F61-EF91-4687-94B7-C775B548EF86}" name="Column4376" dataDxfId="12012"/>
    <tableColumn id="4385" xr3:uid="{F12EFA17-943D-4025-A9CB-A00F5D26A9A8}" name="Column4377" dataDxfId="12011"/>
    <tableColumn id="4386" xr3:uid="{670DC9AA-ED5C-4B2E-BB41-AE3644BF4667}" name="Column4378" dataDxfId="12010"/>
    <tableColumn id="4387" xr3:uid="{E4A83692-A234-4BF1-87C7-1373ABDC708D}" name="Column4379" dataDxfId="12009"/>
    <tableColumn id="4388" xr3:uid="{2AFA0A0D-DA65-42AE-9735-380E89FED0A5}" name="Column4380" dataDxfId="12008"/>
    <tableColumn id="4389" xr3:uid="{241920C3-8CFB-40EC-B2F0-4F1CDAEC86BF}" name="Column4381" dataDxfId="12007"/>
    <tableColumn id="4390" xr3:uid="{52435144-9D78-4DAE-B7CB-ED856C3E3E43}" name="Column4382" dataDxfId="12006"/>
    <tableColumn id="4391" xr3:uid="{C8C99540-9598-41DD-BC0C-7735CC9AA1D2}" name="Column4383" dataDxfId="12005"/>
    <tableColumn id="4392" xr3:uid="{980E45D9-B422-45F8-9336-B41B0AA03BBF}" name="Column4384" dataDxfId="12004"/>
    <tableColumn id="4393" xr3:uid="{A8D18CD4-9912-4571-9C21-AFDA7C993C42}" name="Column4385" dataDxfId="12003"/>
    <tableColumn id="4394" xr3:uid="{D0E33B88-56FC-46F6-82F1-2F3406EE266A}" name="Column4386" dataDxfId="12002"/>
    <tableColumn id="4395" xr3:uid="{76ACF083-9672-499B-84D2-788C7D6E20FE}" name="Column4387" dataDxfId="12001"/>
    <tableColumn id="4396" xr3:uid="{EE526FAC-753A-4766-97E3-686D6225DD44}" name="Column4388" dataDxfId="12000"/>
    <tableColumn id="4397" xr3:uid="{2CA893ED-1552-4E2D-8A86-B694B3C97490}" name="Column4389" dataDxfId="11999"/>
    <tableColumn id="4398" xr3:uid="{EB9ADCD4-6D0A-4F52-8BA0-717199C19255}" name="Column4390" dataDxfId="11998"/>
    <tableColumn id="4399" xr3:uid="{87DBE6EE-B933-4916-9378-6AD39EA9DD9C}" name="Column4391" dataDxfId="11997"/>
    <tableColumn id="4400" xr3:uid="{2513C61D-AAEB-497B-BC02-6DF889F58DC6}" name="Column4392" dataDxfId="11996"/>
    <tableColumn id="4401" xr3:uid="{117D3F0F-0CAE-4449-B7AF-BA53BB221BB5}" name="Column4393" dataDxfId="11995"/>
    <tableColumn id="4402" xr3:uid="{29267116-9E65-4010-8FF8-AFDA2EFEEBE2}" name="Column4394" dataDxfId="11994"/>
    <tableColumn id="4403" xr3:uid="{5AED9BC2-0D52-4596-A5A5-1A7C476A0410}" name="Column4395" dataDxfId="11993"/>
    <tableColumn id="4404" xr3:uid="{8C94F5AD-60F1-470A-98A0-F4CE4055B324}" name="Column4396" dataDxfId="11992"/>
    <tableColumn id="4405" xr3:uid="{D599AD82-EFDC-4978-8AC3-FAC9ABB98189}" name="Column4397" dataDxfId="11991"/>
    <tableColumn id="4406" xr3:uid="{A839906F-AD08-4A82-8AB7-D7688CAAC3B9}" name="Column4398" dataDxfId="11990"/>
    <tableColumn id="4407" xr3:uid="{B8A63D8C-0D02-4FDA-BDF6-1B35F376C500}" name="Column4399" dataDxfId="11989"/>
    <tableColumn id="4408" xr3:uid="{C3A3F379-965F-49E2-AF93-06212A6467F5}" name="Column4400" dataDxfId="11988"/>
    <tableColumn id="4409" xr3:uid="{BA80D8FD-3D2E-4131-8C41-7377891722C5}" name="Column4401" dataDxfId="11987"/>
    <tableColumn id="4410" xr3:uid="{B55110B0-50DB-432D-8763-4C161DB81D0D}" name="Column4402" dataDxfId="11986"/>
    <tableColumn id="4411" xr3:uid="{E6426F05-16AE-4AD4-98C8-42CB55C1D557}" name="Column4403" dataDxfId="11985"/>
    <tableColumn id="4412" xr3:uid="{64D73704-71E7-4ADE-A39C-505B9778B551}" name="Column4404" dataDxfId="11984"/>
    <tableColumn id="4413" xr3:uid="{4FED3869-11AE-4D37-9552-0F070D6C854F}" name="Column4405" dataDxfId="11983"/>
    <tableColumn id="4414" xr3:uid="{19525965-37E4-48B1-B2C4-6CBC719B7623}" name="Column4406" dataDxfId="11982"/>
    <tableColumn id="4415" xr3:uid="{158B5364-6DEA-4173-A894-DF7D7222BE4D}" name="Column4407" dataDxfId="11981"/>
    <tableColumn id="4416" xr3:uid="{3CE26962-4FA3-4F6A-9FE0-D356A5F645CE}" name="Column4408" dataDxfId="11980"/>
    <tableColumn id="4417" xr3:uid="{6B1C1BF8-1264-4D2A-A8AE-DFEF62B65A13}" name="Column4409" dataDxfId="11979"/>
    <tableColumn id="4418" xr3:uid="{FE202FC8-A699-411D-B905-21DC390A0D49}" name="Column4410" dataDxfId="11978"/>
    <tableColumn id="4419" xr3:uid="{D6097F65-7DC8-4B77-8A69-617B6B21603D}" name="Column4411" dataDxfId="11977"/>
    <tableColumn id="4420" xr3:uid="{095854C1-6178-4E12-B6EE-25B937435054}" name="Column4412" dataDxfId="11976"/>
    <tableColumn id="4421" xr3:uid="{C107C20D-5D28-41CF-B42B-16E065100C34}" name="Column4413" dataDxfId="11975"/>
    <tableColumn id="4422" xr3:uid="{BB04C4F9-67BE-4758-962A-E6F2DD645A66}" name="Column4414" dataDxfId="11974"/>
    <tableColumn id="4423" xr3:uid="{DF93A45C-C7B9-4B5D-B99E-66818D5DDB69}" name="Column4415" dataDxfId="11973"/>
    <tableColumn id="4424" xr3:uid="{3A07226A-C9ED-45D4-88DC-1CE9A6AB90B3}" name="Column4416" dataDxfId="11972"/>
    <tableColumn id="4425" xr3:uid="{85D633E2-BFB8-4F0C-BF46-1D807C086FAD}" name="Column4417" dataDxfId="11971"/>
    <tableColumn id="4426" xr3:uid="{36478BAF-2E51-4FF5-B061-927383CDE3F0}" name="Column4418" dataDxfId="11970"/>
    <tableColumn id="4427" xr3:uid="{2E207520-DF15-4B14-835D-07FC1750AC95}" name="Column4419" dataDxfId="11969"/>
    <tableColumn id="4428" xr3:uid="{114F3D88-5A42-41B2-AD47-86B0E57CA549}" name="Column4420" dataDxfId="11968"/>
    <tableColumn id="4429" xr3:uid="{015FB77D-B90C-4007-919E-E3AF19752B6C}" name="Column4421" dataDxfId="11967"/>
    <tableColumn id="4430" xr3:uid="{9D53BB68-2089-46EE-8BBB-109F6D95815D}" name="Column4422" dataDxfId="11966"/>
    <tableColumn id="4431" xr3:uid="{BEB7F10A-C6E8-4043-8655-C12C46CA7E49}" name="Column4423" dataDxfId="11965"/>
    <tableColumn id="4432" xr3:uid="{4E8D146A-CEF5-4A92-AABF-4DF0CD42C45E}" name="Column4424" dataDxfId="11964"/>
    <tableColumn id="4433" xr3:uid="{62925F8A-537F-4053-BFC8-78DD08BFC9C1}" name="Column4425" dataDxfId="11963"/>
    <tableColumn id="4434" xr3:uid="{1471756F-6536-4B29-AEFB-C2249AD892F5}" name="Column4426" dataDxfId="11962"/>
    <tableColumn id="4435" xr3:uid="{714DDE54-E350-4952-8A8F-9B24EC35BE2C}" name="Column4427" dataDxfId="11961"/>
    <tableColumn id="4436" xr3:uid="{12BA5475-D538-4051-9D1B-25172DBEBE35}" name="Column4428" dataDxfId="11960"/>
    <tableColumn id="4437" xr3:uid="{9ED4A6FD-F7AD-41C1-8C74-F31151C4E672}" name="Column4429" dataDxfId="11959"/>
    <tableColumn id="4438" xr3:uid="{53137262-7652-4EF9-8DCE-87A8D553E1C1}" name="Column4430" dataDxfId="11958"/>
    <tableColumn id="4439" xr3:uid="{C941723B-93DD-4F6B-8A50-01418FB7032E}" name="Column4431" dataDxfId="11957"/>
    <tableColumn id="4440" xr3:uid="{77D1B7E7-4490-436F-BFE3-0F326ABDB442}" name="Column4432" dataDxfId="11956"/>
    <tableColumn id="4441" xr3:uid="{3587BAEC-2B34-41A2-AF0A-AF18626982AD}" name="Column4433" dataDxfId="11955"/>
    <tableColumn id="4442" xr3:uid="{311FCF95-6F34-45D8-941E-6F406E814827}" name="Column4434" dataDxfId="11954"/>
    <tableColumn id="4443" xr3:uid="{84A015D8-1662-4CDC-834D-48517B6CAB59}" name="Column4435" dataDxfId="11953"/>
    <tableColumn id="4444" xr3:uid="{5187F920-9734-4BBE-9EE1-05BB88AA56BA}" name="Column4436" dataDxfId="11952"/>
    <tableColumn id="4445" xr3:uid="{5BF46489-F3E5-44F0-8FE3-7ABEAA36FA6D}" name="Column4437" dataDxfId="11951"/>
    <tableColumn id="4446" xr3:uid="{D6CB0EB9-7C44-4E76-BACB-EC8C18E1D171}" name="Column4438" dataDxfId="11950"/>
    <tableColumn id="4447" xr3:uid="{93041949-A12D-467C-AAD4-BB8CD36A9610}" name="Column4439" dataDxfId="11949"/>
    <tableColumn id="4448" xr3:uid="{05864803-23FC-47B3-907F-CA11788FF490}" name="Column4440" dataDxfId="11948"/>
    <tableColumn id="4449" xr3:uid="{8296C35A-FBF5-48A5-BA58-2110E5272503}" name="Column4441" dataDxfId="11947"/>
    <tableColumn id="4450" xr3:uid="{940F4821-9BAD-41B5-A933-55ED37B75C87}" name="Column4442" dataDxfId="11946"/>
    <tableColumn id="4451" xr3:uid="{C2613344-1054-4561-AF4E-8E57EF00B7E5}" name="Column4443" dataDxfId="11945"/>
    <tableColumn id="4452" xr3:uid="{6C2107A4-B163-494D-AECD-30C132882C90}" name="Column4444" dataDxfId="11944"/>
    <tableColumn id="4453" xr3:uid="{583AE7D8-F426-465B-93D5-343C6ED23946}" name="Column4445" dataDxfId="11943"/>
    <tableColumn id="4454" xr3:uid="{D032C22E-7762-4008-B6A7-FB29EE9B59F6}" name="Column4446" dataDxfId="11942"/>
    <tableColumn id="4455" xr3:uid="{E940677F-C009-4179-AD2B-57EC4115A47B}" name="Column4447" dataDxfId="11941"/>
    <tableColumn id="4456" xr3:uid="{D62A71EF-D982-4A3E-8073-F104305EDA0F}" name="Column4448" dataDxfId="11940"/>
    <tableColumn id="4457" xr3:uid="{A7578D73-177A-4B23-94A7-EF62B3B287C1}" name="Column4449" dataDxfId="11939"/>
    <tableColumn id="4458" xr3:uid="{152B6783-3C86-4E5A-807C-33EE3EC34084}" name="Column4450" dataDxfId="11938"/>
    <tableColumn id="4459" xr3:uid="{73E04687-D2A7-4850-AFB8-985011FF845C}" name="Column4451" dataDxfId="11937"/>
    <tableColumn id="4460" xr3:uid="{3FAEC927-BE88-4D3C-B79B-E9D7888A206F}" name="Column4452" dataDxfId="11936"/>
    <tableColumn id="4461" xr3:uid="{5CAE72F4-DCD7-436B-8B7F-EF5242B4492A}" name="Column4453" dataDxfId="11935"/>
    <tableColumn id="4462" xr3:uid="{C75A2BAE-E773-40F0-A408-BC8F7C5A76C2}" name="Column4454" dataDxfId="11934"/>
    <tableColumn id="4463" xr3:uid="{D9C40294-21FC-43F9-8C6F-BB9AEB2EA5DC}" name="Column4455" dataDxfId="11933"/>
    <tableColumn id="4464" xr3:uid="{CC35323E-5879-4C36-871A-F752F6E906F1}" name="Column4456" dataDxfId="11932"/>
    <tableColumn id="4465" xr3:uid="{498699B9-9587-4129-9111-CCE31F508684}" name="Column4457" dataDxfId="11931"/>
    <tableColumn id="4466" xr3:uid="{4D80736E-898A-4D79-B418-CEFCDFD4C21D}" name="Column4458" dataDxfId="11930"/>
    <tableColumn id="4467" xr3:uid="{75B649F8-B9B9-4ABE-BC2F-1D69C3400447}" name="Column4459" dataDxfId="11929"/>
    <tableColumn id="4468" xr3:uid="{DAE26DCE-627B-42EF-A28C-0DC52BCE3708}" name="Column4460" dataDxfId="11928"/>
    <tableColumn id="4469" xr3:uid="{F0EA7C76-22B3-4E79-A009-D187360718CD}" name="Column4461" dataDxfId="11927"/>
    <tableColumn id="4470" xr3:uid="{02054F79-D916-4767-8A67-9B24315EBD69}" name="Column4462" dataDxfId="11926"/>
    <tableColumn id="4471" xr3:uid="{8C5F006F-134F-4292-BDA0-586D706D1E12}" name="Column4463" dataDxfId="11925"/>
    <tableColumn id="4472" xr3:uid="{B50197B9-94B9-49FC-8B13-BBE00837E335}" name="Column4464" dataDxfId="11924"/>
    <tableColumn id="4473" xr3:uid="{CC6DB744-D871-4F53-B520-6C7B13B474D2}" name="Column4465" dataDxfId="11923"/>
    <tableColumn id="4474" xr3:uid="{12021CAA-E03C-4B01-9A90-E666ECD11FE4}" name="Column4466" dataDxfId="11922"/>
    <tableColumn id="4475" xr3:uid="{F91CD937-B633-4AE4-B00C-44A4D5CAB875}" name="Column4467" dataDxfId="11921"/>
    <tableColumn id="4476" xr3:uid="{B558A4D7-2EC5-419A-A2EA-F2890CFD45DF}" name="Column4468" dataDxfId="11920"/>
    <tableColumn id="4477" xr3:uid="{2B3F8D71-7ED6-4B9C-BFCC-B1A69BFC5F2D}" name="Column4469" dataDxfId="11919"/>
    <tableColumn id="4478" xr3:uid="{15FD9CB6-1D6D-4F80-BF4E-A7834BBBF840}" name="Column4470" dataDxfId="11918"/>
    <tableColumn id="4479" xr3:uid="{D1A8319D-DCD8-435E-988F-1CAE5DED8A49}" name="Column4471" dataDxfId="11917"/>
    <tableColumn id="4480" xr3:uid="{3170345A-4953-43C2-A32F-C717B982948D}" name="Column4472" dataDxfId="11916"/>
    <tableColumn id="4481" xr3:uid="{5228F6C9-57F8-4708-B053-3A6D1EDE92F4}" name="Column4473" dataDxfId="11915"/>
    <tableColumn id="4482" xr3:uid="{DBA88430-80FE-4AD2-A09A-275887656CA6}" name="Column4474" dataDxfId="11914"/>
    <tableColumn id="4483" xr3:uid="{3C451EC5-EA3E-4CB0-AEDA-1D58869C17FF}" name="Column4475" dataDxfId="11913"/>
    <tableColumn id="4484" xr3:uid="{2B54DB41-CCB2-478B-8B94-32FD8B71B799}" name="Column4476" dataDxfId="11912"/>
    <tableColumn id="4485" xr3:uid="{0C541B6B-2173-4977-8AC8-E23F0B6C43B0}" name="Column4477" dataDxfId="11911"/>
    <tableColumn id="4486" xr3:uid="{2C0B0ABD-96AE-4E8B-8ED8-53EB4CCD3961}" name="Column4478" dataDxfId="11910"/>
    <tableColumn id="4487" xr3:uid="{BEF49415-E99A-4DE3-A1C3-A416E2B51B6C}" name="Column4479" dataDxfId="11909"/>
    <tableColumn id="4488" xr3:uid="{02235AEE-72CC-4384-A602-7CE66897345E}" name="Column4480" dataDxfId="11908"/>
    <tableColumn id="4489" xr3:uid="{FE7E2CCB-379C-412E-A00A-CF887A05D7F9}" name="Column4481" dataDxfId="11907"/>
    <tableColumn id="4490" xr3:uid="{9612C9D1-4DB1-4F93-AEF8-1B4956BA3A3D}" name="Column4482" dataDxfId="11906"/>
    <tableColumn id="4491" xr3:uid="{EA673B9A-3A19-4794-9E27-099000FA7902}" name="Column4483" dataDxfId="11905"/>
    <tableColumn id="4492" xr3:uid="{74F20DAC-D65F-4430-9C69-9A469337CE15}" name="Column4484" dataDxfId="11904"/>
    <tableColumn id="4493" xr3:uid="{4FE1318D-8523-47E9-96BB-DA11D1DFF349}" name="Column4485" dataDxfId="11903"/>
    <tableColumn id="4494" xr3:uid="{5979E51B-E359-4453-8399-A962045EA8EE}" name="Column4486" dataDxfId="11902"/>
    <tableColumn id="4495" xr3:uid="{8F1770F1-0BA0-431A-A6B2-C1BD05C608FB}" name="Column4487" dataDxfId="11901"/>
    <tableColumn id="4496" xr3:uid="{BCA42A76-E365-4788-9F5F-250D4BB29180}" name="Column4488" dataDxfId="11900"/>
    <tableColumn id="4497" xr3:uid="{9DEF55B9-3EFF-4071-AED1-C73E936135D5}" name="Column4489" dataDxfId="11899"/>
    <tableColumn id="4498" xr3:uid="{BE2E287A-51E2-4C4E-BC1D-C985879B5413}" name="Column4490" dataDxfId="11898"/>
    <tableColumn id="4499" xr3:uid="{0FB2607F-400E-4C12-B9D7-0F1D6A3EC3B4}" name="Column4491" dataDxfId="11897"/>
    <tableColumn id="4500" xr3:uid="{DA7C35EA-AADC-4DF9-A679-E628EE2DA610}" name="Column4492" dataDxfId="11896"/>
    <tableColumn id="4501" xr3:uid="{294D2FB7-3B91-4CB9-88E2-D72C344674DA}" name="Column4493" dataDxfId="11895"/>
    <tableColumn id="4502" xr3:uid="{5CE93BFB-FC1C-4F34-B7E8-031EFB255741}" name="Column4494" dataDxfId="11894"/>
    <tableColumn id="4503" xr3:uid="{3DBEC211-7C16-43C8-A818-D712942F36AE}" name="Column4495" dataDxfId="11893"/>
    <tableColumn id="4504" xr3:uid="{BE5CC352-7DDE-4B4A-8A5B-1D07368C24A2}" name="Column4496" dataDxfId="11892"/>
    <tableColumn id="4505" xr3:uid="{68654A40-28D3-4745-8D35-07203B128AEC}" name="Column4497" dataDxfId="11891"/>
    <tableColumn id="4506" xr3:uid="{48756756-4F18-4900-BEF1-1872F5961B2B}" name="Column4498" dataDxfId="11890"/>
    <tableColumn id="4507" xr3:uid="{C49C5293-A1FF-40BA-9411-5A3FF2EE1B86}" name="Column4499" dataDxfId="11889"/>
    <tableColumn id="4508" xr3:uid="{3B54E258-549F-4D5E-9F18-6C5A7CF1DCAE}" name="Column4500" dataDxfId="11888"/>
    <tableColumn id="4509" xr3:uid="{342DCBA7-A180-4DD2-8050-D16FB75B2946}" name="Column4501" dataDxfId="11887"/>
    <tableColumn id="4510" xr3:uid="{E2BE7DF8-77C2-4B8E-B6F2-D4EEE22D851A}" name="Column4502" dataDxfId="11886"/>
    <tableColumn id="4511" xr3:uid="{3F3FEF40-BB40-48A4-B7F9-6FD3B17C9678}" name="Column4503" dataDxfId="11885"/>
    <tableColumn id="4512" xr3:uid="{9368031F-8C22-41A4-8850-96107324E7EB}" name="Column4504" dataDxfId="11884"/>
    <tableColumn id="4513" xr3:uid="{0C2E687A-3080-4746-B8E3-CBDBD165308D}" name="Column4505" dataDxfId="11883"/>
    <tableColumn id="4514" xr3:uid="{1DFA20F8-8B7F-4D7A-9937-2DD0777722EB}" name="Column4506" dataDxfId="11882"/>
    <tableColumn id="4515" xr3:uid="{F9C6337C-B8C0-476A-A65A-57DE273B0940}" name="Column4507" dataDxfId="11881"/>
    <tableColumn id="4516" xr3:uid="{569D7170-CABD-49F6-91CE-5AE997277CDF}" name="Column4508" dataDxfId="11880"/>
    <tableColumn id="4517" xr3:uid="{E33C90E2-88F6-4894-9783-EC2132772AAC}" name="Column4509" dataDxfId="11879"/>
    <tableColumn id="4518" xr3:uid="{F782C2BB-5E5B-4564-BB8A-741EBF93208C}" name="Column4510" dataDxfId="11878"/>
    <tableColumn id="4519" xr3:uid="{42C3AC4D-1510-4E09-AA13-807B130EDACE}" name="Column4511" dataDxfId="11877"/>
    <tableColumn id="4520" xr3:uid="{142E024E-4C6D-4133-891B-C6D9D1DAECAE}" name="Column4512" dataDxfId="11876"/>
    <tableColumn id="4521" xr3:uid="{61482078-FCBC-4CF5-B3C3-7CEC960020C3}" name="Column4513" dataDxfId="11875"/>
    <tableColumn id="4522" xr3:uid="{2108DC85-A708-4C47-BFF8-2AB06E6CA9CB}" name="Column4514" dataDxfId="11874"/>
    <tableColumn id="4523" xr3:uid="{0674EDEE-42B7-4F5F-B46E-BAEAEF314384}" name="Column4515" dataDxfId="11873"/>
    <tableColumn id="4524" xr3:uid="{7C507E13-CEEC-4C44-83AF-8272637788C5}" name="Column4516" dataDxfId="11872"/>
    <tableColumn id="4525" xr3:uid="{06C3DF08-94A9-4B99-964C-AA3E679C8E36}" name="Column4517" dataDxfId="11871"/>
    <tableColumn id="4526" xr3:uid="{5B3BD789-E327-4827-B1A7-672654C66C7C}" name="Column4518" dataDxfId="11870"/>
    <tableColumn id="4527" xr3:uid="{CEFD2C31-EC68-46CF-A499-FE796ED4B0C4}" name="Column4519" dataDxfId="11869"/>
    <tableColumn id="4528" xr3:uid="{B9A2263A-F411-4D0B-9647-47C182F90D67}" name="Column4520" dataDxfId="11868"/>
    <tableColumn id="4529" xr3:uid="{39C94AC1-9EFC-4DC0-851D-8D046DDDF747}" name="Column4521" dataDxfId="11867"/>
    <tableColumn id="4530" xr3:uid="{3AFBBD22-C000-447A-9EF0-55037047C759}" name="Column4522" dataDxfId="11866"/>
    <tableColumn id="4531" xr3:uid="{817F85B5-C309-40F3-AD55-791EF8333FCE}" name="Column4523" dataDxfId="11865"/>
    <tableColumn id="4532" xr3:uid="{7AEDCFED-20B5-4575-A6D6-551EF09D0272}" name="Column4524" dataDxfId="11864"/>
    <tableColumn id="4533" xr3:uid="{F05D493D-847E-4534-B64E-6BD5CC9A40B3}" name="Column4525" dataDxfId="11863"/>
    <tableColumn id="4534" xr3:uid="{8F542B40-0787-4FE8-96F8-B5799D60E154}" name="Column4526" dataDxfId="11862"/>
    <tableColumn id="4535" xr3:uid="{E877F33D-F0E4-43B3-B34D-C5CFD4990F88}" name="Column4527" dataDxfId="11861"/>
    <tableColumn id="4536" xr3:uid="{2FCFA8E6-FED9-4EA0-AEAC-69D013466AD6}" name="Column4528" dataDxfId="11860"/>
    <tableColumn id="4537" xr3:uid="{60A30C8D-1939-4F46-A358-56BBC0E19E75}" name="Column4529" dataDxfId="11859"/>
    <tableColumn id="4538" xr3:uid="{54A9255B-C411-46A9-A025-9E40E1E45BCE}" name="Column4530" dataDxfId="11858"/>
    <tableColumn id="4539" xr3:uid="{7F6C38A5-1D1E-4D81-8B4D-4C07F43F89A8}" name="Column4531" dataDxfId="11857"/>
    <tableColumn id="4540" xr3:uid="{FAD9A409-1B4C-47DC-A723-842F72C34A1E}" name="Column4532" dataDxfId="11856"/>
    <tableColumn id="4541" xr3:uid="{687F9924-8273-4BFA-86F4-D52F6F314BDD}" name="Column4533" dataDxfId="11855"/>
    <tableColumn id="4542" xr3:uid="{121EC541-AD2B-481D-9A35-DC620D1D6711}" name="Column4534" dataDxfId="11854"/>
    <tableColumn id="4543" xr3:uid="{119A5DBC-161A-4FFE-AF27-9EA20E03C3B0}" name="Column4535" dataDxfId="11853"/>
    <tableColumn id="4544" xr3:uid="{D43CA0BC-ACCC-4E80-8649-1DFDCE29E042}" name="Column4536" dataDxfId="11852"/>
    <tableColumn id="4545" xr3:uid="{50C70866-6569-4539-9158-2F525F2CD5A3}" name="Column4537" dataDxfId="11851"/>
    <tableColumn id="4546" xr3:uid="{8A223AF4-0E54-4F62-A357-504DB9940DF1}" name="Column4538" dataDxfId="11850"/>
    <tableColumn id="4547" xr3:uid="{41DC05DE-86BC-445E-925E-EE91BD3884DF}" name="Column4539" dataDxfId="11849"/>
    <tableColumn id="4548" xr3:uid="{C26522C7-8D30-4AE5-85EA-1D89AE86ABD0}" name="Column4540" dataDxfId="11848"/>
    <tableColumn id="4549" xr3:uid="{E905E3B7-5DCB-495B-B8BF-50EC199A65C2}" name="Column4541" dataDxfId="11847"/>
    <tableColumn id="4550" xr3:uid="{C71AA156-8CF1-4294-B461-04B6BF4D9541}" name="Column4542" dataDxfId="11846"/>
    <tableColumn id="4551" xr3:uid="{3FCDF25B-61C5-4DB0-A7F5-7393BA14E578}" name="Column4543" dataDxfId="11845"/>
    <tableColumn id="4552" xr3:uid="{171174EA-E00C-4D0C-B979-0C95D407495C}" name="Column4544" dataDxfId="11844"/>
    <tableColumn id="4553" xr3:uid="{1BB68679-6696-4822-A85C-222BE55C1FF4}" name="Column4545" dataDxfId="11843"/>
    <tableColumn id="4554" xr3:uid="{EFB64971-BC1C-44CD-9291-8F828D39F9E9}" name="Column4546" dataDxfId="11842"/>
    <tableColumn id="4555" xr3:uid="{7CA21E0B-464E-44C3-992D-F6487EE1EFBB}" name="Column4547" dataDxfId="11841"/>
    <tableColumn id="4556" xr3:uid="{92AF2E00-7FC2-4386-B38D-D406E4544119}" name="Column4548" dataDxfId="11840"/>
    <tableColumn id="4557" xr3:uid="{B6BDA301-C812-404B-93CA-DCA8071B0CA3}" name="Column4549" dataDxfId="11839"/>
    <tableColumn id="4558" xr3:uid="{43A0256D-E3F3-4AC1-B88A-231769EBBB75}" name="Column4550" dataDxfId="11838"/>
    <tableColumn id="4559" xr3:uid="{CA3BB40C-F9EE-45B7-941B-D7602A8581EF}" name="Column4551" dataDxfId="11837"/>
    <tableColumn id="4560" xr3:uid="{4850EE29-6701-49D1-8B31-EA419AFFF616}" name="Column4552" dataDxfId="11836"/>
    <tableColumn id="4561" xr3:uid="{0196DE26-2B97-4110-A4C3-C5C42FE4441C}" name="Column4553" dataDxfId="11835"/>
    <tableColumn id="4562" xr3:uid="{E76506CD-B0B2-4653-AEC4-F1B42C3550A5}" name="Column4554" dataDxfId="11834"/>
    <tableColumn id="4563" xr3:uid="{E5881C67-BA22-4672-A487-E968C01E14E3}" name="Column4555" dataDxfId="11833"/>
    <tableColumn id="4564" xr3:uid="{829AC82A-F056-4CAC-A5B5-C4F36BE6DF93}" name="Column4556" dataDxfId="11832"/>
    <tableColumn id="4565" xr3:uid="{076F6CE5-E8CD-4C20-9823-006BF5317774}" name="Column4557" dataDxfId="11831"/>
    <tableColumn id="4566" xr3:uid="{7D2C16CB-D1BB-437F-BBA4-5C98376C4ED3}" name="Column4558" dataDxfId="11830"/>
    <tableColumn id="4567" xr3:uid="{D698C27D-7351-4A39-BBDE-30C415BB0C31}" name="Column4559" dataDxfId="11829"/>
    <tableColumn id="4568" xr3:uid="{B77EDAE4-6EC3-4949-B3F0-2026FAFB3EC7}" name="Column4560" dataDxfId="11828"/>
    <tableColumn id="4569" xr3:uid="{DE66888E-3BE1-4E67-A219-E4AF0D48F9A4}" name="Column4561" dataDxfId="11827"/>
    <tableColumn id="4570" xr3:uid="{51B08497-30F5-4894-A0D8-674B238809E4}" name="Column4562" dataDxfId="11826"/>
    <tableColumn id="4571" xr3:uid="{ED9E227A-C6EB-4824-8AA3-C57D72DF432F}" name="Column4563" dataDxfId="11825"/>
    <tableColumn id="4572" xr3:uid="{2D64616E-DFCE-40A1-AD9D-65AA6CBFBFB0}" name="Column4564" dataDxfId="11824"/>
    <tableColumn id="4573" xr3:uid="{3120908B-BB7A-43A1-958C-0E9B158ADE3E}" name="Column4565" dataDxfId="11823"/>
    <tableColumn id="4574" xr3:uid="{E12769F4-E759-4FA3-9297-8918526211E3}" name="Column4566" dataDxfId="11822"/>
    <tableColumn id="4575" xr3:uid="{0D729B73-8C97-4A69-9A14-A6F146091217}" name="Column4567" dataDxfId="11821"/>
    <tableColumn id="4576" xr3:uid="{34AF85B3-4DFB-412B-AD7A-324BF6F9EF23}" name="Column4568" dataDxfId="11820"/>
    <tableColumn id="4577" xr3:uid="{73DA09D1-74B8-4ECC-9EAF-59A47EA206AE}" name="Column4569" dataDxfId="11819"/>
    <tableColumn id="4578" xr3:uid="{AF9BE949-DF34-49BD-8F91-062EEF90B43C}" name="Column4570" dataDxfId="11818"/>
    <tableColumn id="4579" xr3:uid="{C9EC02EC-97E5-4E01-84BC-7A3BF5081A49}" name="Column4571" dataDxfId="11817"/>
    <tableColumn id="4580" xr3:uid="{086E90F3-2EE8-48CE-B619-BCFDED17E276}" name="Column4572" dataDxfId="11816"/>
    <tableColumn id="4581" xr3:uid="{B3CCD2ED-2AB2-4A4D-840A-5711BC4F2ED3}" name="Column4573" dataDxfId="11815"/>
    <tableColumn id="4582" xr3:uid="{2CEAB1BA-2F92-4DE8-BE0F-27101E332BAD}" name="Column4574" dataDxfId="11814"/>
    <tableColumn id="4583" xr3:uid="{ABA2AD70-BDB0-4A99-A0D2-349C5E8D67A7}" name="Column4575" dataDxfId="11813"/>
    <tableColumn id="4584" xr3:uid="{31BB58D0-CB05-4E08-9314-22FE1C9FEF8B}" name="Column4576" dataDxfId="11812"/>
    <tableColumn id="4585" xr3:uid="{F44C2A2C-967C-48F7-9C4B-6E4856CCE4B5}" name="Column4577" dataDxfId="11811"/>
    <tableColumn id="4586" xr3:uid="{0382136A-2A6D-4F6D-B8EF-32F4ABCAEFED}" name="Column4578" dataDxfId="11810"/>
    <tableColumn id="4587" xr3:uid="{7A37905C-950F-482A-A8C4-B7E0C0DFF63F}" name="Column4579" dataDxfId="11809"/>
    <tableColumn id="4588" xr3:uid="{52D5E669-F4B2-4042-A25F-D5D3BF71380C}" name="Column4580" dataDxfId="11808"/>
    <tableColumn id="4589" xr3:uid="{9268EDBE-B525-4198-9C9D-ADCF6A9C5C48}" name="Column4581" dataDxfId="11807"/>
    <tableColumn id="4590" xr3:uid="{18CD03B4-8171-4C71-B947-C8DC8642516E}" name="Column4582" dataDxfId="11806"/>
    <tableColumn id="4591" xr3:uid="{F6B31F93-DC5F-4DD5-B006-E6F8007CBE26}" name="Column4583" dataDxfId="11805"/>
    <tableColumn id="4592" xr3:uid="{659DA03A-FFF8-4299-AC79-32414251960B}" name="Column4584" dataDxfId="11804"/>
    <tableColumn id="4593" xr3:uid="{C5623466-9808-4D75-B897-A11D2BE0F729}" name="Column4585" dataDxfId="11803"/>
    <tableColumn id="4594" xr3:uid="{71B57766-AAC1-4928-88EF-FB2B64D250BD}" name="Column4586" dataDxfId="11802"/>
    <tableColumn id="4595" xr3:uid="{507C8462-1333-4D55-868E-49718E1E2F9A}" name="Column4587" dataDxfId="11801"/>
    <tableColumn id="4596" xr3:uid="{BF14DC5F-9F45-4DAD-8D13-A98F86E5447B}" name="Column4588" dataDxfId="11800"/>
    <tableColumn id="4597" xr3:uid="{CBC308A8-DCF5-4898-B7AA-82654E276223}" name="Column4589" dataDxfId="11799"/>
    <tableColumn id="4598" xr3:uid="{37C93985-6FA4-4E91-BDE0-3782331D72AC}" name="Column4590" dataDxfId="11798"/>
    <tableColumn id="4599" xr3:uid="{B7D52F62-2B07-4531-8D21-2B21D4FA028D}" name="Column4591" dataDxfId="11797"/>
    <tableColumn id="4600" xr3:uid="{983BEE26-9472-4A1B-98FA-72DB6D773386}" name="Column4592" dataDxfId="11796"/>
    <tableColumn id="4601" xr3:uid="{A96824C2-0E13-4B05-98F1-CD46A86ED470}" name="Column4593" dataDxfId="11795"/>
    <tableColumn id="4602" xr3:uid="{F0B75D35-8E4F-4EBF-B3B8-7A9FFD3EB9FE}" name="Column4594" dataDxfId="11794"/>
    <tableColumn id="4603" xr3:uid="{8D844BBE-50F8-47CC-A173-33E7A96A6F1D}" name="Column4595" dataDxfId="11793"/>
    <tableColumn id="4604" xr3:uid="{2CBD62A0-96A4-4AFD-8DDB-6F236165F551}" name="Column4596" dataDxfId="11792"/>
    <tableColumn id="4605" xr3:uid="{281941D5-89EA-4305-8CCF-D05CF4DD43E2}" name="Column4597" dataDxfId="11791"/>
    <tableColumn id="4606" xr3:uid="{D2320663-7643-4A03-B6D3-039DFD556D5E}" name="Column4598" dataDxfId="11790"/>
    <tableColumn id="4607" xr3:uid="{3039B5C6-8536-4CCA-815E-1B8938733F1D}" name="Column4599" dataDxfId="11789"/>
    <tableColumn id="4608" xr3:uid="{8E4424F5-6CA1-4DC0-9372-811B6B906ED4}" name="Column4600" dataDxfId="11788"/>
    <tableColumn id="4609" xr3:uid="{E6B13491-17FF-4E22-A3B2-1F3515C791CE}" name="Column4601" dataDxfId="11787"/>
    <tableColumn id="4610" xr3:uid="{D36B55F6-7AFC-417C-ABAB-027ED6707319}" name="Column4602" dataDxfId="11786"/>
    <tableColumn id="4611" xr3:uid="{B7B9D54E-BC99-4794-A079-BC0494AE08A0}" name="Column4603" dataDxfId="11785"/>
    <tableColumn id="4612" xr3:uid="{15F300B0-057D-445B-9E75-D627FAE9B510}" name="Column4604" dataDxfId="11784"/>
    <tableColumn id="4613" xr3:uid="{A4CD80AC-A234-4EBF-B457-70D63AA9A453}" name="Column4605" dataDxfId="11783"/>
    <tableColumn id="4614" xr3:uid="{ADAF497F-D73D-4CB3-A85C-01F3DEF8229F}" name="Column4606" dataDxfId="11782"/>
    <tableColumn id="4615" xr3:uid="{1D3C1F82-27C5-4595-8A23-F45B122934EE}" name="Column4607" dataDxfId="11781"/>
    <tableColumn id="4616" xr3:uid="{241E6B8A-F9F0-42F7-BB8C-54DE1ED92FC8}" name="Column4608" dataDxfId="11780"/>
    <tableColumn id="4617" xr3:uid="{9E535676-3958-4504-BFC3-1B50FF7CDDD8}" name="Column4609" dataDxfId="11779"/>
    <tableColumn id="4618" xr3:uid="{9DC66C59-4456-4F5F-858A-D105B6AFDF18}" name="Column4610" dataDxfId="11778"/>
    <tableColumn id="4619" xr3:uid="{51594BCC-15C7-4247-BD8F-B201FDFFCE91}" name="Column4611" dataDxfId="11777"/>
    <tableColumn id="4620" xr3:uid="{EF77D7DB-CA4F-4625-832B-EE94786B0E20}" name="Column4612" dataDxfId="11776"/>
    <tableColumn id="4621" xr3:uid="{A0C531E4-553A-44C0-A25E-22C805824E96}" name="Column4613" dataDxfId="11775"/>
    <tableColumn id="4622" xr3:uid="{496E1961-D346-4A49-B988-5D5A907C11FF}" name="Column4614" dataDxfId="11774"/>
    <tableColumn id="4623" xr3:uid="{F2898EE0-8802-4C16-8DA6-FB3C42B8C0BC}" name="Column4615" dataDxfId="11773"/>
    <tableColumn id="4624" xr3:uid="{96E6E9FF-8DC1-458A-BA84-B384EF93BEBC}" name="Column4616" dataDxfId="11772"/>
    <tableColumn id="4625" xr3:uid="{A50824A4-B15D-422C-AE0A-687333A330CA}" name="Column4617" dataDxfId="11771"/>
    <tableColumn id="4626" xr3:uid="{D9264924-B3BA-453A-8A0F-0C692F361A00}" name="Column4618" dataDxfId="11770"/>
    <tableColumn id="4627" xr3:uid="{6B2D6DD5-905E-454A-B076-CAABD3E68AB1}" name="Column4619" dataDxfId="11769"/>
    <tableColumn id="4628" xr3:uid="{C7675E13-E6C3-4FDA-AC93-A2E949837A11}" name="Column4620" dataDxfId="11768"/>
    <tableColumn id="4629" xr3:uid="{1667188D-4304-4234-86FF-554358929540}" name="Column4621" dataDxfId="11767"/>
    <tableColumn id="4630" xr3:uid="{DD0F878A-B3D9-434F-BD32-A7233EB13618}" name="Column4622" dataDxfId="11766"/>
    <tableColumn id="4631" xr3:uid="{D3C2A853-0420-4BD2-A9C7-C7AC475C395D}" name="Column4623" dataDxfId="11765"/>
    <tableColumn id="4632" xr3:uid="{596EAD3D-548E-4902-AF66-4326C5C83590}" name="Column4624" dataDxfId="11764"/>
    <tableColumn id="4633" xr3:uid="{1AA40594-DAEB-4ED5-9685-7324636BE985}" name="Column4625" dataDxfId="11763"/>
    <tableColumn id="4634" xr3:uid="{ABCEAA8D-0317-4A18-9C46-3B4812F02CD4}" name="Column4626" dataDxfId="11762"/>
    <tableColumn id="4635" xr3:uid="{6DD257EB-2E8B-4C42-AAA5-9AE3101A8038}" name="Column4627" dataDxfId="11761"/>
    <tableColumn id="4636" xr3:uid="{8F245614-A680-43A7-830A-77740382C3F2}" name="Column4628" dataDxfId="11760"/>
    <tableColumn id="4637" xr3:uid="{A1FE38F2-4EAF-4D84-A53A-A6AD6FF3E0F2}" name="Column4629" dataDxfId="11759"/>
    <tableColumn id="4638" xr3:uid="{5A1C319A-E2A1-4CDF-BAE6-80D7B9A1F700}" name="Column4630" dataDxfId="11758"/>
    <tableColumn id="4639" xr3:uid="{E5161C1E-ECA4-4040-8CEC-2A99B2DBDE22}" name="Column4631" dataDxfId="11757"/>
    <tableColumn id="4640" xr3:uid="{27337721-7C8B-4D37-8786-AE28BE70586E}" name="Column4632" dataDxfId="11756"/>
    <tableColumn id="4641" xr3:uid="{1EE9A963-D539-4AD9-89F6-7FF41ECD14D1}" name="Column4633" dataDxfId="11755"/>
    <tableColumn id="4642" xr3:uid="{12F88360-EF84-4435-8651-9434FAAC98D5}" name="Column4634" dataDxfId="11754"/>
    <tableColumn id="4643" xr3:uid="{7B90492E-C4C5-435F-A831-B1B8BF053276}" name="Column4635" dataDxfId="11753"/>
    <tableColumn id="4644" xr3:uid="{24D03BFF-0C2B-4ACB-B106-D2A9BF3C68A6}" name="Column4636" dataDxfId="11752"/>
    <tableColumn id="4645" xr3:uid="{39338B58-016A-4179-B6C3-A806319318EB}" name="Column4637" dataDxfId="11751"/>
    <tableColumn id="4646" xr3:uid="{BD4364E8-6663-4FE9-BEAC-53076B9DF008}" name="Column4638" dataDxfId="11750"/>
    <tableColumn id="4647" xr3:uid="{16D059BF-3C35-4676-822A-0C469C65B4D2}" name="Column4639" dataDxfId="11749"/>
    <tableColumn id="4648" xr3:uid="{F7C08618-F4FA-4EB0-8745-6D01644B75EF}" name="Column4640" dataDxfId="11748"/>
    <tableColumn id="4649" xr3:uid="{3EE9FACF-0F72-48B6-8E55-1B9099B5FFF2}" name="Column4641" dataDxfId="11747"/>
    <tableColumn id="4650" xr3:uid="{B3AB777E-8557-4D7F-B682-DCDEE1F8C5A2}" name="Column4642" dataDxfId="11746"/>
    <tableColumn id="4651" xr3:uid="{A5D5AB18-A39D-483F-82D3-B6AEF559E5E8}" name="Column4643" dataDxfId="11745"/>
    <tableColumn id="4652" xr3:uid="{07402E03-D551-494B-B5A6-3E70B264E661}" name="Column4644" dataDxfId="11744"/>
    <tableColumn id="4653" xr3:uid="{86CF41A9-6FAF-45DF-9DB1-599FC1F504C4}" name="Column4645" dataDxfId="11743"/>
    <tableColumn id="4654" xr3:uid="{136BE172-C1F1-4C23-A752-FDEB209E03F7}" name="Column4646" dataDxfId="11742"/>
    <tableColumn id="4655" xr3:uid="{0BEECAA0-2917-4399-AD43-C91EEE07F440}" name="Column4647" dataDxfId="11741"/>
    <tableColumn id="4656" xr3:uid="{70C468FB-2F0B-4E1B-85E8-F492DB464035}" name="Column4648" dataDxfId="11740"/>
    <tableColumn id="4657" xr3:uid="{68B8B35F-2A1F-4B6A-80AE-5494AC634C9E}" name="Column4649" dataDxfId="11739"/>
    <tableColumn id="4658" xr3:uid="{62B5663F-FDEF-45DE-9E66-462971531196}" name="Column4650" dataDxfId="11738"/>
    <tableColumn id="4659" xr3:uid="{0B724FF4-FBC7-464C-A954-F6EF4A134AF9}" name="Column4651" dataDxfId="11737"/>
    <tableColumn id="4660" xr3:uid="{9A760A9B-BF2B-4C6E-8DFA-AE52D40C4B90}" name="Column4652" dataDxfId="11736"/>
    <tableColumn id="4661" xr3:uid="{FF1E34DD-A4EC-4B70-BBB8-452A87FAE201}" name="Column4653" dataDxfId="11735"/>
    <tableColumn id="4662" xr3:uid="{796F5C56-C749-4D52-A376-7B2C17F2A819}" name="Column4654" dataDxfId="11734"/>
    <tableColumn id="4663" xr3:uid="{25E2CFF4-A9F4-4E79-B0F4-62C4D6F6B5D6}" name="Column4655" dataDxfId="11733"/>
    <tableColumn id="4664" xr3:uid="{70237DEA-DE8F-4140-8481-FA67BFB88934}" name="Column4656" dataDxfId="11732"/>
    <tableColumn id="4665" xr3:uid="{2554118E-BEDA-4C0F-90F6-4C6A524A8CEF}" name="Column4657" dataDxfId="11731"/>
    <tableColumn id="4666" xr3:uid="{E98761E4-33A7-4FCB-AA55-87F5A5707532}" name="Column4658" dataDxfId="11730"/>
    <tableColumn id="4667" xr3:uid="{D0990A6A-00DC-4029-8188-82D3FE5C6380}" name="Column4659" dataDxfId="11729"/>
    <tableColumn id="4668" xr3:uid="{3CC94F55-CAF9-4DB0-B225-0FBA801ED739}" name="Column4660" dataDxfId="11728"/>
    <tableColumn id="4669" xr3:uid="{3C1298BB-E1F2-4C80-BCF9-51884C4B4246}" name="Column4661" dataDxfId="11727"/>
    <tableColumn id="4670" xr3:uid="{F39F2070-C8B4-49E6-A04F-C18D90831232}" name="Column4662" dataDxfId="11726"/>
    <tableColumn id="4671" xr3:uid="{24B27DE4-FE31-410E-9484-CC01749D4AED}" name="Column4663" dataDxfId="11725"/>
    <tableColumn id="4672" xr3:uid="{FDC56D6A-B56D-42A5-B5B3-6E5A6157B372}" name="Column4664" dataDxfId="11724"/>
    <tableColumn id="4673" xr3:uid="{4CFF59E7-1144-4898-B22F-CA030A4EBDD3}" name="Column4665" dataDxfId="11723"/>
    <tableColumn id="4674" xr3:uid="{A73B4979-34F3-4A77-8710-40DAF5ED9A14}" name="Column4666" dataDxfId="11722"/>
    <tableColumn id="4675" xr3:uid="{6192A7B3-E543-4D50-9D07-2DB918B22C15}" name="Column4667" dataDxfId="11721"/>
    <tableColumn id="4676" xr3:uid="{2896CC9F-C481-4EB2-8D56-27D6F1012694}" name="Column4668" dataDxfId="11720"/>
    <tableColumn id="4677" xr3:uid="{8B293E17-5C0A-40F0-9A55-B8FF850E77FC}" name="Column4669" dataDxfId="11719"/>
    <tableColumn id="4678" xr3:uid="{B6041C9F-36BE-4BBE-959A-70DBEDCB9461}" name="Column4670" dataDxfId="11718"/>
    <tableColumn id="4679" xr3:uid="{D843D4EE-8CC8-4E6B-BBFF-AF27E425E684}" name="Column4671" dataDxfId="11717"/>
    <tableColumn id="4680" xr3:uid="{8B3BD643-513A-476E-AE82-8ED9B10DC415}" name="Column4672" dataDxfId="11716"/>
    <tableColumn id="4681" xr3:uid="{C6ADF972-84E2-43A7-BFD4-DD372DB08071}" name="Column4673" dataDxfId="11715"/>
    <tableColumn id="4682" xr3:uid="{349DE1E7-0064-45D3-9C48-468A46D353FC}" name="Column4674" dataDxfId="11714"/>
    <tableColumn id="4683" xr3:uid="{374F84DC-26B4-4F30-ACA1-992F4400770C}" name="Column4675" dataDxfId="11713"/>
    <tableColumn id="4684" xr3:uid="{49D38B39-6F8F-4360-BDD0-04C402389775}" name="Column4676" dataDxfId="11712"/>
    <tableColumn id="4685" xr3:uid="{1D35CAA1-F024-4808-A418-47DBA9D9CFE4}" name="Column4677" dataDxfId="11711"/>
    <tableColumn id="4686" xr3:uid="{C559200B-B2B5-4E79-A106-2D424DC80DE0}" name="Column4678" dataDxfId="11710"/>
    <tableColumn id="4687" xr3:uid="{B3A53CEC-9BA1-4C80-896B-3382C7245904}" name="Column4679" dataDxfId="11709"/>
    <tableColumn id="4688" xr3:uid="{18AD30E1-3D0F-457F-A39E-92A67A24C5F3}" name="Column4680" dataDxfId="11708"/>
    <tableColumn id="4689" xr3:uid="{36A2275E-1CC1-4166-96AC-621701889D82}" name="Column4681" dataDxfId="11707"/>
    <tableColumn id="4690" xr3:uid="{C40DA981-1ACD-4516-839E-531AC9BB1E55}" name="Column4682" dataDxfId="11706"/>
    <tableColumn id="4691" xr3:uid="{E8C9C700-A272-46F2-8695-AC5F36717101}" name="Column4683" dataDxfId="11705"/>
    <tableColumn id="4692" xr3:uid="{3B71868C-2F94-40CF-A6CF-4CE11DB8C762}" name="Column4684" dataDxfId="11704"/>
    <tableColumn id="4693" xr3:uid="{6D164B4C-2276-4959-8313-7BC53228B2D9}" name="Column4685" dataDxfId="11703"/>
    <tableColumn id="4694" xr3:uid="{8AC1BE61-A1DC-48B3-B71E-694CBE687278}" name="Column4686" dataDxfId="11702"/>
    <tableColumn id="4695" xr3:uid="{7731A9B9-51D8-4625-9D33-F1F8D85E5B66}" name="Column4687" dataDxfId="11701"/>
    <tableColumn id="4696" xr3:uid="{B0E49BE8-0330-4BDD-BF2F-C47A1FD66523}" name="Column4688" dataDxfId="11700"/>
    <tableColumn id="4697" xr3:uid="{9ABEEAB0-2F14-4D36-ABA1-E6DFCDDA8713}" name="Column4689" dataDxfId="11699"/>
    <tableColumn id="4698" xr3:uid="{AC10CDEF-235A-49FE-9A13-7EA8712A0691}" name="Column4690" dataDxfId="11698"/>
    <tableColumn id="4699" xr3:uid="{29DDEDC4-6D9D-4706-8621-9264777354FE}" name="Column4691" dataDxfId="11697"/>
    <tableColumn id="4700" xr3:uid="{8D85338D-559F-46D2-9972-3D17BE662F4A}" name="Column4692" dataDxfId="11696"/>
    <tableColumn id="4701" xr3:uid="{CB67E6AC-3E77-4B97-B5C3-0B02B46F1159}" name="Column4693" dataDxfId="11695"/>
    <tableColumn id="4702" xr3:uid="{59936895-C43B-4A89-93CE-228B7CDF78FD}" name="Column4694" dataDxfId="11694"/>
    <tableColumn id="4703" xr3:uid="{19E45BDD-72E8-41AF-B0A3-3155B635B94A}" name="Column4695" dataDxfId="11693"/>
    <tableColumn id="4704" xr3:uid="{15FB33EA-A533-48CC-AACE-DB643B808894}" name="Column4696" dataDxfId="11692"/>
    <tableColumn id="4705" xr3:uid="{7F0AD261-E5EC-43BA-90EC-4A0B7B379D64}" name="Column4697" dataDxfId="11691"/>
    <tableColumn id="4706" xr3:uid="{B6381784-61F6-4D88-81A4-6E571BE4852E}" name="Column4698" dataDxfId="11690"/>
    <tableColumn id="4707" xr3:uid="{DD90C5AC-9705-4DE2-8D28-759238C09CE8}" name="Column4699" dataDxfId="11689"/>
    <tableColumn id="4708" xr3:uid="{947AF49C-3511-45E8-B01D-094DF7DEFC1F}" name="Column4700" dataDxfId="11688"/>
    <tableColumn id="4709" xr3:uid="{A48D179D-2DA4-44F4-9DE8-D4A4A427BAAF}" name="Column4701" dataDxfId="11687"/>
    <tableColumn id="4710" xr3:uid="{D3B24CBC-BCF2-4219-94D9-15974ECDDAFF}" name="Column4702" dataDxfId="11686"/>
    <tableColumn id="4711" xr3:uid="{230BEDA3-95D5-4973-ABED-AF894550A2FB}" name="Column4703" dataDxfId="11685"/>
    <tableColumn id="4712" xr3:uid="{8E2B8C4E-3938-484A-8E28-1C3A804604BA}" name="Column4704" dataDxfId="11684"/>
    <tableColumn id="4713" xr3:uid="{89CFAC52-9E54-4715-BD06-BC34CD9ED870}" name="Column4705" dataDxfId="11683"/>
    <tableColumn id="4714" xr3:uid="{4F0576FB-ABDA-4344-96F0-7D7304F4BEBC}" name="Column4706" dataDxfId="11682"/>
    <tableColumn id="4715" xr3:uid="{152A1E4A-0EB9-4235-9E5D-C101AE0AF93B}" name="Column4707" dataDxfId="11681"/>
    <tableColumn id="4716" xr3:uid="{32B07AE5-0263-429A-ACB0-1656FDE01C7C}" name="Column4708" dataDxfId="11680"/>
    <tableColumn id="4717" xr3:uid="{7B901CD2-2637-44E8-BA07-9DC175F1DFEA}" name="Column4709" dataDxfId="11679"/>
    <tableColumn id="4718" xr3:uid="{3034AE4F-04AF-42DF-9FD3-D84B66843906}" name="Column4710" dataDxfId="11678"/>
    <tableColumn id="4719" xr3:uid="{C7378127-D326-4D35-B4D4-1665C708FB1B}" name="Column4711" dataDxfId="11677"/>
    <tableColumn id="4720" xr3:uid="{60476ED6-29EE-46E4-952E-9CFB0B2D91CB}" name="Column4712" dataDxfId="11676"/>
    <tableColumn id="4721" xr3:uid="{E764E993-A483-48A1-B3FB-1C25F2FAEAD2}" name="Column4713" dataDxfId="11675"/>
    <tableColumn id="4722" xr3:uid="{A3DA7E09-ED51-48A3-9B4F-78B57CF22D51}" name="Column4714" dataDxfId="11674"/>
    <tableColumn id="4723" xr3:uid="{3043C027-6908-4D1E-AFDA-2FF8B6D40779}" name="Column4715" dataDxfId="11673"/>
    <tableColumn id="4724" xr3:uid="{2201DAB7-F566-4274-9BD3-2D5EBD96FB52}" name="Column4716" dataDxfId="11672"/>
    <tableColumn id="4725" xr3:uid="{68E9DAE5-2328-4A40-AEE5-B810F9D49067}" name="Column4717" dataDxfId="11671"/>
    <tableColumn id="4726" xr3:uid="{4308A461-E5E3-4F13-A43C-974897B4D930}" name="Column4718" dataDxfId="11670"/>
    <tableColumn id="4727" xr3:uid="{9D908611-1787-4DD5-A5BB-A64AA840C195}" name="Column4719" dataDxfId="11669"/>
    <tableColumn id="4728" xr3:uid="{E35CF158-E492-43CD-9CA9-E2C5A9FE2526}" name="Column4720" dataDxfId="11668"/>
    <tableColumn id="4729" xr3:uid="{19D4769C-5426-4E3E-841F-7E921F974EBC}" name="Column4721" dataDxfId="11667"/>
    <tableColumn id="4730" xr3:uid="{8B1DFD43-54D9-4673-8922-FA91379BD298}" name="Column4722" dataDxfId="11666"/>
    <tableColumn id="4731" xr3:uid="{E00DE078-6209-4245-98AD-CFAC85F89952}" name="Column4723" dataDxfId="11665"/>
    <tableColumn id="4732" xr3:uid="{6632D29D-8AE3-43F0-8A16-B11C81DC0043}" name="Column4724" dataDxfId="11664"/>
    <tableColumn id="4733" xr3:uid="{1724FF61-AA0F-4408-8E7B-B8F11C88E4B9}" name="Column4725" dataDxfId="11663"/>
    <tableColumn id="4734" xr3:uid="{1C846AD6-91AE-4B9C-BE68-FA672F6C92C6}" name="Column4726" dataDxfId="11662"/>
    <tableColumn id="4735" xr3:uid="{95986A6E-1798-4FAC-A200-3240EE8642B9}" name="Column4727" dataDxfId="11661"/>
    <tableColumn id="4736" xr3:uid="{C4DF8361-F09A-477A-A790-EB4406540D31}" name="Column4728" dataDxfId="11660"/>
    <tableColumn id="4737" xr3:uid="{217D29A4-8106-4C81-9E20-A6D61ED4C649}" name="Column4729" dataDxfId="11659"/>
    <tableColumn id="4738" xr3:uid="{A23E2687-8905-4AD2-AE26-F9FF14BF7280}" name="Column4730" dataDxfId="11658"/>
    <tableColumn id="4739" xr3:uid="{C4763F4C-5DA3-4535-A6F2-304E41EAF3C7}" name="Column4731" dataDxfId="11657"/>
    <tableColumn id="4740" xr3:uid="{BBE4791E-5CEF-4C51-B3D3-90648B628BDC}" name="Column4732" dataDxfId="11656"/>
    <tableColumn id="4741" xr3:uid="{660E36DD-EA35-42BA-83AB-401F5EE56BA9}" name="Column4733" dataDxfId="11655"/>
    <tableColumn id="4742" xr3:uid="{E0E21051-1F19-42E1-A371-DA5D14EDD3BD}" name="Column4734" dataDxfId="11654"/>
    <tableColumn id="4743" xr3:uid="{ECABE67D-7DD0-4EC8-8CC8-BD111A727F7A}" name="Column4735" dataDxfId="11653"/>
    <tableColumn id="4744" xr3:uid="{420608F2-59CF-44F9-8F79-9FEBE83313E3}" name="Column4736" dataDxfId="11652"/>
    <tableColumn id="4745" xr3:uid="{90D44DBC-C0F3-4712-BAFE-34A73255708A}" name="Column4737" dataDxfId="11651"/>
    <tableColumn id="4746" xr3:uid="{2A7098F2-8729-412F-AFE8-4F66198E11C8}" name="Column4738" dataDxfId="11650"/>
    <tableColumn id="4747" xr3:uid="{FC4A75A0-D7E7-4E6B-933E-305539581850}" name="Column4739" dataDxfId="11649"/>
    <tableColumn id="4748" xr3:uid="{F050E809-F170-4ACE-A3B0-8B0FB3EA5F1E}" name="Column4740" dataDxfId="11648"/>
    <tableColumn id="4749" xr3:uid="{7FF2138C-4B0F-413D-B47C-6FF0594FE130}" name="Column4741" dataDxfId="11647"/>
    <tableColumn id="4750" xr3:uid="{CB0B264C-EC1E-4BC2-AFF2-AF82D84DBED6}" name="Column4742" dataDxfId="11646"/>
    <tableColumn id="4751" xr3:uid="{B355790D-DA2B-4BB2-9A16-358018BF6C7C}" name="Column4743" dataDxfId="11645"/>
    <tableColumn id="4752" xr3:uid="{17F73B2A-643B-4069-9864-73988279B422}" name="Column4744" dataDxfId="11644"/>
    <tableColumn id="4753" xr3:uid="{0E8FB590-53E8-4C02-9A56-A0FA9BBBECF8}" name="Column4745" dataDxfId="11643"/>
    <tableColumn id="4754" xr3:uid="{C4EF77AC-F22C-4B43-A8DC-5BA18CC03F26}" name="Column4746" dataDxfId="11642"/>
    <tableColumn id="4755" xr3:uid="{3D38E92B-C7C8-47C7-A849-42F53500D2AF}" name="Column4747" dataDxfId="11641"/>
    <tableColumn id="4756" xr3:uid="{A14DD8D4-8AF7-4FF9-ABE3-3C209346DD04}" name="Column4748" dataDxfId="11640"/>
    <tableColumn id="4757" xr3:uid="{852EA33A-329C-4038-B00C-77F0CD1A55B7}" name="Column4749" dataDxfId="11639"/>
    <tableColumn id="4758" xr3:uid="{0DC83A72-1E8B-40F1-92F0-3FCCA52B5EF8}" name="Column4750" dataDxfId="11638"/>
    <tableColumn id="4759" xr3:uid="{F5E742D8-6B11-4A4A-ACC5-93315A1DAA7B}" name="Column4751" dataDxfId="11637"/>
    <tableColumn id="4760" xr3:uid="{52404C12-6C02-4478-AE8C-70D0D865530A}" name="Column4752" dataDxfId="11636"/>
    <tableColumn id="4761" xr3:uid="{ED213980-04C7-4FF4-B9E6-5CFC4B115A05}" name="Column4753" dataDxfId="11635"/>
    <tableColumn id="4762" xr3:uid="{D65E514A-4608-4EE1-9B52-C91A74575FDD}" name="Column4754" dataDxfId="11634"/>
    <tableColumn id="4763" xr3:uid="{99C3BBAA-CA17-4EF0-B24D-14D44EB2585C}" name="Column4755" dataDxfId="11633"/>
    <tableColumn id="4764" xr3:uid="{3353CF5E-A49B-420E-8EEF-15F981249073}" name="Column4756" dataDxfId="11632"/>
    <tableColumn id="4765" xr3:uid="{C59CE73C-C50C-4987-A2B6-BA3E0F946870}" name="Column4757" dataDxfId="11631"/>
    <tableColumn id="4766" xr3:uid="{10FD1EE0-D84E-4D1D-9274-19FAF06616C6}" name="Column4758" dataDxfId="11630"/>
    <tableColumn id="4767" xr3:uid="{38C763C9-1A31-4B9C-80ED-E9B910611BD0}" name="Column4759" dataDxfId="11629"/>
    <tableColumn id="4768" xr3:uid="{826ABFBD-E512-4FF5-BCC0-BFD46D7B91DC}" name="Column4760" dataDxfId="11628"/>
    <tableColumn id="4769" xr3:uid="{6D4E510B-8DE4-412E-92B1-1E7EEB69E3E4}" name="Column4761" dataDxfId="11627"/>
    <tableColumn id="4770" xr3:uid="{2891881F-241C-4ED2-84F6-3A0C7B9DC2FF}" name="Column4762" dataDxfId="11626"/>
    <tableColumn id="4771" xr3:uid="{C05694C0-8989-4BFE-8C2E-F115C91F82CE}" name="Column4763" dataDxfId="11625"/>
    <tableColumn id="4772" xr3:uid="{DF4F3868-FBDA-4075-A096-0304B0A8475E}" name="Column4764" dataDxfId="11624"/>
    <tableColumn id="4773" xr3:uid="{603AE5BC-F756-4F6D-803D-37AEB299672F}" name="Column4765" dataDxfId="11623"/>
    <tableColumn id="4774" xr3:uid="{7DBE5E29-9225-40EF-A468-884F7F1082CA}" name="Column4766" dataDxfId="11622"/>
    <tableColumn id="4775" xr3:uid="{F769320C-7B4B-4328-840E-DA82F5D38243}" name="Column4767" dataDxfId="11621"/>
    <tableColumn id="4776" xr3:uid="{52BBF4D5-C1AC-456C-A042-FE950870D939}" name="Column4768" dataDxfId="11620"/>
    <tableColumn id="4777" xr3:uid="{7A9603CF-8AC0-42E8-BA66-CD52E4D40F09}" name="Column4769" dataDxfId="11619"/>
    <tableColumn id="4778" xr3:uid="{D68D6B48-00B0-49F0-856A-EA313004C9AD}" name="Column4770" dataDxfId="11618"/>
    <tableColumn id="4779" xr3:uid="{D29541E2-24B9-4646-8E12-CDE9448DB2D4}" name="Column4771" dataDxfId="11617"/>
    <tableColumn id="4780" xr3:uid="{22A4D130-090F-41A6-A5FB-632BDDD16131}" name="Column4772" dataDxfId="11616"/>
    <tableColumn id="4781" xr3:uid="{3A9151E8-570F-4D48-8B8B-F3EA45DDB344}" name="Column4773" dataDxfId="11615"/>
    <tableColumn id="4782" xr3:uid="{F021A1D5-FDEF-4CBE-B3BA-FBDD44BF6830}" name="Column4774" dataDxfId="11614"/>
    <tableColumn id="4783" xr3:uid="{4909C6A9-679B-4BED-A019-5444CD131028}" name="Column4775" dataDxfId="11613"/>
    <tableColumn id="4784" xr3:uid="{BBFBAC9A-F03A-4650-B880-F1D625CB36DD}" name="Column4776" dataDxfId="11612"/>
    <tableColumn id="4785" xr3:uid="{021142C6-5ABC-4383-984A-65B42A1D2DA8}" name="Column4777" dataDxfId="11611"/>
    <tableColumn id="4786" xr3:uid="{45CE19A4-12BE-46C9-8911-83D1ECDAFBD8}" name="Column4778" dataDxfId="11610"/>
    <tableColumn id="4787" xr3:uid="{FB9D1FA8-4CEA-4C77-A108-4040BEC0F010}" name="Column4779" dataDxfId="11609"/>
    <tableColumn id="4788" xr3:uid="{8E75C751-2628-4547-8A09-1A85139F4B5A}" name="Column4780" dataDxfId="11608"/>
    <tableColumn id="4789" xr3:uid="{87E81800-DB8C-4D22-89CD-35DD529826E9}" name="Column4781" dataDxfId="11607"/>
    <tableColumn id="4790" xr3:uid="{2DC5AA3D-8E81-4A89-9A7E-06C9BAF3A2DF}" name="Column4782" dataDxfId="11606"/>
    <tableColumn id="4791" xr3:uid="{798176FB-3B99-41A8-BF59-07869733C290}" name="Column4783" dataDxfId="11605"/>
    <tableColumn id="4792" xr3:uid="{F517475F-6419-4421-B850-F6C6016E1A33}" name="Column4784" dataDxfId="11604"/>
    <tableColumn id="4793" xr3:uid="{66CA4329-5674-4F61-87E2-33FD430F068F}" name="Column4785" dataDxfId="11603"/>
    <tableColumn id="4794" xr3:uid="{E12641AF-6A90-410C-B197-038339D6D108}" name="Column4786" dataDxfId="11602"/>
    <tableColumn id="4795" xr3:uid="{6846A4DD-5960-4A63-968A-B132601A031B}" name="Column4787" dataDxfId="11601"/>
    <tableColumn id="4796" xr3:uid="{A1706C97-3BEC-4ED2-95A4-8630329E187C}" name="Column4788" dataDxfId="11600"/>
    <tableColumn id="4797" xr3:uid="{1205883D-27AC-494C-8B57-9166FD95ACC8}" name="Column4789" dataDxfId="11599"/>
    <tableColumn id="4798" xr3:uid="{6F83DF7C-C5E0-46C8-95D6-80CA2FB4CB20}" name="Column4790" dataDxfId="11598"/>
    <tableColumn id="4799" xr3:uid="{9FA362CB-6F42-4177-94A0-1BCEAEB3BA55}" name="Column4791" dataDxfId="11597"/>
    <tableColumn id="4800" xr3:uid="{49563480-6C06-4AEA-B35E-2DFFB9DB5E15}" name="Column4792" dataDxfId="11596"/>
    <tableColumn id="4801" xr3:uid="{3D6C7F15-722B-4640-B085-1CD57A7310B4}" name="Column4793" dataDxfId="11595"/>
    <tableColumn id="4802" xr3:uid="{CAC1327C-5AE7-4ADC-A544-3586504A76CD}" name="Column4794" dataDxfId="11594"/>
    <tableColumn id="4803" xr3:uid="{FB1F2B3C-C475-4DFF-9D3B-12BC1BE08F18}" name="Column4795" dataDxfId="11593"/>
    <tableColumn id="4804" xr3:uid="{8EAB554D-51D3-41D3-8AF6-9310EE62595E}" name="Column4796" dataDxfId="11592"/>
    <tableColumn id="4805" xr3:uid="{937D3785-1CC9-4629-AF54-1F80A868872B}" name="Column4797" dataDxfId="11591"/>
    <tableColumn id="4806" xr3:uid="{2C369AE5-89AF-4D51-84A5-D89DABF6E02F}" name="Column4798" dataDxfId="11590"/>
    <tableColumn id="4807" xr3:uid="{E0BD0C3D-ED7A-4100-A249-20C49238554A}" name="Column4799" dataDxfId="11589"/>
    <tableColumn id="4808" xr3:uid="{38CD8466-BF32-4F41-B11B-998D4B832F5E}" name="Column4800" dataDxfId="11588"/>
    <tableColumn id="4809" xr3:uid="{2AD0EEC8-E170-4BCF-924F-E725D2EB2A35}" name="Column4801" dataDxfId="11587"/>
    <tableColumn id="4810" xr3:uid="{A81C1BB8-B5B2-481F-9295-41974626E4C7}" name="Column4802" dataDxfId="11586"/>
    <tableColumn id="4811" xr3:uid="{9C07C00C-3A39-4F7B-BF5F-2BB54E14F1CF}" name="Column4803" dataDxfId="11585"/>
    <tableColumn id="4812" xr3:uid="{D0ACEE41-4A25-46FA-A528-843F930C7522}" name="Column4804" dataDxfId="11584"/>
    <tableColumn id="4813" xr3:uid="{FFD2B060-80B0-47B1-89DB-EB926ADDE4D4}" name="Column4805" dataDxfId="11583"/>
    <tableColumn id="4814" xr3:uid="{8AF3E80E-9F61-4B19-80DB-3615854E5430}" name="Column4806" dataDxfId="11582"/>
    <tableColumn id="4815" xr3:uid="{F6DA54FF-164F-47D6-9068-21CC75180310}" name="Column4807" dataDxfId="11581"/>
    <tableColumn id="4816" xr3:uid="{CD324A25-8D99-47FF-A4E7-8C5665A633CC}" name="Column4808" dataDxfId="11580"/>
    <tableColumn id="4817" xr3:uid="{C57D007C-959C-4338-8866-1B2D534CEAB6}" name="Column4809" dataDxfId="11579"/>
    <tableColumn id="4818" xr3:uid="{E7B04799-CE78-4B13-B5DE-176FD81D4EEA}" name="Column4810" dataDxfId="11578"/>
    <tableColumn id="4819" xr3:uid="{D228D21B-A076-413F-8FF0-B5F754F52B9C}" name="Column4811" dataDxfId="11577"/>
    <tableColumn id="4820" xr3:uid="{9DBE9FFA-FE44-4E7E-B27D-ADDA372F80C4}" name="Column4812" dataDxfId="11576"/>
    <tableColumn id="4821" xr3:uid="{19BEF8F7-8D85-44A4-A013-904CC6E7BBDE}" name="Column4813" dataDxfId="11575"/>
    <tableColumn id="4822" xr3:uid="{7AA69889-C0B9-4EF4-A9AD-F6B6C6A49A25}" name="Column4814" dataDxfId="11574"/>
    <tableColumn id="4823" xr3:uid="{E692B550-275A-495F-B86B-9D879C976635}" name="Column4815" dataDxfId="11573"/>
    <tableColumn id="4824" xr3:uid="{D1A4C7C9-5FBC-4B72-B13D-35BE4C332D48}" name="Column4816" dataDxfId="11572"/>
    <tableColumn id="4825" xr3:uid="{089099C5-28F6-4CA1-A0F3-629B718FD320}" name="Column4817" dataDxfId="11571"/>
    <tableColumn id="4826" xr3:uid="{0A6F5B8B-40DB-48B1-B316-CCE258D9F971}" name="Column4818" dataDxfId="11570"/>
    <tableColumn id="4827" xr3:uid="{B5FA1693-579D-4B1B-99A9-68072B6F76C8}" name="Column4819" dataDxfId="11569"/>
    <tableColumn id="4828" xr3:uid="{36175273-165B-4D5E-9BBB-F000F7FA9A98}" name="Column4820" dataDxfId="11568"/>
    <tableColumn id="4829" xr3:uid="{C90A8FC2-C759-4309-A90A-F461EFE28CE7}" name="Column4821" dataDxfId="11567"/>
    <tableColumn id="4830" xr3:uid="{74DA3680-96BA-4E55-BF72-CA24FAA39717}" name="Column4822" dataDxfId="11566"/>
    <tableColumn id="4831" xr3:uid="{AF62E883-FF1D-485D-817D-C204B4EA7D3B}" name="Column4823" dataDxfId="11565"/>
    <tableColumn id="4832" xr3:uid="{0F74ED44-931E-4B7C-AB1D-91E326031A3A}" name="Column4824" dataDxfId="11564"/>
    <tableColumn id="4833" xr3:uid="{4F896EA9-B45F-48A0-A513-2AB29D3B8F95}" name="Column4825" dataDxfId="11563"/>
    <tableColumn id="4834" xr3:uid="{570DDAC9-52E2-4811-830F-5F5E880F63A5}" name="Column4826" dataDxfId="11562"/>
    <tableColumn id="4835" xr3:uid="{0A7A7023-6D5F-4380-9EF2-2B6F5BCAF1AC}" name="Column4827" dataDxfId="11561"/>
    <tableColumn id="4836" xr3:uid="{4C597979-18C5-44A5-9A2D-7301459A4A80}" name="Column4828" dataDxfId="11560"/>
    <tableColumn id="4837" xr3:uid="{1C77FDF8-6259-48C9-96BC-3C9AE7F2385E}" name="Column4829" dataDxfId="11559"/>
    <tableColumn id="4838" xr3:uid="{BEF63789-28F7-4B34-A62D-BD0FB77FB1C1}" name="Column4830" dataDxfId="11558"/>
    <tableColumn id="4839" xr3:uid="{C7AF1F66-D4A7-4FF1-A329-E8AB835B7309}" name="Column4831" dataDxfId="11557"/>
    <tableColumn id="4840" xr3:uid="{3A1597D2-CD8A-4917-820B-0FAC3D1A953B}" name="Column4832" dataDxfId="11556"/>
    <tableColumn id="4841" xr3:uid="{08CC498E-3EC6-4032-B2B2-7A7378B95B7C}" name="Column4833" dataDxfId="11555"/>
    <tableColumn id="4842" xr3:uid="{DBF9BC21-9B75-4C57-B518-2DA4D45E216D}" name="Column4834" dataDxfId="11554"/>
    <tableColumn id="4843" xr3:uid="{7613B761-4C1E-4576-971B-878ACBA47173}" name="Column4835" dataDxfId="11553"/>
    <tableColumn id="4844" xr3:uid="{311BFB41-380C-4DD1-B6EF-717DB6EAEDDE}" name="Column4836" dataDxfId="11552"/>
    <tableColumn id="4845" xr3:uid="{53CB3F4B-AF6B-415B-9ACF-977DD0F6B306}" name="Column4837" dataDxfId="11551"/>
    <tableColumn id="4846" xr3:uid="{7CA001CB-8FD6-4ED8-833B-7F542936533F}" name="Column4838" dataDxfId="11550"/>
    <tableColumn id="4847" xr3:uid="{5F520F3E-42F1-479C-9544-8FBF9DC0BEA0}" name="Column4839" dataDxfId="11549"/>
    <tableColumn id="4848" xr3:uid="{A0189381-D0AF-45EC-AB0E-148E43D8FBE2}" name="Column4840" dataDxfId="11548"/>
    <tableColumn id="4849" xr3:uid="{478734CF-A46E-4C9E-8B32-5884CE43DEDF}" name="Column4841" dataDxfId="11547"/>
    <tableColumn id="4850" xr3:uid="{F614752C-70A8-412E-8BFD-5E355EC4FEEF}" name="Column4842" dataDxfId="11546"/>
    <tableColumn id="4851" xr3:uid="{2F9E3A9D-E2CF-421C-904D-B1F50CE3F192}" name="Column4843" dataDxfId="11545"/>
    <tableColumn id="4852" xr3:uid="{76125162-9B11-4EC9-AE51-5CC772AF9421}" name="Column4844" dataDxfId="11544"/>
    <tableColumn id="4853" xr3:uid="{2B0F97CC-1F20-4AB5-B0E0-303DB08BBA0C}" name="Column4845" dataDxfId="11543"/>
    <tableColumn id="4854" xr3:uid="{82690C9F-FB78-46F4-A5C7-5BACF6249763}" name="Column4846" dataDxfId="11542"/>
    <tableColumn id="4855" xr3:uid="{559E238B-BDA0-4BC4-8640-A7718BF08DDA}" name="Column4847" dataDxfId="11541"/>
    <tableColumn id="4856" xr3:uid="{FB9F1E5D-FFF4-424A-B736-C2B441339AB2}" name="Column4848" dataDxfId="11540"/>
    <tableColumn id="4857" xr3:uid="{13CBEFE6-26D0-464A-8030-758BC787F533}" name="Column4849" dataDxfId="11539"/>
    <tableColumn id="4858" xr3:uid="{902E73F4-7AB8-4869-AB07-C505234826AD}" name="Column4850" dataDxfId="11538"/>
    <tableColumn id="4859" xr3:uid="{5AF6A60C-D02B-4BE2-9281-58505D77C81B}" name="Column4851" dataDxfId="11537"/>
    <tableColumn id="4860" xr3:uid="{448A35AC-6CCD-48F1-A942-0E44DB1AC1FE}" name="Column4852" dataDxfId="11536"/>
    <tableColumn id="4861" xr3:uid="{A443B64A-61AC-4D02-9FB8-1F4B615C3466}" name="Column4853" dataDxfId="11535"/>
    <tableColumn id="4862" xr3:uid="{B2D15C17-B28A-43F5-BB84-8365D7FC1913}" name="Column4854" dataDxfId="11534"/>
    <tableColumn id="4863" xr3:uid="{1210E676-D913-4E38-B766-1B3D9DF10226}" name="Column4855" dataDxfId="11533"/>
    <tableColumn id="4864" xr3:uid="{C000FCB1-8467-451E-B9A2-D0AE5B66B2AC}" name="Column4856" dataDxfId="11532"/>
    <tableColumn id="4865" xr3:uid="{90CAC767-FB88-4E9C-A4E5-13808A6EBECB}" name="Column4857" dataDxfId="11531"/>
    <tableColumn id="4866" xr3:uid="{3553FE53-4330-45B2-B36F-722D1F6BBE35}" name="Column4858" dataDxfId="11530"/>
    <tableColumn id="4867" xr3:uid="{90480177-2484-4750-B536-EC0030BC5E9A}" name="Column4859" dataDxfId="11529"/>
    <tableColumn id="4868" xr3:uid="{65F614A0-48C9-4AC2-A181-B096813F5486}" name="Column4860" dataDxfId="11528"/>
    <tableColumn id="4869" xr3:uid="{F4280950-28A6-4280-BAF4-2AFE7D7E50E0}" name="Column4861" dataDxfId="11527"/>
    <tableColumn id="4870" xr3:uid="{0EAF0400-B31F-4CF8-990F-61B04A97CEBF}" name="Column4862" dataDxfId="11526"/>
    <tableColumn id="4871" xr3:uid="{260A8E8C-7C2A-431F-8700-5220EF1E7F2F}" name="Column4863" dataDxfId="11525"/>
    <tableColumn id="4872" xr3:uid="{513E69B3-AB5A-4DA3-BD93-2EDEED676E73}" name="Column4864" dataDxfId="11524"/>
    <tableColumn id="4873" xr3:uid="{63693BC0-0E1F-45C8-B9AC-E978910A2A63}" name="Column4865" dataDxfId="11523"/>
    <tableColumn id="4874" xr3:uid="{405FF40A-96B7-464D-8F98-A282F485D6DB}" name="Column4866" dataDxfId="11522"/>
    <tableColumn id="4875" xr3:uid="{045B7181-3137-4CEB-BC3B-0DFDACA47643}" name="Column4867" dataDxfId="11521"/>
    <tableColumn id="4876" xr3:uid="{55783C75-04B9-44FC-9734-6588B6672953}" name="Column4868" dataDxfId="11520"/>
    <tableColumn id="4877" xr3:uid="{80616A2C-4D90-4BE0-B640-27C0351F2EBA}" name="Column4869" dataDxfId="11519"/>
    <tableColumn id="4878" xr3:uid="{395F9849-96DA-4742-8BB9-A0DDD033BAA1}" name="Column4870" dataDxfId="11518"/>
    <tableColumn id="4879" xr3:uid="{5F4A5917-0D20-45CE-88CD-321D4F7721B9}" name="Column4871" dataDxfId="11517"/>
    <tableColumn id="4880" xr3:uid="{7A3D6967-4395-4111-B30E-D4C755403393}" name="Column4872" dataDxfId="11516"/>
    <tableColumn id="4881" xr3:uid="{E47D93A2-3450-457A-8FF1-452EA407A461}" name="Column4873" dataDxfId="11515"/>
    <tableColumn id="4882" xr3:uid="{1103713D-6A82-45BA-92E6-461067A45F24}" name="Column4874" dataDxfId="11514"/>
    <tableColumn id="4883" xr3:uid="{224E4713-E3AF-4B36-8E3D-D728848C28E5}" name="Column4875" dataDxfId="11513"/>
    <tableColumn id="4884" xr3:uid="{D2E02FBF-19F7-403C-8953-D464E97C864F}" name="Column4876" dataDxfId="11512"/>
    <tableColumn id="4885" xr3:uid="{335D698F-2A4A-489C-96BB-9BB878C32A65}" name="Column4877" dataDxfId="11511"/>
    <tableColumn id="4886" xr3:uid="{A0C2A13F-A904-44E5-BF7A-FF71116CDC96}" name="Column4878" dataDxfId="11510"/>
    <tableColumn id="4887" xr3:uid="{40357E78-7519-480D-BAC2-9CA0B1519F24}" name="Column4879" dataDxfId="11509"/>
    <tableColumn id="4888" xr3:uid="{FE584954-B62B-4F9D-B928-F5446CA9ED12}" name="Column4880" dataDxfId="11508"/>
    <tableColumn id="4889" xr3:uid="{18158F11-A451-40BF-B11D-9F6AD81BECA4}" name="Column4881" dataDxfId="11507"/>
    <tableColumn id="4890" xr3:uid="{B37335EC-F216-46A9-8D14-D40BF8BE932B}" name="Column4882" dataDxfId="11506"/>
    <tableColumn id="4891" xr3:uid="{881EE57E-E6D0-42A0-A7F8-37EA2733CC26}" name="Column4883" dataDxfId="11505"/>
    <tableColumn id="4892" xr3:uid="{418A6599-3370-4A43-90C3-15C8361B85EC}" name="Column4884" dataDxfId="11504"/>
    <tableColumn id="4893" xr3:uid="{5E76F805-1E9F-46C5-86E1-077275164FCF}" name="Column4885" dataDxfId="11503"/>
    <tableColumn id="4894" xr3:uid="{100F7D10-0F47-4BAF-8B8B-F6D4046DCBC8}" name="Column4886" dataDxfId="11502"/>
    <tableColumn id="4895" xr3:uid="{F0BD8AB7-FCEF-4436-9F3F-9D6D92B9AA99}" name="Column4887" dataDxfId="11501"/>
    <tableColumn id="4896" xr3:uid="{992640F8-113A-4C3D-A6CE-F555E8999A59}" name="Column4888" dataDxfId="11500"/>
    <tableColumn id="4897" xr3:uid="{3DDEA09E-45FF-4742-999E-4F33C0D6125C}" name="Column4889" dataDxfId="11499"/>
    <tableColumn id="4898" xr3:uid="{D6DFB310-A5F0-41CB-BB17-E326A2FD580C}" name="Column4890" dataDxfId="11498"/>
    <tableColumn id="4899" xr3:uid="{BC063C57-52BC-4415-89A1-AAE52581BCD6}" name="Column4891" dataDxfId="11497"/>
    <tableColumn id="4900" xr3:uid="{1F36825C-89F2-40B0-BBC7-696CF1C8B60A}" name="Column4892" dataDxfId="11496"/>
    <tableColumn id="4901" xr3:uid="{04CF13FE-EF15-44EE-9FA4-0FB6429464B0}" name="Column4893" dataDxfId="11495"/>
    <tableColumn id="4902" xr3:uid="{4098B828-719F-475F-B811-230D89AC6A61}" name="Column4894" dataDxfId="11494"/>
    <tableColumn id="4903" xr3:uid="{AEBDC425-8917-4B34-BA74-043439E521E0}" name="Column4895" dataDxfId="11493"/>
    <tableColumn id="4904" xr3:uid="{AF49CFEB-CD84-44DD-9D83-A6806A9AE1E0}" name="Column4896" dataDxfId="11492"/>
    <tableColumn id="4905" xr3:uid="{69CC82A4-212C-4C9B-8E59-135281C2671F}" name="Column4897" dataDxfId="11491"/>
    <tableColumn id="4906" xr3:uid="{EB6443A0-1FC7-452A-9018-100EA6BE5BBF}" name="Column4898" dataDxfId="11490"/>
    <tableColumn id="4907" xr3:uid="{0157F59A-EFA4-4B10-AA3E-3C8E171653F4}" name="Column4899" dataDxfId="11489"/>
    <tableColumn id="4908" xr3:uid="{87CABD99-B9A9-48EB-A2BF-9111E747697B}" name="Column4900" dataDxfId="11488"/>
    <tableColumn id="4909" xr3:uid="{CF60A6E8-3016-45E7-8E6C-5691EE3CA47F}" name="Column4901" dataDxfId="11487"/>
    <tableColumn id="4910" xr3:uid="{B00EEFA0-A039-44BA-A3DC-0C4CEDF7B8AB}" name="Column4902" dataDxfId="11486"/>
    <tableColumn id="4911" xr3:uid="{14631B70-6B8B-44B2-B895-B9200D7FF95B}" name="Column4903" dataDxfId="11485"/>
    <tableColumn id="4912" xr3:uid="{831CE71F-2BFC-4345-933B-ABFC70123D94}" name="Column4904" dataDxfId="11484"/>
    <tableColumn id="4913" xr3:uid="{F5A93A69-6594-4343-83DE-08B4CE553ED2}" name="Column4905" dataDxfId="11483"/>
    <tableColumn id="4914" xr3:uid="{2BE9F515-8872-47A3-8505-ECBE1F355CCB}" name="Column4906" dataDxfId="11482"/>
    <tableColumn id="4915" xr3:uid="{805F61FD-DA5E-4872-9EE8-26D7A10EE689}" name="Column4907" dataDxfId="11481"/>
    <tableColumn id="4916" xr3:uid="{8A05AFE0-51DE-4ECD-8360-1E60B3FE10CE}" name="Column4908" dataDxfId="11480"/>
    <tableColumn id="4917" xr3:uid="{E47AA925-65EF-4C50-9C55-BBC7387C6C67}" name="Column4909" dataDxfId="11479"/>
    <tableColumn id="4918" xr3:uid="{69D23BDD-6CB2-4D3C-A380-D38F1DC8180A}" name="Column4910" dataDxfId="11478"/>
    <tableColumn id="4919" xr3:uid="{1CF6C183-28B6-409B-8D98-B4C9EF9D0BEB}" name="Column4911" dataDxfId="11477"/>
    <tableColumn id="4920" xr3:uid="{6CAB4EBB-CE90-4B51-8433-1C67371EAB2D}" name="Column4912" dataDxfId="11476"/>
    <tableColumn id="4921" xr3:uid="{189E519E-C20F-4EC7-A8B7-E1EB130E8C86}" name="Column4913" dataDxfId="11475"/>
    <tableColumn id="4922" xr3:uid="{8CEC911A-CD42-40DF-97E6-3AE550EB4563}" name="Column4914" dataDxfId="11474"/>
    <tableColumn id="4923" xr3:uid="{6445D99F-E8FF-461E-AB1F-2A36D3E655E0}" name="Column4915" dataDxfId="11473"/>
    <tableColumn id="4924" xr3:uid="{887233E5-5B5F-4D59-95E6-606850BE99E7}" name="Column4916" dataDxfId="11472"/>
    <tableColumn id="4925" xr3:uid="{CDC1BB58-0567-41DA-A216-7EAA6C067D12}" name="Column4917" dataDxfId="11471"/>
    <tableColumn id="4926" xr3:uid="{F93784B9-A52D-4A85-92AE-D77D9CFEFB67}" name="Column4918" dataDxfId="11470"/>
    <tableColumn id="4927" xr3:uid="{15474B0E-41CC-4300-B7C8-6C58C1E5C985}" name="Column4919" dataDxfId="11469"/>
    <tableColumn id="4928" xr3:uid="{59ED3008-6D3B-48DA-B021-DAEC1B81D826}" name="Column4920" dataDxfId="11468"/>
    <tableColumn id="4929" xr3:uid="{655BD75D-352E-4385-9E7D-9A1469AAB1E2}" name="Column4921" dataDxfId="11467"/>
    <tableColumn id="4930" xr3:uid="{040BBD0F-581A-41B4-B3E7-CE5A784EBFAE}" name="Column4922" dataDxfId="11466"/>
    <tableColumn id="4931" xr3:uid="{17BBF3A0-68F7-4FF3-BA8F-5C2CEC6571D7}" name="Column4923" dataDxfId="11465"/>
    <tableColumn id="4932" xr3:uid="{FEDC67DC-5C99-42DB-8D31-D5B9D9B6F705}" name="Column4924" dataDxfId="11464"/>
    <tableColumn id="4933" xr3:uid="{A85917E5-C57B-4E1C-9124-160C63D58261}" name="Column4925" dataDxfId="11463"/>
    <tableColumn id="4934" xr3:uid="{129392B6-57BC-4F7F-9BB3-D9D329C9287A}" name="Column4926" dataDxfId="11462"/>
    <tableColumn id="4935" xr3:uid="{23A72019-64E0-483F-891B-3F144ACD0C1C}" name="Column4927" dataDxfId="11461"/>
    <tableColumn id="4936" xr3:uid="{0158CC89-C25B-416F-89EE-303A1544DFF1}" name="Column4928" dataDxfId="11460"/>
    <tableColumn id="4937" xr3:uid="{D6AC860A-8578-421D-9CD2-DEE68765B7EC}" name="Column4929" dataDxfId="11459"/>
    <tableColumn id="4938" xr3:uid="{D731026E-DA81-44B5-BCBC-E549E20AE92B}" name="Column4930" dataDxfId="11458"/>
    <tableColumn id="4939" xr3:uid="{8EB3C315-296F-438E-B420-25C019A757D8}" name="Column4931" dataDxfId="11457"/>
    <tableColumn id="4940" xr3:uid="{5B9D2B07-DCA2-4CD9-95B9-86F4007AEABC}" name="Column4932" dataDxfId="11456"/>
    <tableColumn id="4941" xr3:uid="{398C01A3-596B-4934-B656-C06536522F45}" name="Column4933" dataDxfId="11455"/>
    <tableColumn id="4942" xr3:uid="{FE741CA8-F9ED-44DE-AAB2-F7B5C44BE83F}" name="Column4934" dataDxfId="11454"/>
    <tableColumn id="4943" xr3:uid="{C80C307A-6065-470D-B98A-8E7995C02164}" name="Column4935" dataDxfId="11453"/>
    <tableColumn id="4944" xr3:uid="{D257EF84-6283-4F1E-9DA4-EE113FD520B4}" name="Column4936" dataDxfId="11452"/>
    <tableColumn id="4945" xr3:uid="{F9A91053-23CF-4DF7-9B2E-ABC6E8E2D95A}" name="Column4937" dataDxfId="11451"/>
    <tableColumn id="4946" xr3:uid="{16B89E22-8D6C-45AA-B4BC-EDA96F3C94C9}" name="Column4938" dataDxfId="11450"/>
    <tableColumn id="4947" xr3:uid="{65B61458-647D-48BA-8D05-21A577AA4A5B}" name="Column4939" dataDxfId="11449"/>
    <tableColumn id="4948" xr3:uid="{59F819CD-C59D-4742-A648-073027EEAC42}" name="Column4940" dataDxfId="11448"/>
    <tableColumn id="4949" xr3:uid="{DE95B5B8-86C7-4720-B5E1-FB4426ABD3A3}" name="Column4941" dataDxfId="11447"/>
    <tableColumn id="4950" xr3:uid="{8AADEA82-3BBE-4E47-9D3F-E4D162AF6FF1}" name="Column4942" dataDxfId="11446"/>
    <tableColumn id="4951" xr3:uid="{211B44F7-21B2-4288-AC98-F023D1939B1D}" name="Column4943" dataDxfId="11445"/>
    <tableColumn id="4952" xr3:uid="{DECAEFA1-CC75-43DD-A35E-B2C6B835EEF1}" name="Column4944" dataDxfId="11444"/>
    <tableColumn id="4953" xr3:uid="{1C7D2E55-5B92-4B15-AF14-6E42C86CD316}" name="Column4945" dataDxfId="11443"/>
    <tableColumn id="4954" xr3:uid="{13FA1706-6DAC-44B9-9B9D-9C6E2731A002}" name="Column4946" dataDxfId="11442"/>
    <tableColumn id="4955" xr3:uid="{2FF5CA3D-20B7-444A-ADBD-2E9BBF2F46A3}" name="Column4947" dataDxfId="11441"/>
    <tableColumn id="4956" xr3:uid="{ADF0E85B-A375-4E48-B21F-8098328980EA}" name="Column4948" dataDxfId="11440"/>
    <tableColumn id="4957" xr3:uid="{DE6A7157-7D66-4615-BDC5-B4C3BA5F002F}" name="Column4949" dataDxfId="11439"/>
    <tableColumn id="4958" xr3:uid="{FFFD1FDC-51FD-41E1-8558-F6CB2D346FD8}" name="Column4950" dataDxfId="11438"/>
    <tableColumn id="4959" xr3:uid="{37699207-9974-4610-B5FA-C497B25B33C7}" name="Column4951" dataDxfId="11437"/>
    <tableColumn id="4960" xr3:uid="{73F3D456-1D7B-4AB3-B03A-70E8D9F488EC}" name="Column4952" dataDxfId="11436"/>
    <tableColumn id="4961" xr3:uid="{D0DE2B6E-DD44-45BD-AEF2-AEF3ADE7FB06}" name="Column4953" dataDxfId="11435"/>
    <tableColumn id="4962" xr3:uid="{670BAB65-2F90-48A9-B00C-4F9A686C9475}" name="Column4954" dataDxfId="11434"/>
    <tableColumn id="4963" xr3:uid="{544B1ABB-27FB-400C-9A34-EC9BAA8EB4A7}" name="Column4955" dataDxfId="11433"/>
    <tableColumn id="4964" xr3:uid="{2B1BE739-F40D-47DF-A730-A5B344F55999}" name="Column4956" dataDxfId="11432"/>
    <tableColumn id="4965" xr3:uid="{76177EE5-FAAA-4E2A-BFD1-ECEE6EAD7C91}" name="Column4957" dataDxfId="11431"/>
    <tableColumn id="4966" xr3:uid="{95A10BD7-9877-4BCF-B8C8-51F03992D0A1}" name="Column4958" dataDxfId="11430"/>
    <tableColumn id="4967" xr3:uid="{CF501B1A-B0C7-488C-8C3F-AD643B337F69}" name="Column4959" dataDxfId="11429"/>
    <tableColumn id="4968" xr3:uid="{E54AFC38-CDB6-4CFC-A9F0-5F55BCCF7526}" name="Column4960" dataDxfId="11428"/>
    <tableColumn id="4969" xr3:uid="{D7C3AED0-ED24-4F34-8C72-678B7D1E522C}" name="Column4961" dataDxfId="11427"/>
    <tableColumn id="4970" xr3:uid="{386E0AB5-D1F9-4812-99FE-F8E70211797E}" name="Column4962" dataDxfId="11426"/>
    <tableColumn id="4971" xr3:uid="{62C93A6A-83C0-41C5-9F07-37B15E69544D}" name="Column4963" dataDxfId="11425"/>
    <tableColumn id="4972" xr3:uid="{D23BA94D-5A04-4065-9390-13632EF39DCB}" name="Column4964" dataDxfId="11424"/>
    <tableColumn id="4973" xr3:uid="{1FC36724-D4DB-4C22-86CF-9C6E69ECCB9B}" name="Column4965" dataDxfId="11423"/>
    <tableColumn id="4974" xr3:uid="{4BA2087A-43BB-4392-8310-7C5203BA87AC}" name="Column4966" dataDxfId="11422"/>
    <tableColumn id="4975" xr3:uid="{92A4CE44-2DAE-46D0-AC08-1AE54970C73B}" name="Column4967" dataDxfId="11421"/>
    <tableColumn id="4976" xr3:uid="{54D597DD-FFF1-4089-AAB8-99F159645F76}" name="Column4968" dataDxfId="11420"/>
    <tableColumn id="4977" xr3:uid="{20189008-F11B-4F5E-B1E5-116D86146B3D}" name="Column4969" dataDxfId="11419"/>
    <tableColumn id="4978" xr3:uid="{11A5F4CA-016F-44F8-BED6-E4842B811A22}" name="Column4970" dataDxfId="11418"/>
    <tableColumn id="4979" xr3:uid="{D6FC51AA-8977-46E4-8E2E-DF51B2D013C7}" name="Column4971" dataDxfId="11417"/>
    <tableColumn id="4980" xr3:uid="{476308A1-6B02-4913-80C3-B15097159CC8}" name="Column4972" dataDxfId="11416"/>
    <tableColumn id="4981" xr3:uid="{B7F1B5DB-2AC3-42A8-A704-0E65B2B5883B}" name="Column4973" dataDxfId="11415"/>
    <tableColumn id="4982" xr3:uid="{9968CC6E-ABA4-4E30-92E2-B8D625EED534}" name="Column4974" dataDxfId="11414"/>
    <tableColumn id="4983" xr3:uid="{7185670F-EF25-491C-934D-BAC1CAECB584}" name="Column4975" dataDxfId="11413"/>
    <tableColumn id="4984" xr3:uid="{F230A820-5D3B-4620-9F06-D69D305A33EC}" name="Column4976" dataDxfId="11412"/>
    <tableColumn id="4985" xr3:uid="{20E7D4B5-1BBA-4CFB-A315-C18CBCF66236}" name="Column4977" dataDxfId="11411"/>
    <tableColumn id="4986" xr3:uid="{48232F71-9324-4AE0-8EF4-CB2B2412F842}" name="Column4978" dataDxfId="11410"/>
    <tableColumn id="4987" xr3:uid="{AA5D0C89-E290-4AE8-99A0-C05A6C871070}" name="Column4979" dataDxfId="11409"/>
    <tableColumn id="4988" xr3:uid="{D2316F9A-3440-48D2-B167-B14FECEF3F98}" name="Column4980" dataDxfId="11408"/>
    <tableColumn id="4989" xr3:uid="{38BD9893-C136-4208-9130-BCFF2329661E}" name="Column4981" dataDxfId="11407"/>
    <tableColumn id="4990" xr3:uid="{4ACC0EF5-8E83-4DB4-8793-9539D490550D}" name="Column4982" dataDxfId="11406"/>
    <tableColumn id="4991" xr3:uid="{009D4928-5DA6-4502-887F-7C446D8EDA75}" name="Column4983" dataDxfId="11405"/>
    <tableColumn id="4992" xr3:uid="{00EC4957-FF9F-4E04-A1F4-C3795F180513}" name="Column4984" dataDxfId="11404"/>
    <tableColumn id="4993" xr3:uid="{533B9675-6458-431B-B6E8-A33FC50166E3}" name="Column4985" dataDxfId="11403"/>
    <tableColumn id="4994" xr3:uid="{19F74DA6-4C9C-434A-854A-8B873D0ED68E}" name="Column4986" dataDxfId="11402"/>
    <tableColumn id="4995" xr3:uid="{6C18888A-ECA5-4665-AE34-A98D84B06E1F}" name="Column4987" dataDxfId="11401"/>
    <tableColumn id="4996" xr3:uid="{62075D64-D76E-4AF3-A39E-B0467523104D}" name="Column4988" dataDxfId="11400"/>
    <tableColumn id="4997" xr3:uid="{1D91C275-FC6B-438F-8CBB-DAA01987BFFD}" name="Column4989" dataDxfId="11399"/>
    <tableColumn id="4998" xr3:uid="{922C2931-0351-4E1E-B1A7-CD61688DFC7D}" name="Column4990" dataDxfId="11398"/>
    <tableColumn id="4999" xr3:uid="{E190E59E-C3D5-4157-A30C-0B057371F806}" name="Column4991" dataDxfId="11397"/>
    <tableColumn id="5000" xr3:uid="{65C55FE9-BF54-492C-BA00-44F4A8B0DC4F}" name="Column4992" dataDxfId="11396"/>
    <tableColumn id="5001" xr3:uid="{07523864-FCC6-4A83-BDCF-F6A8CFC9E2EE}" name="Column4993" dataDxfId="11395"/>
    <tableColumn id="5002" xr3:uid="{FDA02745-F6E1-40B1-9784-29D69558BDBF}" name="Column4994" dataDxfId="11394"/>
    <tableColumn id="5003" xr3:uid="{4FD7E578-4212-4E77-B3E3-F9ACF8F5D847}" name="Column4995" dataDxfId="11393"/>
    <tableColumn id="5004" xr3:uid="{4663E37F-042C-476B-9CB0-48E75DBBFD0F}" name="Column4996" dataDxfId="11392"/>
    <tableColumn id="5005" xr3:uid="{4F28F3C9-121E-4CC5-91C7-182EFE5728DC}" name="Column4997" dataDxfId="11391"/>
    <tableColumn id="5006" xr3:uid="{0AA286BC-ACAA-4831-AEDF-132D458D5625}" name="Column4998" dataDxfId="11390"/>
    <tableColumn id="5007" xr3:uid="{2787BEAD-4F27-4BFB-B106-16B1D3264A10}" name="Column4999" dataDxfId="11389"/>
    <tableColumn id="5008" xr3:uid="{8670A27D-F7CC-4818-B7FB-A44F37E286DF}" name="Column5000" dataDxfId="11388"/>
    <tableColumn id="5009" xr3:uid="{112191C2-743F-47DE-A0AB-DB7693B61DD2}" name="Column5001" dataDxfId="11387"/>
    <tableColumn id="5010" xr3:uid="{0648A3FD-2FCC-4EFC-8DDB-466C86D1BFF4}" name="Column5002" dataDxfId="11386"/>
    <tableColumn id="5011" xr3:uid="{5405A38D-AC37-4A39-9094-500C05E91282}" name="Column5003" dataDxfId="11385"/>
    <tableColumn id="5012" xr3:uid="{94FC7E83-81F5-489A-80D5-114A759674C1}" name="Column5004" dataDxfId="11384"/>
    <tableColumn id="5013" xr3:uid="{B071523F-D61D-4BE1-BF13-E838230BC68F}" name="Column5005" dataDxfId="11383"/>
    <tableColumn id="5014" xr3:uid="{FF8CDCA3-A66A-4148-82EF-8A95E13EAD19}" name="Column5006" dataDxfId="11382"/>
    <tableColumn id="5015" xr3:uid="{051E3CC9-D65D-4B0B-97CA-A1B4B8D55C7E}" name="Column5007" dataDxfId="11381"/>
    <tableColumn id="5016" xr3:uid="{20A9048C-7CDE-46B2-8DDC-CFBFA55249A9}" name="Column5008" dataDxfId="11380"/>
    <tableColumn id="5017" xr3:uid="{8DE06E5F-BBD1-42D3-BF14-F59872E2CF4E}" name="Column5009" dataDxfId="11379"/>
    <tableColumn id="5018" xr3:uid="{7F290309-2387-47D0-B63F-7B706D49B8A3}" name="Column5010" dataDxfId="11378"/>
    <tableColumn id="5019" xr3:uid="{37C25F57-E962-41C0-ADEC-00BC543C1FBC}" name="Column5011" dataDxfId="11377"/>
    <tableColumn id="5020" xr3:uid="{E5993947-7722-4F15-A56C-D373A6D36449}" name="Column5012" dataDxfId="11376"/>
    <tableColumn id="5021" xr3:uid="{D167C29D-C2D1-4D45-9F32-AAAE969695D6}" name="Column5013" dataDxfId="11375"/>
    <tableColumn id="5022" xr3:uid="{9E9CDD67-3B7A-43D3-A1B0-55BFB943FB60}" name="Column5014" dataDxfId="11374"/>
    <tableColumn id="5023" xr3:uid="{D40B5A0D-D072-4C4F-8429-96DCC6C76095}" name="Column5015" dataDxfId="11373"/>
    <tableColumn id="5024" xr3:uid="{C5ACE2B7-C111-43AE-A4E6-D36AF79B1FA9}" name="Column5016" dataDxfId="11372"/>
    <tableColumn id="5025" xr3:uid="{844BBE05-1572-4303-A821-2D7988228FE8}" name="Column5017" dataDxfId="11371"/>
    <tableColumn id="5026" xr3:uid="{A57350B8-4345-450D-A3FE-DF89FC18E7C3}" name="Column5018" dataDxfId="11370"/>
    <tableColumn id="5027" xr3:uid="{92622A94-4AAF-4420-AFC9-D88CBB66525E}" name="Column5019" dataDxfId="11369"/>
    <tableColumn id="5028" xr3:uid="{A33674CC-E61E-4E15-A232-99D9F66A0251}" name="Column5020" dataDxfId="11368"/>
    <tableColumn id="5029" xr3:uid="{493242E6-338F-46AD-BED4-C4138A612960}" name="Column5021" dataDxfId="11367"/>
    <tableColumn id="5030" xr3:uid="{02CB0F36-2495-410D-88D7-167EAF1C6AEF}" name="Column5022" dataDxfId="11366"/>
    <tableColumn id="5031" xr3:uid="{30ACD968-CF96-472A-AB74-2D4BEA62807A}" name="Column5023" dataDxfId="11365"/>
    <tableColumn id="5032" xr3:uid="{7DD9B613-34E6-448D-8507-7797DC4CC1BA}" name="Column5024" dataDxfId="11364"/>
    <tableColumn id="5033" xr3:uid="{E4B71EAF-DE6A-43FA-8151-D83AA795A7D1}" name="Column5025" dataDxfId="11363"/>
    <tableColumn id="5034" xr3:uid="{915036FB-2B86-4D7E-8250-1E343DF6AB3D}" name="Column5026" dataDxfId="11362"/>
    <tableColumn id="5035" xr3:uid="{D4052C59-1382-4161-8113-798D48E62A7C}" name="Column5027" dataDxfId="11361"/>
    <tableColumn id="5036" xr3:uid="{532AFD68-52E6-4839-879E-1A9380505435}" name="Column5028" dataDxfId="11360"/>
    <tableColumn id="5037" xr3:uid="{A83C02B4-C2E5-4ECA-9C1A-147F5C86FA39}" name="Column5029" dataDxfId="11359"/>
    <tableColumn id="5038" xr3:uid="{F1D8CA61-1BE3-4275-A66C-858E147D9AA0}" name="Column5030" dataDxfId="11358"/>
    <tableColumn id="5039" xr3:uid="{914E20A6-95E0-44E2-A988-D775898EC867}" name="Column5031" dataDxfId="11357"/>
    <tableColumn id="5040" xr3:uid="{9EDAD20E-74BB-4751-98B0-E8BB57D091C0}" name="Column5032" dataDxfId="11356"/>
    <tableColumn id="5041" xr3:uid="{7ABD0DC2-4288-4A66-A307-20F55939EB01}" name="Column5033" dataDxfId="11355"/>
    <tableColumn id="5042" xr3:uid="{C1213740-88D3-48E3-A800-6C7CEA4DBDC7}" name="Column5034" dataDxfId="11354"/>
    <tableColumn id="5043" xr3:uid="{8A7B07F8-35D3-4008-BAA9-2E845CA53FBE}" name="Column5035" dataDxfId="11353"/>
    <tableColumn id="5044" xr3:uid="{E77B3228-044D-4DFB-83F4-B83AAA597C6A}" name="Column5036" dataDxfId="11352"/>
    <tableColumn id="5045" xr3:uid="{16E94F17-C0B5-432E-B3F2-DD696A198F88}" name="Column5037" dataDxfId="11351"/>
    <tableColumn id="5046" xr3:uid="{DB3A045E-296D-4B62-A040-CED2FEC11538}" name="Column5038" dataDxfId="11350"/>
    <tableColumn id="5047" xr3:uid="{5D80E913-B176-44BF-925D-6A7A95015062}" name="Column5039" dataDxfId="11349"/>
    <tableColumn id="5048" xr3:uid="{AFB683DE-1933-49EE-AE53-E9410566D6D3}" name="Column5040" dataDxfId="11348"/>
    <tableColumn id="5049" xr3:uid="{A0E5C749-C7CC-4D99-9538-C753B7E49152}" name="Column5041" dataDxfId="11347"/>
    <tableColumn id="5050" xr3:uid="{334EF63D-2EAC-43F7-B6BF-0803627D84F2}" name="Column5042" dataDxfId="11346"/>
    <tableColumn id="5051" xr3:uid="{D48B7FB5-4001-4A94-9BCA-070BE6FE1F31}" name="Column5043" dataDxfId="11345"/>
    <tableColumn id="5052" xr3:uid="{26716781-ED0D-46C7-AD52-7520BFE490C9}" name="Column5044" dataDxfId="11344"/>
    <tableColumn id="5053" xr3:uid="{8FA3A7A9-719F-43C1-ABC8-07DB515F58C4}" name="Column5045" dataDxfId="11343"/>
    <tableColumn id="5054" xr3:uid="{AA827321-E399-45D5-B58C-ED5EB040F081}" name="Column5046" dataDxfId="11342"/>
    <tableColumn id="5055" xr3:uid="{B922C2F5-4349-402D-AF61-D24972432AF2}" name="Column5047" dataDxfId="11341"/>
    <tableColumn id="5056" xr3:uid="{CF538D8E-C76F-4527-9B9F-3806047B1AC7}" name="Column5048" dataDxfId="11340"/>
    <tableColumn id="5057" xr3:uid="{811C4DFE-FE2F-4043-AE1E-C831CC070000}" name="Column5049" dataDxfId="11339"/>
    <tableColumn id="5058" xr3:uid="{A7BEFA6D-6074-4BB7-958B-91C5268713F8}" name="Column5050" dataDxfId="11338"/>
    <tableColumn id="5059" xr3:uid="{00059BD8-3C97-4C5E-A769-ACE235B8B820}" name="Column5051" dataDxfId="11337"/>
    <tableColumn id="5060" xr3:uid="{B24FA8DC-1D2A-4104-A90F-D7818B7855F3}" name="Column5052" dataDxfId="11336"/>
    <tableColumn id="5061" xr3:uid="{5CA183CD-98C2-4F31-9F28-02DFB64978C9}" name="Column5053" dataDxfId="11335"/>
    <tableColumn id="5062" xr3:uid="{8CF71D2A-DED3-479F-81A9-4A088EF54FB7}" name="Column5054" dataDxfId="11334"/>
    <tableColumn id="5063" xr3:uid="{B70515D5-3289-458F-8E44-6AECED12ACEC}" name="Column5055" dataDxfId="11333"/>
    <tableColumn id="5064" xr3:uid="{1A771DB8-32AC-4235-9638-AFF1A07CBC80}" name="Column5056" dataDxfId="11332"/>
    <tableColumn id="5065" xr3:uid="{C0151D8D-FAD4-4897-88AA-04E466A376C8}" name="Column5057" dataDxfId="11331"/>
    <tableColumn id="5066" xr3:uid="{B0545295-710D-4FF8-BA00-A20506B2BFB4}" name="Column5058" dataDxfId="11330"/>
    <tableColumn id="5067" xr3:uid="{BDCC067A-0744-432F-8C59-BC26ACED7B21}" name="Column5059" dataDxfId="11329"/>
    <tableColumn id="5068" xr3:uid="{998F94F5-49F5-452F-97D4-AD73B889B3E8}" name="Column5060" dataDxfId="11328"/>
    <tableColumn id="5069" xr3:uid="{8BF07411-A797-449A-B500-957F75A600F3}" name="Column5061" dataDxfId="11327"/>
    <tableColumn id="5070" xr3:uid="{B0939B34-0958-4825-972D-42BE87ECCC00}" name="Column5062" dataDxfId="11326"/>
    <tableColumn id="5071" xr3:uid="{73EF9A9A-D608-406A-98B2-6022EB6A1C67}" name="Column5063" dataDxfId="11325"/>
    <tableColumn id="5072" xr3:uid="{6257780C-B9E8-41F0-8F39-167101420269}" name="Column5064" dataDxfId="11324"/>
    <tableColumn id="5073" xr3:uid="{0FDF0E3B-BD59-426C-A5FE-432341E8B0FE}" name="Column5065" dataDxfId="11323"/>
    <tableColumn id="5074" xr3:uid="{3A42E4D3-9D72-4307-93A1-B349206A53CB}" name="Column5066" dataDxfId="11322"/>
    <tableColumn id="5075" xr3:uid="{AEF4FD13-8E70-491D-8A2E-ABCFF87807A7}" name="Column5067" dataDxfId="11321"/>
    <tableColumn id="5076" xr3:uid="{48BB3E19-D532-44FA-A8D4-9C4D032609B2}" name="Column5068" dataDxfId="11320"/>
    <tableColumn id="5077" xr3:uid="{49C5DBD1-10E2-4816-B771-211B4445A31F}" name="Column5069" dataDxfId="11319"/>
    <tableColumn id="5078" xr3:uid="{54BD8B52-08D8-42CB-8FB1-F8EE296B7E5D}" name="Column5070" dataDxfId="11318"/>
    <tableColumn id="5079" xr3:uid="{599CEEB8-869C-4A84-9AC4-EA8A160CD0FF}" name="Column5071" dataDxfId="11317"/>
    <tableColumn id="5080" xr3:uid="{C8545103-F069-44AE-8277-1069F2587565}" name="Column5072" dataDxfId="11316"/>
    <tableColumn id="5081" xr3:uid="{48CB4869-B9EB-42F1-9B1F-49AECBD631B4}" name="Column5073" dataDxfId="11315"/>
    <tableColumn id="5082" xr3:uid="{2D24241A-C286-4059-9E3F-7E869C791708}" name="Column5074" dataDxfId="11314"/>
    <tableColumn id="5083" xr3:uid="{5B687007-A49B-48EA-9438-D68369F96301}" name="Column5075" dataDxfId="11313"/>
    <tableColumn id="5084" xr3:uid="{5852C256-B96C-49ED-8C2D-CD3E4B758312}" name="Column5076" dataDxfId="11312"/>
    <tableColumn id="5085" xr3:uid="{0BA0F0FB-B525-4506-A667-D6701DB63CBD}" name="Column5077" dataDxfId="11311"/>
    <tableColumn id="5086" xr3:uid="{8A487139-F8C6-4D1F-AABB-B49C92DB9E64}" name="Column5078" dataDxfId="11310"/>
    <tableColumn id="5087" xr3:uid="{6237F748-6DFE-401A-A4E7-2B95661506A7}" name="Column5079" dataDxfId="11309"/>
    <tableColumn id="5088" xr3:uid="{B301AE67-88A6-4848-B8F6-415E50C99DF6}" name="Column5080" dataDxfId="11308"/>
    <tableColumn id="5089" xr3:uid="{93C0E1BE-0A71-43C4-81EE-670D9CCFBC3A}" name="Column5081" dataDxfId="11307"/>
    <tableColumn id="5090" xr3:uid="{52FD9EE6-4296-4990-867C-0BE8476C7219}" name="Column5082" dataDxfId="11306"/>
    <tableColumn id="5091" xr3:uid="{5EB3E4A5-7B33-4CAD-8D65-69C095805387}" name="Column5083" dataDxfId="11305"/>
    <tableColumn id="5092" xr3:uid="{C88A251B-5DD5-4B90-B73A-194F01CF1414}" name="Column5084" dataDxfId="11304"/>
    <tableColumn id="5093" xr3:uid="{3026BCC0-84A6-4EE5-BEBF-3E332CB8ACFD}" name="Column5085" dataDxfId="11303"/>
    <tableColumn id="5094" xr3:uid="{76A959AD-FDD7-43F0-A3C0-2A3D12C062E3}" name="Column5086" dataDxfId="11302"/>
    <tableColumn id="5095" xr3:uid="{DDC74B63-AE1F-4767-BF0C-7F1082CD6677}" name="Column5087" dataDxfId="11301"/>
    <tableColumn id="5096" xr3:uid="{524D1E58-DCCC-47E3-B68E-5A7B00DBD4D7}" name="Column5088" dataDxfId="11300"/>
    <tableColumn id="5097" xr3:uid="{4A7C1719-1DC9-445A-80AB-75BE491063E6}" name="Column5089" dataDxfId="11299"/>
    <tableColumn id="5098" xr3:uid="{A2DBEED8-B04A-4E88-9C45-E246F8481095}" name="Column5090" dataDxfId="11298"/>
    <tableColumn id="5099" xr3:uid="{D3906F7C-8099-45E8-99B8-7D09EE249BA4}" name="Column5091" dataDxfId="11297"/>
    <tableColumn id="5100" xr3:uid="{49837506-0F86-477C-BB21-B07EDAA62800}" name="Column5092" dataDxfId="11296"/>
    <tableColumn id="5101" xr3:uid="{927EF55B-FEF5-4B6A-A17F-825124A2699B}" name="Column5093" dataDxfId="11295"/>
    <tableColumn id="5102" xr3:uid="{F7DF1DC7-7291-4CA3-90DA-736B6E487E58}" name="Column5094" dataDxfId="11294"/>
    <tableColumn id="5103" xr3:uid="{2FE880C7-6655-4B2D-834E-E30204600FA2}" name="Column5095" dataDxfId="11293"/>
    <tableColumn id="5104" xr3:uid="{715647A2-AC43-4CDD-9DA6-584E23A34757}" name="Column5096" dataDxfId="11292"/>
    <tableColumn id="5105" xr3:uid="{FF1F009F-EC28-4EC2-A48A-364E8FD29E2B}" name="Column5097" dataDxfId="11291"/>
    <tableColumn id="5106" xr3:uid="{397B9B5C-99B4-4C9E-A96D-1D81C7B5AD7F}" name="Column5098" dataDxfId="11290"/>
    <tableColumn id="5107" xr3:uid="{A1B79D55-1932-4044-9CDC-5E76B1820C27}" name="Column5099" dataDxfId="11289"/>
    <tableColumn id="5108" xr3:uid="{5FB1BD00-A912-4838-BDFB-7BB3957789B8}" name="Column5100" dataDxfId="11288"/>
    <tableColumn id="5109" xr3:uid="{90D13957-95D8-42E3-99D7-EB31DDE1C516}" name="Column5101" dataDxfId="11287"/>
    <tableColumn id="5110" xr3:uid="{707462B3-4C8E-47BB-8704-E32568EE0EAD}" name="Column5102" dataDxfId="11286"/>
    <tableColumn id="5111" xr3:uid="{95B9E3E9-9EE2-4EC1-8621-F0D3A80ECE3F}" name="Column5103" dataDxfId="11285"/>
    <tableColumn id="5112" xr3:uid="{6CC2F3E2-4244-4812-A7C5-10DE10D814D1}" name="Column5104" dataDxfId="11284"/>
    <tableColumn id="5113" xr3:uid="{A5CDE242-77CF-4E2D-87C7-C6299E7CAA09}" name="Column5105" dataDxfId="11283"/>
    <tableColumn id="5114" xr3:uid="{75629D57-8130-4591-AB2B-AA3CE158E995}" name="Column5106" dataDxfId="11282"/>
    <tableColumn id="5115" xr3:uid="{7279FAFB-B12F-48DC-B620-37AFB8C997DB}" name="Column5107" dataDxfId="11281"/>
    <tableColumn id="5116" xr3:uid="{912CDEAA-7733-4777-94C0-4F0960DD4A83}" name="Column5108" dataDxfId="11280"/>
    <tableColumn id="5117" xr3:uid="{5B034139-B57E-46FB-9052-C08C1E933A30}" name="Column5109" dataDxfId="11279"/>
    <tableColumn id="5118" xr3:uid="{F50B098C-EE40-477A-8402-61E14C81A730}" name="Column5110" dataDxfId="11278"/>
    <tableColumn id="5119" xr3:uid="{3258F076-E8FB-46BD-A060-50DD88CE2E54}" name="Column5111" dataDxfId="11277"/>
    <tableColumn id="5120" xr3:uid="{EA536045-8731-44BD-8C6E-56C7C470B85B}" name="Column5112" dataDxfId="11276"/>
    <tableColumn id="5121" xr3:uid="{C742265E-0402-4248-8BDB-16790B3029E3}" name="Column5113" dataDxfId="11275"/>
    <tableColumn id="5122" xr3:uid="{6DE22D74-3904-454E-863C-89BDFF838471}" name="Column5114" dataDxfId="11274"/>
    <tableColumn id="5123" xr3:uid="{4787C8F3-442F-4B98-83C4-C41D2B3083D0}" name="Column5115" dataDxfId="11273"/>
    <tableColumn id="5124" xr3:uid="{2E9EDA97-430D-4596-999D-FE9B7BA317E9}" name="Column5116" dataDxfId="11272"/>
    <tableColumn id="5125" xr3:uid="{C8402A75-1043-4B73-8EEA-FB19EC6E65C5}" name="Column5117" dataDxfId="11271"/>
    <tableColumn id="5126" xr3:uid="{A12D234A-CD52-48A8-B34E-A4DEE8FE5297}" name="Column5118" dataDxfId="11270"/>
    <tableColumn id="5127" xr3:uid="{4BC4752B-D96B-4C25-A480-5AC9CD463D75}" name="Column5119" dataDxfId="11269"/>
    <tableColumn id="5128" xr3:uid="{8D052AF6-4E4A-4FEC-88B5-7C62C017CB1B}" name="Column5120" dataDxfId="11268"/>
    <tableColumn id="5129" xr3:uid="{14E0EF62-9881-44B5-9014-C8F858E04FCC}" name="Column5121" dataDxfId="11267"/>
    <tableColumn id="5130" xr3:uid="{3BDD5CE0-96F3-4501-94CC-E28DCB95BC94}" name="Column5122" dataDxfId="11266"/>
    <tableColumn id="5131" xr3:uid="{86A45199-B83F-4C8E-84DF-8584AC75BBF3}" name="Column5123" dataDxfId="11265"/>
    <tableColumn id="5132" xr3:uid="{2BC42969-6B52-442D-960B-E4422568FA0E}" name="Column5124" dataDxfId="11264"/>
    <tableColumn id="5133" xr3:uid="{6E1DAC9B-D27A-4A2A-877B-37E477A3A0C7}" name="Column5125" dataDxfId="11263"/>
    <tableColumn id="5134" xr3:uid="{B604F424-BEDC-4F65-961D-227A5290EA40}" name="Column5126" dataDxfId="11262"/>
    <tableColumn id="5135" xr3:uid="{D1ED13AD-5BEF-4674-8784-BF77585C0461}" name="Column5127" dataDxfId="11261"/>
    <tableColumn id="5136" xr3:uid="{DC493961-96D0-41A2-8842-45544189E0D7}" name="Column5128" dataDxfId="11260"/>
    <tableColumn id="5137" xr3:uid="{F8B1FD9D-0B4A-43D3-A524-BA4FBCBF0990}" name="Column5129" dataDxfId="11259"/>
    <tableColumn id="5138" xr3:uid="{187E5C90-88D3-43FE-B1A3-DBF5C8E5A721}" name="Column5130" dataDxfId="11258"/>
    <tableColumn id="5139" xr3:uid="{B33BAFCA-9770-407D-935E-C136C18CF057}" name="Column5131" dataDxfId="11257"/>
    <tableColumn id="5140" xr3:uid="{82C1DBB2-8815-4539-9CC1-26AA865E52D0}" name="Column5132" dataDxfId="11256"/>
    <tableColumn id="5141" xr3:uid="{AEA82FEC-78AF-4374-90F4-BF65FAC11E76}" name="Column5133" dataDxfId="11255"/>
    <tableColumn id="5142" xr3:uid="{9D1B1730-0C0B-4B07-B4CD-0D9A18F8B92F}" name="Column5134" dataDxfId="11254"/>
    <tableColumn id="5143" xr3:uid="{29CA2A90-B0D1-4123-A7AE-52E86A311521}" name="Column5135" dataDxfId="11253"/>
    <tableColumn id="5144" xr3:uid="{F8F10D65-9871-4CE6-B98D-035D64C461FE}" name="Column5136" dataDxfId="11252"/>
    <tableColumn id="5145" xr3:uid="{617228EC-2585-4C20-A0B8-CB3F5F6E0C64}" name="Column5137" dataDxfId="11251"/>
    <tableColumn id="5146" xr3:uid="{3A6C9883-4336-4367-9B9F-5718EAE46B23}" name="Column5138" dataDxfId="11250"/>
    <tableColumn id="5147" xr3:uid="{BEC0DEB2-CAD9-45A1-AF43-CFE51BBD967C}" name="Column5139" dataDxfId="11249"/>
    <tableColumn id="5148" xr3:uid="{BC50DF9D-478E-4008-8EFD-CBDF6878EABA}" name="Column5140" dataDxfId="11248"/>
    <tableColumn id="5149" xr3:uid="{1A558480-634D-4C4E-B5CA-0489FD00ED8E}" name="Column5141" dataDxfId="11247"/>
    <tableColumn id="5150" xr3:uid="{16A013ED-97AA-4F54-B2CF-555030A03DCE}" name="Column5142" dataDxfId="11246"/>
    <tableColumn id="5151" xr3:uid="{70821C7A-4C91-4E88-8DCA-439059577C8F}" name="Column5143" dataDxfId="11245"/>
    <tableColumn id="5152" xr3:uid="{E2715BDF-C6AE-4C47-8892-52AC58453195}" name="Column5144" dataDxfId="11244"/>
    <tableColumn id="5153" xr3:uid="{1DF33D30-4F01-497D-A97F-AD2EB646C3A6}" name="Column5145" dataDxfId="11243"/>
    <tableColumn id="5154" xr3:uid="{EADE6AD9-6FE3-4985-9F7B-816A186DB7EA}" name="Column5146" dataDxfId="11242"/>
    <tableColumn id="5155" xr3:uid="{54BB025A-5C0D-43E1-B695-205153F750C7}" name="Column5147" dataDxfId="11241"/>
    <tableColumn id="5156" xr3:uid="{52B6C855-2A47-4763-A4BF-799D4186A09F}" name="Column5148" dataDxfId="11240"/>
    <tableColumn id="5157" xr3:uid="{79CCE651-1C34-4C44-BFD7-14CC27CD26DB}" name="Column5149" dataDxfId="11239"/>
    <tableColumn id="5158" xr3:uid="{F46261FD-1C1B-4EE9-A99A-A621A4E7DB4A}" name="Column5150" dataDxfId="11238"/>
    <tableColumn id="5159" xr3:uid="{05C6AB2F-EBCD-4B7D-9772-1B42B48A5E7D}" name="Column5151" dataDxfId="11237"/>
    <tableColumn id="5160" xr3:uid="{2F768701-57EB-4A7F-8F51-2C99CD6264BA}" name="Column5152" dataDxfId="11236"/>
    <tableColumn id="5161" xr3:uid="{8E86BB8D-0C7C-4400-B09B-0C03EFA169E1}" name="Column5153" dataDxfId="11235"/>
    <tableColumn id="5162" xr3:uid="{14FBAC29-466F-4BAA-BBDE-EA725A4B7493}" name="Column5154" dataDxfId="11234"/>
    <tableColumn id="5163" xr3:uid="{A52A00AE-B8C4-45E8-9A43-ED3F7300456E}" name="Column5155" dataDxfId="11233"/>
    <tableColumn id="5164" xr3:uid="{B77E3A73-A9AC-4F1A-B695-AFDB529E4462}" name="Column5156" dataDxfId="11232"/>
    <tableColumn id="5165" xr3:uid="{C3438897-F00D-473A-BF24-85A502630FBF}" name="Column5157" dataDxfId="11231"/>
    <tableColumn id="5166" xr3:uid="{289AE88E-E070-4D08-9356-859D429C4705}" name="Column5158" dataDxfId="11230"/>
    <tableColumn id="5167" xr3:uid="{7D7288FA-9E2B-4A1B-818D-FC9DF3844CEB}" name="Column5159" dataDxfId="11229"/>
    <tableColumn id="5168" xr3:uid="{2DFA056F-55F7-4E42-8AF9-2B1C2741FEFC}" name="Column5160" dataDxfId="11228"/>
    <tableColumn id="5169" xr3:uid="{A82A0EE3-8516-4CF1-9D56-ABDC2EBDFAE8}" name="Column5161" dataDxfId="11227"/>
    <tableColumn id="5170" xr3:uid="{E6149DDD-3491-4E84-9F1C-9361499879DC}" name="Column5162" dataDxfId="11226"/>
    <tableColumn id="5171" xr3:uid="{A8462500-9732-46BA-AFCB-565E977EADC5}" name="Column5163" dataDxfId="11225"/>
    <tableColumn id="5172" xr3:uid="{2EFECEFA-553E-48D7-BE85-B1EE99EFF1D8}" name="Column5164" dataDxfId="11224"/>
    <tableColumn id="5173" xr3:uid="{4B988CAE-8DA8-4BAB-A5A4-7543D464F667}" name="Column5165" dataDxfId="11223"/>
    <tableColumn id="5174" xr3:uid="{CC68461A-033B-42F3-A05D-A6636B419728}" name="Column5166" dataDxfId="11222"/>
    <tableColumn id="5175" xr3:uid="{F01AE6F3-B2BC-4C0F-822C-141186828EDD}" name="Column5167" dataDxfId="11221"/>
    <tableColumn id="5176" xr3:uid="{CAD24E4C-EF41-4680-811B-2FBD7D705C80}" name="Column5168" dataDxfId="11220"/>
    <tableColumn id="5177" xr3:uid="{8835FA39-9A81-4758-8573-0AAE0D44D333}" name="Column5169" dataDxfId="11219"/>
    <tableColumn id="5178" xr3:uid="{426743D0-29EA-4D12-A266-A3DB935EC7B5}" name="Column5170" dataDxfId="11218"/>
    <tableColumn id="5179" xr3:uid="{3A5574C5-116D-4B4C-95A6-324728B62ACE}" name="Column5171" dataDxfId="11217"/>
    <tableColumn id="5180" xr3:uid="{D99754ED-84BA-467C-A129-FB4D65F3E8C0}" name="Column5172" dataDxfId="11216"/>
    <tableColumn id="5181" xr3:uid="{B590BC78-2FD9-427C-9362-DC3A7DDEEB04}" name="Column5173" dataDxfId="11215"/>
    <tableColumn id="5182" xr3:uid="{0D4F7C82-A11E-452D-B685-87B29F182378}" name="Column5174" dataDxfId="11214"/>
    <tableColumn id="5183" xr3:uid="{C03C78C7-CB59-4F8B-95B0-397B8099B943}" name="Column5175" dataDxfId="11213"/>
    <tableColumn id="5184" xr3:uid="{6D0220D6-0712-4082-8D41-216AC0D9AF7A}" name="Column5176" dataDxfId="11212"/>
    <tableColumn id="5185" xr3:uid="{4E1E5C59-A4D8-48C4-BFD6-CF2A90491403}" name="Column5177" dataDxfId="11211"/>
    <tableColumn id="5186" xr3:uid="{532B7354-894F-4653-8096-2A7D49C1AC73}" name="Column5178" dataDxfId="11210"/>
    <tableColumn id="5187" xr3:uid="{2294AFC6-5644-4AFD-9FB9-9C14CE51E1FC}" name="Column5179" dataDxfId="11209"/>
    <tableColumn id="5188" xr3:uid="{CF2C7EB0-C3DD-4457-A51A-A1AADD100DBE}" name="Column5180" dataDxfId="11208"/>
    <tableColumn id="5189" xr3:uid="{CF9E572E-359B-44E8-B9D7-80979A1454F2}" name="Column5181" dataDxfId="11207"/>
    <tableColumn id="5190" xr3:uid="{3141F945-73B4-428F-8C3B-31A6695BCC44}" name="Column5182" dataDxfId="11206"/>
    <tableColumn id="5191" xr3:uid="{46EBD167-07DC-4DE6-9210-6F59F3C285F8}" name="Column5183" dataDxfId="11205"/>
    <tableColumn id="5192" xr3:uid="{88B10B6F-6510-4058-9332-3CC988559252}" name="Column5184" dataDxfId="11204"/>
    <tableColumn id="5193" xr3:uid="{68D50D0E-265B-43EF-A5FD-A2E7EEF27998}" name="Column5185" dataDxfId="11203"/>
    <tableColumn id="5194" xr3:uid="{1AF8DA90-871C-412B-A228-12AFA9DACFDD}" name="Column5186" dataDxfId="11202"/>
    <tableColumn id="5195" xr3:uid="{029AF102-D6D9-46BB-AAA4-5905171C8F5D}" name="Column5187" dataDxfId="11201"/>
    <tableColumn id="5196" xr3:uid="{711CF695-E909-4463-A6DD-42CD8DC41C7E}" name="Column5188" dataDxfId="11200"/>
    <tableColumn id="5197" xr3:uid="{2F3C8D1D-2BDA-4A65-BF29-8AF8A9C3B8A6}" name="Column5189" dataDxfId="11199"/>
    <tableColumn id="5198" xr3:uid="{B3D17012-51E8-4F3B-93C7-6933F444238A}" name="Column5190" dataDxfId="11198"/>
    <tableColumn id="5199" xr3:uid="{DC1B6657-1432-4C72-945F-6FF156A3F269}" name="Column5191" dataDxfId="11197"/>
    <tableColumn id="5200" xr3:uid="{905875DD-EEED-4824-B567-F1A2F28081C0}" name="Column5192" dataDxfId="11196"/>
    <tableColumn id="5201" xr3:uid="{62A8A93A-02E9-4D92-B0AA-DA3E04009664}" name="Column5193" dataDxfId="11195"/>
    <tableColumn id="5202" xr3:uid="{B08D804A-D7B6-48F5-B880-525F471811BB}" name="Column5194" dataDxfId="11194"/>
    <tableColumn id="5203" xr3:uid="{2D198DF3-55C9-4333-A3D2-A7EDF0E51093}" name="Column5195" dataDxfId="11193"/>
    <tableColumn id="5204" xr3:uid="{C6C7D492-4571-4FA5-AD01-581A21C29C0D}" name="Column5196" dataDxfId="11192"/>
    <tableColumn id="5205" xr3:uid="{92EC7A18-3470-4648-9910-EBE34427C699}" name="Column5197" dataDxfId="11191"/>
    <tableColumn id="5206" xr3:uid="{0703AF9F-CEB5-467B-8BDF-C27FE62731B9}" name="Column5198" dataDxfId="11190"/>
    <tableColumn id="5207" xr3:uid="{9E13A805-D5B6-4C96-92E4-FB65DDE775D7}" name="Column5199" dataDxfId="11189"/>
    <tableColumn id="5208" xr3:uid="{980CDF61-0E86-4D52-A0CB-009441FA995A}" name="Column5200" dataDxfId="11188"/>
    <tableColumn id="5209" xr3:uid="{84D62FFD-442E-4A99-A3D8-283B51931A6E}" name="Column5201" dataDxfId="11187"/>
    <tableColumn id="5210" xr3:uid="{D64D6CD2-AC82-4DF2-818C-DF03C267F59D}" name="Column5202" dataDxfId="11186"/>
    <tableColumn id="5211" xr3:uid="{1D043B52-DBF7-4B9A-89D0-7C57651436CA}" name="Column5203" dataDxfId="11185"/>
    <tableColumn id="5212" xr3:uid="{AD528759-25B3-4D5D-AFB5-BC44B081D37F}" name="Column5204" dataDxfId="11184"/>
    <tableColumn id="5213" xr3:uid="{E0891FDC-D28A-415E-9688-D00AD3BB3517}" name="Column5205" dataDxfId="11183"/>
    <tableColumn id="5214" xr3:uid="{9D534EC2-73F8-4C0A-BD7B-FBB0B0040DB3}" name="Column5206" dataDxfId="11182"/>
    <tableColumn id="5215" xr3:uid="{C1A863BE-6324-4F3E-96B1-48CAF9F431B8}" name="Column5207" dataDxfId="11181"/>
    <tableColumn id="5216" xr3:uid="{C0E395DB-39C4-42F5-A620-8EEA9111BB3A}" name="Column5208" dataDxfId="11180"/>
    <tableColumn id="5217" xr3:uid="{38258FEF-D504-4FFB-9EAD-D3E8D6026AD4}" name="Column5209" dataDxfId="11179"/>
    <tableColumn id="5218" xr3:uid="{00B1829C-8357-4521-9CF0-460B96DECEF1}" name="Column5210" dataDxfId="11178"/>
    <tableColumn id="5219" xr3:uid="{353F19CB-3493-4F5F-B53C-65EB406B6A9A}" name="Column5211" dataDxfId="11177"/>
    <tableColumn id="5220" xr3:uid="{78CE935C-1821-4A0C-B034-A3544EF5BA93}" name="Column5212" dataDxfId="11176"/>
    <tableColumn id="5221" xr3:uid="{68C43F61-8369-4E82-AD4D-3DADB4818CA6}" name="Column5213" dataDxfId="11175"/>
    <tableColumn id="5222" xr3:uid="{A9DE0923-C9DC-4CA7-927D-40D6E880263E}" name="Column5214" dataDxfId="11174"/>
    <tableColumn id="5223" xr3:uid="{EF136955-3795-462A-B90F-B6A38F60EC35}" name="Column5215" dataDxfId="11173"/>
    <tableColumn id="5224" xr3:uid="{890DF678-3353-4884-9F36-D7BAF46B2B66}" name="Column5216" dataDxfId="11172"/>
    <tableColumn id="5225" xr3:uid="{B56291F3-D127-4ADF-A6C0-F7FC7BACF758}" name="Column5217" dataDxfId="11171"/>
    <tableColumn id="5226" xr3:uid="{BAAF195D-B38C-4DC9-9AE8-E2D596D5E40C}" name="Column5218" dataDxfId="11170"/>
    <tableColumn id="5227" xr3:uid="{F6C31341-7FC9-4A0C-93E3-0F764D705B7D}" name="Column5219" dataDxfId="11169"/>
    <tableColumn id="5228" xr3:uid="{97831CCA-E1AD-4773-BF53-B3B3B47FC27E}" name="Column5220" dataDxfId="11168"/>
    <tableColumn id="5229" xr3:uid="{5E499875-F17C-441A-83EA-750BD1087043}" name="Column5221" dataDxfId="11167"/>
    <tableColumn id="5230" xr3:uid="{FFED6746-4F62-479A-BC61-C34E20E51646}" name="Column5222" dataDxfId="11166"/>
    <tableColumn id="5231" xr3:uid="{7C9102AB-6A6D-4887-9C59-41FB8F94A864}" name="Column5223" dataDxfId="11165"/>
    <tableColumn id="5232" xr3:uid="{B4D40BB3-8AB8-4DC1-989D-EAE9A11AB28C}" name="Column5224" dataDxfId="11164"/>
    <tableColumn id="5233" xr3:uid="{06E5799F-33B8-46B8-BFC5-4A00BEE7EEEA}" name="Column5225" dataDxfId="11163"/>
    <tableColumn id="5234" xr3:uid="{758D183F-03F7-4C91-A512-4743C3CD74A9}" name="Column5226" dataDxfId="11162"/>
    <tableColumn id="5235" xr3:uid="{1880C88B-F55A-45A3-9548-5022C8541E9A}" name="Column5227" dataDxfId="11161"/>
    <tableColumn id="5236" xr3:uid="{960DE94C-8611-46F4-9F37-810BF8A3E7BE}" name="Column5228" dataDxfId="11160"/>
    <tableColumn id="5237" xr3:uid="{287F29D0-B6C1-4464-A60D-9760B717C327}" name="Column5229" dataDxfId="11159"/>
    <tableColumn id="5238" xr3:uid="{52E1EAC1-A19E-42CB-90CF-AFC0B00B5EDC}" name="Column5230" dataDxfId="11158"/>
    <tableColumn id="5239" xr3:uid="{6904D43B-39DA-48C6-AB29-DA4C56124EAD}" name="Column5231" dataDxfId="11157"/>
    <tableColumn id="5240" xr3:uid="{A3793468-5352-48C9-A09C-937D1DFB7A27}" name="Column5232" dataDxfId="11156"/>
    <tableColumn id="5241" xr3:uid="{32939DA9-DA0E-4495-919C-D50761D43237}" name="Column5233" dataDxfId="11155"/>
    <tableColumn id="5242" xr3:uid="{9B037E22-B8AC-4777-8147-18DB07EF8EF4}" name="Column5234" dataDxfId="11154"/>
    <tableColumn id="5243" xr3:uid="{5D401E8D-5AC1-4F4D-A1DF-9925142BEFBA}" name="Column5235" dataDxfId="11153"/>
    <tableColumn id="5244" xr3:uid="{B6997AC4-073A-42F5-807D-6434ADCE8385}" name="Column5236" dataDxfId="11152"/>
    <tableColumn id="5245" xr3:uid="{DC34FB09-D952-4136-8C5F-3C874C0C96C4}" name="Column5237" dataDxfId="11151"/>
    <tableColumn id="5246" xr3:uid="{11847B97-9879-483C-9068-91BAF0E76E8D}" name="Column5238" dataDxfId="11150"/>
    <tableColumn id="5247" xr3:uid="{C7A5D02D-F2FF-4D83-98C7-C4F58C2BF353}" name="Column5239" dataDxfId="11149"/>
    <tableColumn id="5248" xr3:uid="{E450B752-73BC-471E-AB93-227132E718DB}" name="Column5240" dataDxfId="11148"/>
    <tableColumn id="5249" xr3:uid="{410EF0D6-0567-47EE-A1FC-08C6289B0ECC}" name="Column5241" dataDxfId="11147"/>
    <tableColumn id="5250" xr3:uid="{8E869529-6E17-498A-B7E1-CFAF50A3EADE}" name="Column5242" dataDxfId="11146"/>
    <tableColumn id="5251" xr3:uid="{5BE2914C-D60F-4E49-98B1-ED2231E28696}" name="Column5243" dataDxfId="11145"/>
    <tableColumn id="5252" xr3:uid="{E36DAEC7-7AE6-4A44-8BB3-F1DA6D2E3556}" name="Column5244" dataDxfId="11144"/>
    <tableColumn id="5253" xr3:uid="{397DD34D-D0C8-473D-8ABC-FAE4D37A5889}" name="Column5245" dataDxfId="11143"/>
    <tableColumn id="5254" xr3:uid="{D534224B-93CF-4C6F-907E-BBE69E34AED7}" name="Column5246" dataDxfId="11142"/>
    <tableColumn id="5255" xr3:uid="{ED87118E-58B2-4B5F-B991-9CD32269E184}" name="Column5247" dataDxfId="11141"/>
    <tableColumn id="5256" xr3:uid="{E617D230-7EA6-4975-A1D3-E5AE3CFEA5FA}" name="Column5248" dataDxfId="11140"/>
    <tableColumn id="5257" xr3:uid="{32740ECE-875F-433A-B59E-A4F42109E7FF}" name="Column5249" dataDxfId="11139"/>
    <tableColumn id="5258" xr3:uid="{2AC3633D-BF1B-4A03-8309-2BF8832F0E47}" name="Column5250" dataDxfId="11138"/>
    <tableColumn id="5259" xr3:uid="{4C6A5710-90E3-422C-99AE-A22231D5F24A}" name="Column5251" dataDxfId="11137"/>
    <tableColumn id="5260" xr3:uid="{688EAFBC-4F4E-4D54-8A1C-3958C2AF628A}" name="Column5252" dataDxfId="11136"/>
    <tableColumn id="5261" xr3:uid="{C6E932F1-685A-44B2-A54F-65356CA6152B}" name="Column5253" dataDxfId="11135"/>
    <tableColumn id="5262" xr3:uid="{C3B1EF89-1DB7-4A89-BF0B-FCA55465536C}" name="Column5254" dataDxfId="11134"/>
    <tableColumn id="5263" xr3:uid="{B2C0C8AD-E7A6-4B13-AA06-F87000861087}" name="Column5255" dataDxfId="11133"/>
    <tableColumn id="5264" xr3:uid="{0AEEAA11-4490-46F3-A71C-A65F24C1BEFC}" name="Column5256" dataDxfId="11132"/>
    <tableColumn id="5265" xr3:uid="{F7E7DDE3-8E92-4EEE-9DB9-081A3BB36EFA}" name="Column5257" dataDxfId="11131"/>
    <tableColumn id="5266" xr3:uid="{C7916A8F-F0A1-4D06-8C92-B6CEB27F0378}" name="Column5258" dataDxfId="11130"/>
    <tableColumn id="5267" xr3:uid="{03A212CD-BF4C-432A-9120-5C8B826394C3}" name="Column5259" dataDxfId="11129"/>
    <tableColumn id="5268" xr3:uid="{A5BB782A-4FE2-4BB5-A5F5-B2FA9C0702B0}" name="Column5260" dataDxfId="11128"/>
    <tableColumn id="5269" xr3:uid="{F808531B-761D-4848-AB54-2306DFA80F1E}" name="Column5261" dataDxfId="11127"/>
    <tableColumn id="5270" xr3:uid="{6A7EC27A-AF49-49EF-BBD5-40C003415C50}" name="Column5262" dataDxfId="11126"/>
    <tableColumn id="5271" xr3:uid="{195B1FCA-B2A1-45A2-ABCF-83E4754402BC}" name="Column5263" dataDxfId="11125"/>
    <tableColumn id="5272" xr3:uid="{055A38E7-52BF-4C6E-A897-1C42E483B4F7}" name="Column5264" dataDxfId="11124"/>
    <tableColumn id="5273" xr3:uid="{FFD17399-2AEC-4679-AF40-8452632E1A0B}" name="Column5265" dataDxfId="11123"/>
    <tableColumn id="5274" xr3:uid="{06A22A16-77A6-41FE-9786-3D2F6596629E}" name="Column5266" dataDxfId="11122"/>
    <tableColumn id="5275" xr3:uid="{7C93F599-5AE9-45F8-BBE8-B8E32E59D308}" name="Column5267" dataDxfId="11121"/>
    <tableColumn id="5276" xr3:uid="{0E33422E-7CCF-4961-A445-164556CC74AD}" name="Column5268" dataDxfId="11120"/>
    <tableColumn id="5277" xr3:uid="{4D6430E8-98BE-44D5-A33B-AB72151FDC1B}" name="Column5269" dataDxfId="11119"/>
    <tableColumn id="5278" xr3:uid="{FBED124C-15E4-477D-ACA2-ECB2B9899E35}" name="Column5270" dataDxfId="11118"/>
    <tableColumn id="5279" xr3:uid="{AC00B93A-976F-4518-B826-8C4756EC1225}" name="Column5271" dataDxfId="11117"/>
    <tableColumn id="5280" xr3:uid="{EF0586BD-19F3-4BAE-BACB-0A60DDA04A95}" name="Column5272" dataDxfId="11116"/>
    <tableColumn id="5281" xr3:uid="{A62987F8-9C74-4A37-9EA7-2EE9DCF66C52}" name="Column5273" dataDxfId="11115"/>
    <tableColumn id="5282" xr3:uid="{D09A9BC3-4586-40BF-AB36-81BD70066E57}" name="Column5274" dataDxfId="11114"/>
    <tableColumn id="5283" xr3:uid="{9DA17DE9-F4C1-4E51-A49A-02F4B7E56D01}" name="Column5275" dataDxfId="11113"/>
    <tableColumn id="5284" xr3:uid="{93E4304B-710E-4B6B-98CF-897C6EC15787}" name="Column5276" dataDxfId="11112"/>
    <tableColumn id="5285" xr3:uid="{C7251932-6E73-4DE0-AE0E-20EBABBA2BEF}" name="Column5277" dataDxfId="11111"/>
    <tableColumn id="5286" xr3:uid="{D8B2F1E5-1C7C-45FA-83DF-815F299D1F85}" name="Column5278" dataDxfId="11110"/>
    <tableColumn id="5287" xr3:uid="{73D6FC1E-3FF0-4F26-9099-04BC88D89B1C}" name="Column5279" dataDxfId="11109"/>
    <tableColumn id="5288" xr3:uid="{7EEE2CEC-FA0B-4433-83B4-D699C03ADF8C}" name="Column5280" dataDxfId="11108"/>
    <tableColumn id="5289" xr3:uid="{E7A09036-2F36-4879-A834-6A594495B741}" name="Column5281" dataDxfId="11107"/>
    <tableColumn id="5290" xr3:uid="{0198020F-FF51-4B75-8C64-638031346597}" name="Column5282" dataDxfId="11106"/>
    <tableColumn id="5291" xr3:uid="{7B3D1E09-32E5-4A4F-A217-D55F69FADB5D}" name="Column5283" dataDxfId="11105"/>
    <tableColumn id="5292" xr3:uid="{9B1D1164-8013-43B3-9C18-950BDFEF0B82}" name="Column5284" dataDxfId="11104"/>
    <tableColumn id="5293" xr3:uid="{563B1D4D-3914-4A13-BF53-B648ED948A84}" name="Column5285" dataDxfId="11103"/>
    <tableColumn id="5294" xr3:uid="{622640C6-9ABB-4220-87FC-C041B470E176}" name="Column5286" dataDxfId="11102"/>
    <tableColumn id="5295" xr3:uid="{A4283827-C454-4AAF-97EE-0F4E1609CC0B}" name="Column5287" dataDxfId="11101"/>
    <tableColumn id="5296" xr3:uid="{8C348E67-4866-45F5-9D1B-B1529A12E997}" name="Column5288" dataDxfId="11100"/>
    <tableColumn id="5297" xr3:uid="{1619EB23-8EB8-4108-A406-276742CB58FC}" name="Column5289" dataDxfId="11099"/>
    <tableColumn id="5298" xr3:uid="{F2447523-519A-4A7A-8F50-D961E4D9569A}" name="Column5290" dataDxfId="11098"/>
    <tableColumn id="5299" xr3:uid="{678A32CB-5EA6-4669-8FAA-05BCD6ABD04D}" name="Column5291" dataDxfId="11097"/>
    <tableColumn id="5300" xr3:uid="{3184A00B-44B8-4CE0-AB2A-9990794D7CC7}" name="Column5292" dataDxfId="11096"/>
    <tableColumn id="5301" xr3:uid="{1379F36A-404C-4DE7-8020-DC8AE362ABB2}" name="Column5293" dataDxfId="11095"/>
    <tableColumn id="5302" xr3:uid="{8939B5E8-9F2A-4A24-A583-EE44D8080CAA}" name="Column5294" dataDxfId="11094"/>
    <tableColumn id="5303" xr3:uid="{E8A5A307-47D6-45B2-A5DE-818C4A502AF9}" name="Column5295" dataDxfId="11093"/>
    <tableColumn id="5304" xr3:uid="{AF61993F-02FA-4ADB-98BD-D70BA59EE594}" name="Column5296" dataDxfId="11092"/>
    <tableColumn id="5305" xr3:uid="{C9D831A9-86E4-423D-ACC9-D9AD19B34C8D}" name="Column5297" dataDxfId="11091"/>
    <tableColumn id="5306" xr3:uid="{D832D04A-C367-4FCC-BE02-71735BE1E53B}" name="Column5298" dataDxfId="11090"/>
    <tableColumn id="5307" xr3:uid="{70EE7D64-3962-4E6F-928B-1C20CCBB1086}" name="Column5299" dataDxfId="11089"/>
    <tableColumn id="5308" xr3:uid="{FFB6799D-1880-471E-8BDB-5F38C5FABE73}" name="Column5300" dataDxfId="11088"/>
    <tableColumn id="5309" xr3:uid="{96E30F4C-39BF-49E5-861D-DD7FE9ECEAD7}" name="Column5301" dataDxfId="11087"/>
    <tableColumn id="5310" xr3:uid="{B05ADDD4-7411-4F31-8CB9-16F467272F98}" name="Column5302" dataDxfId="11086"/>
    <tableColumn id="5311" xr3:uid="{11B9C304-D6B6-40E0-BDC8-921C552C9A89}" name="Column5303" dataDxfId="11085"/>
    <tableColumn id="5312" xr3:uid="{8956EAC1-BA25-4B78-9E3A-8C34E7D554E7}" name="Column5304" dataDxfId="11084"/>
    <tableColumn id="5313" xr3:uid="{EC3CE001-E37E-4B9C-8F12-277A0A4B842C}" name="Column5305" dataDxfId="11083"/>
    <tableColumn id="5314" xr3:uid="{64334D00-FA5E-4DF5-B6BB-7C0A0741D1F4}" name="Column5306" dataDxfId="11082"/>
    <tableColumn id="5315" xr3:uid="{6D11F154-CA63-446F-B96C-354877903930}" name="Column5307" dataDxfId="11081"/>
    <tableColumn id="5316" xr3:uid="{0E03ACC5-6F76-47B3-91F0-6597D69D80E1}" name="Column5308" dataDxfId="11080"/>
    <tableColumn id="5317" xr3:uid="{DFB2C78D-C99E-402D-B2EF-82B025BD0D04}" name="Column5309" dataDxfId="11079"/>
    <tableColumn id="5318" xr3:uid="{D67C1264-B1E8-45C5-AC10-E3BDF8483895}" name="Column5310" dataDxfId="11078"/>
    <tableColumn id="5319" xr3:uid="{31321E5D-EBD9-49EE-B321-8BA9BC4F134B}" name="Column5311" dataDxfId="11077"/>
    <tableColumn id="5320" xr3:uid="{CA1FA101-D64F-4853-9E44-F53E9424606E}" name="Column5312" dataDxfId="11076"/>
    <tableColumn id="5321" xr3:uid="{A02418F9-A211-4EFB-B677-223918A4AA71}" name="Column5313" dataDxfId="11075"/>
    <tableColumn id="5322" xr3:uid="{324178FB-05C5-493C-97CF-2FA55AD7D3B8}" name="Column5314" dataDxfId="11074"/>
    <tableColumn id="5323" xr3:uid="{E1F05846-334B-4267-8DB2-18AE332995C4}" name="Column5315" dataDxfId="11073"/>
    <tableColumn id="5324" xr3:uid="{2E30D877-CB02-435F-B417-549C68371835}" name="Column5316" dataDxfId="11072"/>
    <tableColumn id="5325" xr3:uid="{06C855F6-E057-486E-A040-42D59DC54F0F}" name="Column5317" dataDxfId="11071"/>
    <tableColumn id="5326" xr3:uid="{B023FC41-C597-4915-BDAE-7D6951BBDFFD}" name="Column5318" dataDxfId="11070"/>
    <tableColumn id="5327" xr3:uid="{07119DC9-5105-4AB0-AC1F-7AEFAC9F6140}" name="Column5319" dataDxfId="11069"/>
    <tableColumn id="5328" xr3:uid="{3AC90D7D-1E87-4C21-8D8F-4F9BA48D1511}" name="Column5320" dataDxfId="11068"/>
    <tableColumn id="5329" xr3:uid="{31AA1943-F466-414B-8AEB-0480D96442A2}" name="Column5321" dataDxfId="11067"/>
    <tableColumn id="5330" xr3:uid="{76A55F25-F7A8-4AF6-88CA-1DCCC85320C8}" name="Column5322" dataDxfId="11066"/>
    <tableColumn id="5331" xr3:uid="{36E89061-4C6A-4FC4-9E3C-393DAC381907}" name="Column5323" dataDxfId="11065"/>
    <tableColumn id="5332" xr3:uid="{82E782C9-BA12-4486-8B8A-572231FC406C}" name="Column5324" dataDxfId="11064"/>
    <tableColumn id="5333" xr3:uid="{8B566551-483E-4DEC-8734-388A53904CEC}" name="Column5325" dataDxfId="11063"/>
    <tableColumn id="5334" xr3:uid="{9B554831-BDE1-4CEE-84D9-4AAE6EEC61F2}" name="Column5326" dataDxfId="11062"/>
    <tableColumn id="5335" xr3:uid="{4B8456D9-2A98-4308-ACAC-27CC2C9C35DA}" name="Column5327" dataDxfId="11061"/>
    <tableColumn id="5336" xr3:uid="{3D4B9496-EDC0-4B5D-9941-436FCA69557D}" name="Column5328" dataDxfId="11060"/>
    <tableColumn id="5337" xr3:uid="{6935C751-CE9A-4B79-954C-764720A3567A}" name="Column5329" dataDxfId="11059"/>
    <tableColumn id="5338" xr3:uid="{A51F31BC-FB5A-456F-AE63-E2DD97E60069}" name="Column5330" dataDxfId="11058"/>
    <tableColumn id="5339" xr3:uid="{597ED9D3-8B28-4185-8CB5-54C992D7928A}" name="Column5331" dataDxfId="11057"/>
    <tableColumn id="5340" xr3:uid="{D4D13923-6D01-4758-A300-FB4AEDE9DD2F}" name="Column5332" dataDxfId="11056"/>
    <tableColumn id="5341" xr3:uid="{26FC1459-9C39-4CED-AC84-20D93DE82D38}" name="Column5333" dataDxfId="11055"/>
    <tableColumn id="5342" xr3:uid="{F14BFF6F-5267-4CB5-9FFA-1A33479A8A89}" name="Column5334" dataDxfId="11054"/>
    <tableColumn id="5343" xr3:uid="{7584347F-D591-473C-94B9-3939178BD1B9}" name="Column5335" dataDxfId="11053"/>
    <tableColumn id="5344" xr3:uid="{3A93C1C8-5F1E-4357-9ECD-46EE55152D78}" name="Column5336" dataDxfId="11052"/>
    <tableColumn id="5345" xr3:uid="{9D367C4E-754D-430B-BE44-3B1CE1BA3425}" name="Column5337" dataDxfId="11051"/>
    <tableColumn id="5346" xr3:uid="{5D7CAFA9-AF35-4FDE-A7DA-26C267A2DE36}" name="Column5338" dataDxfId="11050"/>
    <tableColumn id="5347" xr3:uid="{B61B71BD-FE99-4842-B353-9D9AAE272570}" name="Column5339" dataDxfId="11049"/>
    <tableColumn id="5348" xr3:uid="{5EF93CAE-8091-4851-BD5A-63D81702144E}" name="Column5340" dataDxfId="11048"/>
    <tableColumn id="5349" xr3:uid="{4C09C88C-F82F-4F90-9401-384052E665E6}" name="Column5341" dataDxfId="11047"/>
    <tableColumn id="5350" xr3:uid="{7639B2AC-DD55-4062-B0BF-74B155BE97AA}" name="Column5342" dataDxfId="11046"/>
    <tableColumn id="5351" xr3:uid="{22EA986E-44C2-4F1D-B0EF-C25D3828F337}" name="Column5343" dataDxfId="11045"/>
    <tableColumn id="5352" xr3:uid="{18AB9D34-AE84-459A-B370-036DFC209D89}" name="Column5344" dataDxfId="11044"/>
    <tableColumn id="5353" xr3:uid="{34224786-B5C6-4C1C-881F-1B365594240B}" name="Column5345" dataDxfId="11043"/>
    <tableColumn id="5354" xr3:uid="{8577EBD1-0160-47E7-AF0E-D4A7E6E010F7}" name="Column5346" dataDxfId="11042"/>
    <tableColumn id="5355" xr3:uid="{DD500932-689C-4FB4-AE8F-D096A98C429E}" name="Column5347" dataDxfId="11041"/>
    <tableColumn id="5356" xr3:uid="{A282740D-575A-4DA4-A1DB-B10DABBAA388}" name="Column5348" dataDxfId="11040"/>
    <tableColumn id="5357" xr3:uid="{270E04A0-C9DB-4BBA-8F89-45BA58A37B02}" name="Column5349" dataDxfId="11039"/>
    <tableColumn id="5358" xr3:uid="{AC17B28B-BEBC-47EE-9310-A942604C35F1}" name="Column5350" dataDxfId="11038"/>
    <tableColumn id="5359" xr3:uid="{2D7B605A-887B-47E5-93E4-04C7103865F5}" name="Column5351" dataDxfId="11037"/>
    <tableColumn id="5360" xr3:uid="{889BA81C-F258-4589-9D54-63D3E717C25F}" name="Column5352" dataDxfId="11036"/>
    <tableColumn id="5361" xr3:uid="{42F777C6-C632-4A2F-BC9E-B58ED324B879}" name="Column5353" dataDxfId="11035"/>
    <tableColumn id="5362" xr3:uid="{CE2AB46B-D923-4672-A762-A99EADB273F9}" name="Column5354" dataDxfId="11034"/>
    <tableColumn id="5363" xr3:uid="{7DC28C45-D694-4389-9716-5DC0435E2769}" name="Column5355" dataDxfId="11033"/>
    <tableColumn id="5364" xr3:uid="{0FF8E941-A06D-42C0-94B0-6911BA19A1A9}" name="Column5356" dataDxfId="11032"/>
    <tableColumn id="5365" xr3:uid="{7A09969B-5906-4FAD-979C-C0DA68E19148}" name="Column5357" dataDxfId="11031"/>
    <tableColumn id="5366" xr3:uid="{4C26A93A-1433-4BBB-A0F8-C1C428F0DD56}" name="Column5358" dataDxfId="11030"/>
    <tableColumn id="5367" xr3:uid="{E6662AB0-6E9A-4EBB-8357-A455E53D09F5}" name="Column5359" dataDxfId="11029"/>
    <tableColumn id="5368" xr3:uid="{9FAE2C02-7537-4808-808A-D8F3E747274E}" name="Column5360" dataDxfId="11028"/>
    <tableColumn id="5369" xr3:uid="{77F2CB98-A9C8-4C58-8756-E6EFD9C4408B}" name="Column5361" dataDxfId="11027"/>
    <tableColumn id="5370" xr3:uid="{4C426F1B-9DAF-4649-8B32-2772B2156B40}" name="Column5362" dataDxfId="11026"/>
    <tableColumn id="5371" xr3:uid="{073969AC-BA39-43D9-A8D8-620991652344}" name="Column5363" dataDxfId="11025"/>
    <tableColumn id="5372" xr3:uid="{11664C80-3677-435A-92D6-D4A9C5C62F39}" name="Column5364" dataDxfId="11024"/>
    <tableColumn id="5373" xr3:uid="{545BD425-306B-41FE-9F4D-EE56C672E7FC}" name="Column5365" dataDxfId="11023"/>
    <tableColumn id="5374" xr3:uid="{87867A45-D52E-451E-8F7B-CF5E6FDB8DAA}" name="Column5366" dataDxfId="11022"/>
    <tableColumn id="5375" xr3:uid="{1DFFCD4F-1CDD-48C0-856F-B215A3638F3D}" name="Column5367" dataDxfId="11021"/>
    <tableColumn id="5376" xr3:uid="{A0DD5BAE-0C29-4E2F-917F-75568AC445EE}" name="Column5368" dataDxfId="11020"/>
    <tableColumn id="5377" xr3:uid="{4C5068EF-1314-4A8B-900D-D7968E245FCB}" name="Column5369" dataDxfId="11019"/>
    <tableColumn id="5378" xr3:uid="{673EAC58-764F-4C7E-A023-76AB55C41A44}" name="Column5370" dataDxfId="11018"/>
    <tableColumn id="5379" xr3:uid="{828B8DD5-5289-4FF4-A5CF-9B1C811C37ED}" name="Column5371" dataDxfId="11017"/>
    <tableColumn id="5380" xr3:uid="{B437F11A-10C0-43EF-A52C-5E5E9B3484AC}" name="Column5372" dataDxfId="11016"/>
    <tableColumn id="5381" xr3:uid="{07D689BF-2880-4F41-A9D3-CFB1767875D6}" name="Column5373" dataDxfId="11015"/>
    <tableColumn id="5382" xr3:uid="{49FDB465-0A9F-46F4-81A4-C6182CE7E056}" name="Column5374" dataDxfId="11014"/>
    <tableColumn id="5383" xr3:uid="{C8E28C15-95FE-4103-9C3B-8D31E947406D}" name="Column5375" dataDxfId="11013"/>
    <tableColumn id="5384" xr3:uid="{10E6BEF0-8BF3-46C0-B8AF-D5440ED78D75}" name="Column5376" dataDxfId="11012"/>
    <tableColumn id="5385" xr3:uid="{14B63C24-F81C-4C32-A84A-C86E60AB5677}" name="Column5377" dataDxfId="11011"/>
    <tableColumn id="5386" xr3:uid="{51AAC30E-0791-4601-A037-2D07B91160D0}" name="Column5378" dataDxfId="11010"/>
    <tableColumn id="5387" xr3:uid="{E1CB6C40-30B1-40E8-9240-F522F129ECA7}" name="Column5379" dataDxfId="11009"/>
    <tableColumn id="5388" xr3:uid="{B68DA4C1-A4B5-412B-9822-F4C2CC8BC1BB}" name="Column5380" dataDxfId="11008"/>
    <tableColumn id="5389" xr3:uid="{5C1A7E1E-8853-43D5-85B3-BDA93F6B150B}" name="Column5381" dataDxfId="11007"/>
    <tableColumn id="5390" xr3:uid="{939183D4-6149-44CA-932A-C7CC2121095F}" name="Column5382" dataDxfId="11006"/>
    <tableColumn id="5391" xr3:uid="{AE247776-D08C-4FD9-920F-E098F8FF7474}" name="Column5383" dataDxfId="11005"/>
    <tableColumn id="5392" xr3:uid="{F533EA35-A616-4E1F-B202-80D421B33F2C}" name="Column5384" dataDxfId="11004"/>
    <tableColumn id="5393" xr3:uid="{968B56BB-04F0-4277-A0B9-700E705945C2}" name="Column5385" dataDxfId="11003"/>
    <tableColumn id="5394" xr3:uid="{F671ED9D-B99A-4777-B626-C1C15F092FA9}" name="Column5386" dataDxfId="11002"/>
    <tableColumn id="5395" xr3:uid="{DEFC1BF8-CD79-40B4-ADB4-8098D3614F6F}" name="Column5387" dataDxfId="11001"/>
    <tableColumn id="5396" xr3:uid="{02CF957E-3E8C-475D-AC38-677B9EB740A6}" name="Column5388" dataDxfId="11000"/>
    <tableColumn id="5397" xr3:uid="{AE994455-2595-4E27-8681-544841F0B737}" name="Column5389" dataDxfId="10999"/>
    <tableColumn id="5398" xr3:uid="{B8F13705-64DC-4B53-ACF6-C3989992698B}" name="Column5390" dataDxfId="10998"/>
    <tableColumn id="5399" xr3:uid="{089DA4E2-0391-47D5-9D76-B83F346080C5}" name="Column5391" dataDxfId="10997"/>
    <tableColumn id="5400" xr3:uid="{E9262D2C-AD04-46F7-AA23-A5D549BB892F}" name="Column5392" dataDxfId="10996"/>
    <tableColumn id="5401" xr3:uid="{59419EB2-0354-4AF8-85C2-8EB52DDFE063}" name="Column5393" dataDxfId="10995"/>
    <tableColumn id="5402" xr3:uid="{9C061C76-A13F-449E-A63C-93552C9854D7}" name="Column5394" dataDxfId="10994"/>
    <tableColumn id="5403" xr3:uid="{F5998EAE-4C4E-46D6-8934-D2096BD41B01}" name="Column5395" dataDxfId="10993"/>
    <tableColumn id="5404" xr3:uid="{4DEE1F99-59C7-4092-9238-D365450703C1}" name="Column5396" dataDxfId="10992"/>
    <tableColumn id="5405" xr3:uid="{70FF97AF-1FB9-412D-BCC4-CEE1609507E9}" name="Column5397" dataDxfId="10991"/>
    <tableColumn id="5406" xr3:uid="{F1F58F24-C705-4D67-9D73-A3FBBF0E0491}" name="Column5398" dataDxfId="10990"/>
    <tableColumn id="5407" xr3:uid="{6B523BC2-1617-4447-B293-97D31817F63D}" name="Column5399" dataDxfId="10989"/>
    <tableColumn id="5408" xr3:uid="{20C80649-3D77-4BC5-A211-BAFE1687854F}" name="Column5400" dataDxfId="10988"/>
    <tableColumn id="5409" xr3:uid="{48FAC62C-432E-4513-914F-1896C8F0A282}" name="Column5401" dataDxfId="10987"/>
    <tableColumn id="5410" xr3:uid="{CE9B28C6-1209-426B-9079-7DA89F7947A9}" name="Column5402" dataDxfId="10986"/>
    <tableColumn id="5411" xr3:uid="{B5FE0466-8B17-41D1-A873-F77E223C0239}" name="Column5403" dataDxfId="10985"/>
    <tableColumn id="5412" xr3:uid="{EA9405F8-80B8-4499-BF0A-3763E69341B5}" name="Column5404" dataDxfId="10984"/>
    <tableColumn id="5413" xr3:uid="{8E5FE42B-20C8-42FA-A3AC-6DB96EC9045A}" name="Column5405" dataDxfId="10983"/>
    <tableColumn id="5414" xr3:uid="{B20BE830-2B2A-4923-8E1F-55040AF376EC}" name="Column5406" dataDxfId="10982"/>
    <tableColumn id="5415" xr3:uid="{87155767-8523-4F5F-9BD9-21309D7501E6}" name="Column5407" dataDxfId="10981"/>
    <tableColumn id="5416" xr3:uid="{367B6EA4-9BE3-4312-856A-EC339FBAB361}" name="Column5408" dataDxfId="10980"/>
    <tableColumn id="5417" xr3:uid="{8C25E35A-E570-4B62-998E-1299081F2779}" name="Column5409" dataDxfId="10979"/>
    <tableColumn id="5418" xr3:uid="{D02916F4-1E68-4E7A-BA14-DA5F44269764}" name="Column5410" dataDxfId="10978"/>
    <tableColumn id="5419" xr3:uid="{F7669BF0-9926-4730-BDA7-9FE624A4B723}" name="Column5411" dataDxfId="10977"/>
    <tableColumn id="5420" xr3:uid="{D7E88094-2BB4-4DC1-B33E-7767A80BDE46}" name="Column5412" dataDxfId="10976"/>
    <tableColumn id="5421" xr3:uid="{F9579071-F3E4-4F8A-93D1-DC48B2E76C03}" name="Column5413" dataDxfId="10975"/>
    <tableColumn id="5422" xr3:uid="{F2B3808C-2544-49F9-9904-CB96F38E0915}" name="Column5414" dataDxfId="10974"/>
    <tableColumn id="5423" xr3:uid="{D1C0E800-A7FC-40F4-82B4-57B8BC274DBC}" name="Column5415" dataDxfId="10973"/>
    <tableColumn id="5424" xr3:uid="{60B991D0-A637-4835-A04F-807CEC42D2EC}" name="Column5416" dataDxfId="10972"/>
    <tableColumn id="5425" xr3:uid="{14C8B369-3AFD-41AB-99BB-0CBCB9BE5195}" name="Column5417" dataDxfId="10971"/>
    <tableColumn id="5426" xr3:uid="{87529C0D-FBD2-4D2F-A06A-2C5935D44A51}" name="Column5418" dataDxfId="10970"/>
    <tableColumn id="5427" xr3:uid="{CBCA0796-48FA-4E19-932D-7E13F9CEA971}" name="Column5419" dataDxfId="10969"/>
    <tableColumn id="5428" xr3:uid="{8640D583-DC4B-4AF0-BF78-FE759F8A11BA}" name="Column5420" dataDxfId="10968"/>
    <tableColumn id="5429" xr3:uid="{0DDF5392-8A46-4F54-89ED-A3BD2E212B6E}" name="Column5421" dataDxfId="10967"/>
    <tableColumn id="5430" xr3:uid="{686C7E6B-3206-4A2E-8CCC-733C375B0462}" name="Column5422" dataDxfId="10966"/>
    <tableColumn id="5431" xr3:uid="{F0399269-A221-445C-A9FC-DA282E72DB9B}" name="Column5423" dataDxfId="10965"/>
    <tableColumn id="5432" xr3:uid="{34B24D14-7E7C-4959-A038-E7F393E6F6FC}" name="Column5424" dataDxfId="10964"/>
    <tableColumn id="5433" xr3:uid="{770910AE-7C04-493F-BD3F-D76F0A70FC11}" name="Column5425" dataDxfId="10963"/>
    <tableColumn id="5434" xr3:uid="{B4CE8BBB-F6F1-46EC-AF90-A59C8BF1D1F2}" name="Column5426" dataDxfId="10962"/>
    <tableColumn id="5435" xr3:uid="{CC12AFB0-927C-45E2-8DC9-1EC19E995962}" name="Column5427" dataDxfId="10961"/>
    <tableColumn id="5436" xr3:uid="{C50E8B67-4050-4A72-A1C0-31136E96F292}" name="Column5428" dataDxfId="10960"/>
    <tableColumn id="5437" xr3:uid="{20D163EA-7E6F-4087-B929-D324BDC550D1}" name="Column5429" dataDxfId="10959"/>
    <tableColumn id="5438" xr3:uid="{563407E2-DD4E-4905-95F7-367DF2A12B47}" name="Column5430" dataDxfId="10958"/>
    <tableColumn id="5439" xr3:uid="{1BE7AD74-6EDE-4CA6-B5EE-EB038619D31C}" name="Column5431" dataDxfId="10957"/>
    <tableColumn id="5440" xr3:uid="{FB4F2D81-30D8-4FD1-8573-464AC46817E8}" name="Column5432" dataDxfId="10956"/>
    <tableColumn id="5441" xr3:uid="{2AFA9229-EAED-4F47-9843-6A11B4682691}" name="Column5433" dataDxfId="10955"/>
    <tableColumn id="5442" xr3:uid="{2FD8A545-F64F-4C56-B062-D123EBC09274}" name="Column5434" dataDxfId="10954"/>
    <tableColumn id="5443" xr3:uid="{E83B79B6-DFE7-4DE0-929D-136BC7F285A3}" name="Column5435" dataDxfId="10953"/>
    <tableColumn id="5444" xr3:uid="{94C9BE45-944C-4397-8AB9-84D3E719B91D}" name="Column5436" dataDxfId="10952"/>
    <tableColumn id="5445" xr3:uid="{F5F3C25D-77FD-47BD-9B56-DCA83EE930F2}" name="Column5437" dataDxfId="10951"/>
    <tableColumn id="5446" xr3:uid="{E0F9A530-8BCF-4DAA-A91B-20A844442D05}" name="Column5438" dataDxfId="10950"/>
    <tableColumn id="5447" xr3:uid="{8B4C4239-476D-4D7F-AB21-EAB69A48322B}" name="Column5439" dataDxfId="10949"/>
    <tableColumn id="5448" xr3:uid="{5AADFC12-9CCF-444E-AB8D-892699D9D6A6}" name="Column5440" dataDxfId="10948"/>
    <tableColumn id="5449" xr3:uid="{12B9C042-769A-48CA-9CF4-B06EEE93A326}" name="Column5441" dataDxfId="10947"/>
    <tableColumn id="5450" xr3:uid="{24B101E8-793B-46FE-93FC-19CB0E4DB39B}" name="Column5442" dataDxfId="10946"/>
    <tableColumn id="5451" xr3:uid="{F6826400-BD3E-4232-A6B7-100DA3904F1D}" name="Column5443" dataDxfId="10945"/>
    <tableColumn id="5452" xr3:uid="{2AAE2C79-DA54-4656-8053-5817C9E9114A}" name="Column5444" dataDxfId="10944"/>
    <tableColumn id="5453" xr3:uid="{EF18EF8D-2B63-4D8C-9D40-539F0DBFF771}" name="Column5445" dataDxfId="10943"/>
    <tableColumn id="5454" xr3:uid="{49ED2873-8120-494C-9577-64B59924DAA2}" name="Column5446" dataDxfId="10942"/>
    <tableColumn id="5455" xr3:uid="{E74B4640-990A-4CF5-93E3-92BBFDBC09BA}" name="Column5447" dataDxfId="10941"/>
    <tableColumn id="5456" xr3:uid="{9B40F6ED-1D64-4441-BB08-9502056D087D}" name="Column5448" dataDxfId="10940"/>
    <tableColumn id="5457" xr3:uid="{84E6A647-4E5D-4061-B4D9-429E26B9CF38}" name="Column5449" dataDxfId="10939"/>
    <tableColumn id="5458" xr3:uid="{9E9FB625-F368-4B30-9757-C7FC5D49628D}" name="Column5450" dataDxfId="10938"/>
    <tableColumn id="5459" xr3:uid="{B0460A8B-1639-4E8C-B850-1C5E3371431E}" name="Column5451" dataDxfId="10937"/>
    <tableColumn id="5460" xr3:uid="{915DD037-EB6E-47F0-9882-05484F701CED}" name="Column5452" dataDxfId="10936"/>
    <tableColumn id="5461" xr3:uid="{C0B57AF9-2D5B-4C49-B016-8113D201661B}" name="Column5453" dataDxfId="10935"/>
    <tableColumn id="5462" xr3:uid="{A799DD3E-6796-4ADB-89F0-852E058D69E2}" name="Column5454" dataDxfId="10934"/>
    <tableColumn id="5463" xr3:uid="{89796117-51B8-42B2-9A84-DD302C1150CD}" name="Column5455" dataDxfId="10933"/>
    <tableColumn id="5464" xr3:uid="{25BB1DC5-16A5-4E22-8017-C0C299CA9D1F}" name="Column5456" dataDxfId="10932"/>
    <tableColumn id="5465" xr3:uid="{B087A24E-C7D7-470C-B61C-94FF11A9C207}" name="Column5457" dataDxfId="10931"/>
    <tableColumn id="5466" xr3:uid="{65E26ABA-000E-4BCB-973D-CC6746F928B4}" name="Column5458" dataDxfId="10930"/>
    <tableColumn id="5467" xr3:uid="{1DB5595B-9DF5-4E0C-A7FC-15E9DFE83F53}" name="Column5459" dataDxfId="10929"/>
    <tableColumn id="5468" xr3:uid="{761348B8-EF9E-44A9-8A90-0C1D26811ED1}" name="Column5460" dataDxfId="10928"/>
    <tableColumn id="5469" xr3:uid="{F8E61E60-87CD-4386-968B-357B9987FD86}" name="Column5461" dataDxfId="10927"/>
    <tableColumn id="5470" xr3:uid="{923C4DC7-C014-4AAE-B95B-92AB5201BB2C}" name="Column5462" dataDxfId="10926"/>
    <tableColumn id="5471" xr3:uid="{8F08B5FA-0D25-4A2A-A45A-91820F055565}" name="Column5463" dataDxfId="10925"/>
    <tableColumn id="5472" xr3:uid="{FD51F587-4151-4013-A872-0EFDE168F972}" name="Column5464" dataDxfId="10924"/>
    <tableColumn id="5473" xr3:uid="{A09A1D4E-25FB-421E-970B-3B29A5E654D4}" name="Column5465" dataDxfId="10923"/>
    <tableColumn id="5474" xr3:uid="{652FD1EE-4DB9-42E9-9D57-6FC8A05327DB}" name="Column5466" dataDxfId="10922"/>
    <tableColumn id="5475" xr3:uid="{DD80B200-E3AA-4664-BCEA-75A75CF89561}" name="Column5467" dataDxfId="10921"/>
    <tableColumn id="5476" xr3:uid="{682B2577-5164-44BD-8A09-6CE602A05271}" name="Column5468" dataDxfId="10920"/>
    <tableColumn id="5477" xr3:uid="{3FF8C807-173B-428C-843B-9F326ACE23D3}" name="Column5469" dataDxfId="10919"/>
    <tableColumn id="5478" xr3:uid="{E59B20CC-4C1B-435B-81D5-29A4ECBAA3ED}" name="Column5470" dataDxfId="10918"/>
    <tableColumn id="5479" xr3:uid="{DE3614C3-2B05-4EF7-A682-C0335DDEFB81}" name="Column5471" dataDxfId="10917"/>
    <tableColumn id="5480" xr3:uid="{E0EEE902-7E46-4554-A3FE-908F50A72CF8}" name="Column5472" dataDxfId="10916"/>
    <tableColumn id="5481" xr3:uid="{D3CF657A-229D-4AD2-9763-F1A8FF299936}" name="Column5473" dataDxfId="10915"/>
    <tableColumn id="5482" xr3:uid="{C4910AD6-EC55-4FE9-91E4-CFAC4918966E}" name="Column5474" dataDxfId="10914"/>
    <tableColumn id="5483" xr3:uid="{8E50F8CC-6A6D-49C0-951C-50055E934FD1}" name="Column5475" dataDxfId="10913"/>
    <tableColumn id="5484" xr3:uid="{046C9319-E3E8-4F50-9163-18C3E8F79245}" name="Column5476" dataDxfId="10912"/>
    <tableColumn id="5485" xr3:uid="{A631E954-1D8B-4356-82D4-7104902ABACF}" name="Column5477" dataDxfId="10911"/>
    <tableColumn id="5486" xr3:uid="{FB7B206D-05C0-43C5-8438-6A92CC9D6ECE}" name="Column5478" dataDxfId="10910"/>
    <tableColumn id="5487" xr3:uid="{45DB0E50-E59D-45BA-B710-A81D53E17284}" name="Column5479" dataDxfId="10909"/>
    <tableColumn id="5488" xr3:uid="{D7E7CC20-F474-4CA0-A454-F0295C295BA8}" name="Column5480" dataDxfId="10908"/>
    <tableColumn id="5489" xr3:uid="{6F53D71F-EB7E-4CC4-842A-EB4A5170722A}" name="Column5481" dataDxfId="10907"/>
    <tableColumn id="5490" xr3:uid="{6BAF45A7-80C8-450A-9F88-CEE25AEB27FB}" name="Column5482" dataDxfId="10906"/>
    <tableColumn id="5491" xr3:uid="{21FE6B52-2A8A-47A8-B9B6-5604DE7D4AB7}" name="Column5483" dataDxfId="10905"/>
    <tableColumn id="5492" xr3:uid="{CAE1DC3A-6368-4B1B-9ABF-3C4A36ABB4D0}" name="Column5484" dataDxfId="10904"/>
    <tableColumn id="5493" xr3:uid="{1514AE23-9DF5-4511-ABEB-ACBD8FB9F39C}" name="Column5485" dataDxfId="10903"/>
    <tableColumn id="5494" xr3:uid="{058E0110-B5E4-4636-900E-FDFE02E08523}" name="Column5486" dataDxfId="10902"/>
    <tableColumn id="5495" xr3:uid="{997E65F9-B1B1-402A-86AC-97E7D5A23DBF}" name="Column5487" dataDxfId="10901"/>
    <tableColumn id="5496" xr3:uid="{18869B04-7D28-4050-B0B6-0D5BC67591C1}" name="Column5488" dataDxfId="10900"/>
    <tableColumn id="5497" xr3:uid="{D30617DD-26DA-466E-9733-0C381F45E696}" name="Column5489" dataDxfId="10899"/>
    <tableColumn id="5498" xr3:uid="{5DF7A97C-5981-41F7-98A1-EFE463FF2CD4}" name="Column5490" dataDxfId="10898"/>
    <tableColumn id="5499" xr3:uid="{20E87C2F-13D3-433C-86B3-2535EB51E1BE}" name="Column5491" dataDxfId="10897"/>
    <tableColumn id="5500" xr3:uid="{45297EF0-E066-4F58-B509-5EC40BAEB46C}" name="Column5492" dataDxfId="10896"/>
    <tableColumn id="5501" xr3:uid="{E68909C7-568B-4A59-8879-CF34AF105658}" name="Column5493" dataDxfId="10895"/>
    <tableColumn id="5502" xr3:uid="{1B9C7BFC-BA74-42B4-806D-930A6DAA24AF}" name="Column5494" dataDxfId="10894"/>
    <tableColumn id="5503" xr3:uid="{DEBBA447-C775-401A-913D-A5E3F60A5839}" name="Column5495" dataDxfId="10893"/>
    <tableColumn id="5504" xr3:uid="{D0B4FF94-6926-49E2-AD56-20E21AE786D6}" name="Column5496" dataDxfId="10892"/>
    <tableColumn id="5505" xr3:uid="{BA667BB2-8D2E-4E05-AC96-036678531407}" name="Column5497" dataDxfId="10891"/>
    <tableColumn id="5506" xr3:uid="{D9F4B824-01B9-4438-8A2E-2498B0E445C2}" name="Column5498" dataDxfId="10890"/>
    <tableColumn id="5507" xr3:uid="{B6EF462D-CBF8-4D8F-8753-57820AD0B10C}" name="Column5499" dataDxfId="10889"/>
    <tableColumn id="5508" xr3:uid="{81DAD0E5-8B76-4BA4-8A90-9B3D107F7486}" name="Column5500" dataDxfId="10888"/>
    <tableColumn id="5509" xr3:uid="{904137CF-73B6-428B-BDE9-59E117FEB7B4}" name="Column5501" dataDxfId="10887"/>
    <tableColumn id="5510" xr3:uid="{430150A8-1AF0-4150-8A42-96ACDF16C240}" name="Column5502" dataDxfId="10886"/>
    <tableColumn id="5511" xr3:uid="{A3A99D98-E8A2-4EB0-A3E1-CCD3E95826D7}" name="Column5503" dataDxfId="10885"/>
    <tableColumn id="5512" xr3:uid="{9A134B4C-9414-4577-A067-6ED29FD5422A}" name="Column5504" dataDxfId="10884"/>
    <tableColumn id="5513" xr3:uid="{976FCCB1-6A82-402F-BF02-01BE250E82C2}" name="Column5505" dataDxfId="10883"/>
    <tableColumn id="5514" xr3:uid="{C685AA05-F79A-4C75-A8DA-CE1D563C7F1F}" name="Column5506" dataDxfId="10882"/>
    <tableColumn id="5515" xr3:uid="{FCFE2EF7-DFF1-49E9-8135-19534DA76015}" name="Column5507" dataDxfId="10881"/>
    <tableColumn id="5516" xr3:uid="{3051035A-8C38-4A02-A8A1-ECBAEDE243CF}" name="Column5508" dataDxfId="10880"/>
    <tableColumn id="5517" xr3:uid="{924B5D2D-30D5-4304-ADB6-319E1E922196}" name="Column5509" dataDxfId="10879"/>
    <tableColumn id="5518" xr3:uid="{07D6DDAD-7CB8-4AB6-8D36-9BB3BE42D548}" name="Column5510" dataDxfId="10878"/>
    <tableColumn id="5519" xr3:uid="{E2DCFF02-B194-4C18-91BB-7756D7EB2A20}" name="Column5511" dataDxfId="10877"/>
    <tableColumn id="5520" xr3:uid="{2E776627-C63C-4495-BC36-30A0C617B356}" name="Column5512" dataDxfId="10876"/>
    <tableColumn id="5521" xr3:uid="{A6CD0B06-4714-4604-A31C-A3197CFA5C17}" name="Column5513" dataDxfId="10875"/>
    <tableColumn id="5522" xr3:uid="{A906FB8A-38CE-4033-8BFE-E8329924D7B0}" name="Column5514" dataDxfId="10874"/>
    <tableColumn id="5523" xr3:uid="{D9EDBC82-604D-4D7D-B38F-5184D809B5D7}" name="Column5515" dataDxfId="10873"/>
    <tableColumn id="5524" xr3:uid="{01B6C3DD-BA0E-45EC-BF69-BF3E85DD9FA9}" name="Column5516" dataDxfId="10872"/>
    <tableColumn id="5525" xr3:uid="{F9AB3D6A-807C-48B0-8B73-932786779481}" name="Column5517" dataDxfId="10871"/>
    <tableColumn id="5526" xr3:uid="{AB39FADD-5FD8-4113-B130-EF9DBEDD8CF9}" name="Column5518" dataDxfId="10870"/>
    <tableColumn id="5527" xr3:uid="{35EFC654-9B0D-4B29-96D6-68005E072798}" name="Column5519" dataDxfId="10869"/>
    <tableColumn id="5528" xr3:uid="{A29C846A-7769-4C4F-BBF8-DBA4F31E95BC}" name="Column5520" dataDxfId="10868"/>
    <tableColumn id="5529" xr3:uid="{DB9EA8A9-9E6F-4DC3-AA52-9C5A56E505B5}" name="Column5521" dataDxfId="10867"/>
    <tableColumn id="5530" xr3:uid="{A1BEAC8C-8ACC-4830-AA46-B250AC7BC20C}" name="Column5522" dataDxfId="10866"/>
    <tableColumn id="5531" xr3:uid="{B1C9C032-8A28-4018-BF43-85E9F68A0DBA}" name="Column5523" dataDxfId="10865"/>
    <tableColumn id="5532" xr3:uid="{DB7ACAD5-ACCB-427C-9E26-754FCD4BBCC5}" name="Column5524" dataDxfId="10864"/>
    <tableColumn id="5533" xr3:uid="{B1C330DF-F00D-4099-934A-F509FAE4D688}" name="Column5525" dataDxfId="10863"/>
    <tableColumn id="5534" xr3:uid="{6B9C3284-0BE3-48B3-A4A4-704C29C87154}" name="Column5526" dataDxfId="10862"/>
    <tableColumn id="5535" xr3:uid="{52AA6B45-B8FA-4985-A7F6-B6310FF78C55}" name="Column5527" dataDxfId="10861"/>
    <tableColumn id="5536" xr3:uid="{66A9CA03-1CA0-4D8F-B8E8-1EF1804F670F}" name="Column5528" dataDxfId="10860"/>
    <tableColumn id="5537" xr3:uid="{9ABEFCFA-BB55-48CB-95DF-2DEEBEDCBA46}" name="Column5529" dataDxfId="10859"/>
    <tableColumn id="5538" xr3:uid="{E815ADFE-97F6-4FCF-84B4-9FA2BE85A7B8}" name="Column5530" dataDxfId="10858"/>
    <tableColumn id="5539" xr3:uid="{E66018D3-55AD-4177-874A-CA32F3F7F8D8}" name="Column5531" dataDxfId="10857"/>
    <tableColumn id="5540" xr3:uid="{93BDF56E-E68D-44BA-BFE2-BBDD74F015EF}" name="Column5532" dataDxfId="10856"/>
    <tableColumn id="5541" xr3:uid="{AC1E9087-EE3D-4CF0-BB19-D2A56EEC39BC}" name="Column5533" dataDxfId="10855"/>
    <tableColumn id="5542" xr3:uid="{ECD3A476-F6C2-4832-A917-8FE26A813AA0}" name="Column5534" dataDxfId="10854"/>
    <tableColumn id="5543" xr3:uid="{079A7947-2AA5-4CFD-B060-8D3A92371F02}" name="Column5535" dataDxfId="10853"/>
    <tableColumn id="5544" xr3:uid="{1A1DFFBF-4B23-4324-B0F1-7FFB9787DCC7}" name="Column5536" dataDxfId="10852"/>
    <tableColumn id="5545" xr3:uid="{EE213EB0-C4CA-4850-B362-86534AF54CD7}" name="Column5537" dataDxfId="10851"/>
    <tableColumn id="5546" xr3:uid="{250CBCDC-053E-4708-9F72-FF0BF16F9FF8}" name="Column5538" dataDxfId="10850"/>
    <tableColumn id="5547" xr3:uid="{EC6E4A0F-B083-45B2-9A66-2214123231E7}" name="Column5539" dataDxfId="10849"/>
    <tableColumn id="5548" xr3:uid="{CAEA059C-5A57-4ACA-ABD0-C57C90E5FE87}" name="Column5540" dataDxfId="10848"/>
    <tableColumn id="5549" xr3:uid="{18A4634E-C5DF-42CE-8D48-0E81EEF7B5EB}" name="Column5541" dataDxfId="10847"/>
    <tableColumn id="5550" xr3:uid="{B88B7230-803B-47DA-A2E3-D3BEF5E22CD3}" name="Column5542" dataDxfId="10846"/>
    <tableColumn id="5551" xr3:uid="{28E0627D-6A67-4E2A-A282-3C89E179F37D}" name="Column5543" dataDxfId="10845"/>
    <tableColumn id="5552" xr3:uid="{98AD30CF-7657-4A42-98CB-DB120B5DA826}" name="Column5544" dataDxfId="10844"/>
    <tableColumn id="5553" xr3:uid="{7E3D44CA-B9AF-4930-BBA3-82201EECEAA4}" name="Column5545" dataDxfId="10843"/>
    <tableColumn id="5554" xr3:uid="{E0706142-4593-4169-8886-523ADC0398EE}" name="Column5546" dataDxfId="10842"/>
    <tableColumn id="5555" xr3:uid="{BF84027E-DC84-4EA8-B11B-63C4D36330B8}" name="Column5547" dataDxfId="10841"/>
    <tableColumn id="5556" xr3:uid="{9FF2578D-842E-462E-973D-0EEA1813EF8A}" name="Column5548" dataDxfId="10840"/>
    <tableColumn id="5557" xr3:uid="{5FA24B08-9469-4BE7-BDC7-80FADE585D57}" name="Column5549" dataDxfId="10839"/>
    <tableColumn id="5558" xr3:uid="{E18B2C1D-F287-4BDF-9F4B-7C3CC5FED1F3}" name="Column5550" dataDxfId="10838"/>
    <tableColumn id="5559" xr3:uid="{11D8B3DA-6099-4ACE-80A3-54C158816255}" name="Column5551" dataDxfId="10837"/>
    <tableColumn id="5560" xr3:uid="{93139D8F-4B7B-4AE5-B753-DF2072F346EA}" name="Column5552" dataDxfId="10836"/>
    <tableColumn id="5561" xr3:uid="{5DE23C1B-0AE2-42A3-B145-C7B4F2339EB6}" name="Column5553" dataDxfId="10835"/>
    <tableColumn id="5562" xr3:uid="{AA0F4006-9BBC-4283-801C-5332457E0654}" name="Column5554" dataDxfId="10834"/>
    <tableColumn id="5563" xr3:uid="{9038356F-D113-4C59-AF21-97543F0C1A75}" name="Column5555" dataDxfId="10833"/>
    <tableColumn id="5564" xr3:uid="{C48BFEFD-7BB7-4E36-8EC6-314A2CD4FF75}" name="Column5556" dataDxfId="10832"/>
    <tableColumn id="5565" xr3:uid="{D28EB1A2-89ED-4D38-9672-05099E188320}" name="Column5557" dataDxfId="10831"/>
    <tableColumn id="5566" xr3:uid="{701312D0-89A5-4A9F-8BEA-39166B4D55AE}" name="Column5558" dataDxfId="10830"/>
    <tableColumn id="5567" xr3:uid="{3E1C2B7E-2769-44CC-AC87-517F9334AE76}" name="Column5559" dataDxfId="10829"/>
    <tableColumn id="5568" xr3:uid="{4B5C0265-B887-485B-982D-C4349506644B}" name="Column5560" dataDxfId="10828"/>
    <tableColumn id="5569" xr3:uid="{DA793F52-425E-4C8D-A8F9-DFAD9850913A}" name="Column5561" dataDxfId="10827"/>
    <tableColumn id="5570" xr3:uid="{2A8E2049-0414-41F2-9CCB-5536886C313B}" name="Column5562" dataDxfId="10826"/>
    <tableColumn id="5571" xr3:uid="{60ECA24D-FB38-4C5D-8C68-44C63E67C013}" name="Column5563" dataDxfId="10825"/>
    <tableColumn id="5572" xr3:uid="{812AE30A-AC9C-48B2-A9E4-B6FBC2BAADBB}" name="Column5564" dataDxfId="10824"/>
    <tableColumn id="5573" xr3:uid="{AE07D078-A600-4FCD-93B7-71A2BA7EE793}" name="Column5565" dataDxfId="10823"/>
    <tableColumn id="5574" xr3:uid="{301D867A-3E4A-4322-8072-47FC6ADB5131}" name="Column5566" dataDxfId="10822"/>
    <tableColumn id="5575" xr3:uid="{B87FB66A-435F-41BC-85A7-5D92231331B4}" name="Column5567" dataDxfId="10821"/>
    <tableColumn id="5576" xr3:uid="{589518F5-3BB4-47E7-B19C-091F2F892844}" name="Column5568" dataDxfId="10820"/>
    <tableColumn id="5577" xr3:uid="{2CF2D86F-E91D-4D0F-AAB2-CA13999A8643}" name="Column5569" dataDxfId="10819"/>
    <tableColumn id="5578" xr3:uid="{FAA36760-27E1-4068-828C-ED93808F3AF0}" name="Column5570" dataDxfId="10818"/>
    <tableColumn id="5579" xr3:uid="{025D7C05-3035-4383-8367-FE91C32061AF}" name="Column5571" dataDxfId="10817"/>
    <tableColumn id="5580" xr3:uid="{B3590559-8D14-4260-8567-D88821AC3875}" name="Column5572" dataDxfId="10816"/>
    <tableColumn id="5581" xr3:uid="{604D6FB3-0C67-43F5-ACAF-400593A8B687}" name="Column5573" dataDxfId="10815"/>
    <tableColumn id="5582" xr3:uid="{44F12674-B54D-4BF9-AA7A-DF7CC46CD87E}" name="Column5574" dataDxfId="10814"/>
    <tableColumn id="5583" xr3:uid="{0DFE2B09-346E-434A-BF27-633F11D64F75}" name="Column5575" dataDxfId="10813"/>
    <tableColumn id="5584" xr3:uid="{7998C85C-7E3C-4E1F-8AB6-ED20C4BB1571}" name="Column5576" dataDxfId="10812"/>
    <tableColumn id="5585" xr3:uid="{022D70D1-1B7B-4929-AEC7-B18D04138FC6}" name="Column5577" dataDxfId="10811"/>
    <tableColumn id="5586" xr3:uid="{2B488669-E681-48E6-94D7-AFE269D170A4}" name="Column5578" dataDxfId="10810"/>
    <tableColumn id="5587" xr3:uid="{11AF3700-BC8C-4731-AB0C-8E127587C170}" name="Column5579" dataDxfId="10809"/>
    <tableColumn id="5588" xr3:uid="{541AAFE7-26C6-4803-B560-88F28FE032D1}" name="Column5580" dataDxfId="10808"/>
    <tableColumn id="5589" xr3:uid="{A5B22642-8540-4DAC-B1A0-1836D907ED55}" name="Column5581" dataDxfId="10807"/>
    <tableColumn id="5590" xr3:uid="{DE7636BC-EE8B-4058-A1D5-7738D2AE4F94}" name="Column5582" dataDxfId="10806"/>
    <tableColumn id="5591" xr3:uid="{F55A06E8-09C9-4974-B4AA-26A860EBD12B}" name="Column5583" dataDxfId="10805"/>
    <tableColumn id="5592" xr3:uid="{09AD9506-5D1B-4F79-B5AB-6E2058383539}" name="Column5584" dataDxfId="10804"/>
    <tableColumn id="5593" xr3:uid="{F8C80C57-5B5B-4816-9949-795B5FF09928}" name="Column5585" dataDxfId="10803"/>
    <tableColumn id="5594" xr3:uid="{8B55C88F-5EED-496A-AC3B-E7C218BD9453}" name="Column5586" dataDxfId="10802"/>
    <tableColumn id="5595" xr3:uid="{E6C18E40-A0DA-407D-9947-3F09A33B92B2}" name="Column5587" dataDxfId="10801"/>
    <tableColumn id="5596" xr3:uid="{979EA4FE-9AD0-4764-BF44-07D317F18D37}" name="Column5588" dataDxfId="10800"/>
    <tableColumn id="5597" xr3:uid="{A397D139-5BC7-442E-9C72-5595586D4C30}" name="Column5589" dataDxfId="10799"/>
    <tableColumn id="5598" xr3:uid="{53396D00-C073-4202-8FDE-B8BE5B75E56D}" name="Column5590" dataDxfId="10798"/>
    <tableColumn id="5599" xr3:uid="{9B927F75-70E3-4C63-A306-399FC12AECBC}" name="Column5591" dataDxfId="10797"/>
    <tableColumn id="5600" xr3:uid="{2724B0D1-6C2E-49CF-AC57-91F25A94B02B}" name="Column5592" dataDxfId="10796"/>
    <tableColumn id="5601" xr3:uid="{1D0CD840-6F09-423A-B6B9-FCD619F2F569}" name="Column5593" dataDxfId="10795"/>
    <tableColumn id="5602" xr3:uid="{B6CF6EB7-6710-41B9-97DA-729D359ABF4A}" name="Column5594" dataDxfId="10794"/>
    <tableColumn id="5603" xr3:uid="{BC191603-16DF-46F9-A2DB-FEB60A0818D3}" name="Column5595" dataDxfId="10793"/>
    <tableColumn id="5604" xr3:uid="{4D080436-36B5-4D0C-95D5-F7E0212AFFB7}" name="Column5596" dataDxfId="10792"/>
    <tableColumn id="5605" xr3:uid="{4F1AEB49-9C99-443F-828C-6D630E2856DA}" name="Column5597" dataDxfId="10791"/>
    <tableColumn id="5606" xr3:uid="{74F09494-647F-4050-888C-802520538856}" name="Column5598" dataDxfId="10790"/>
    <tableColumn id="5607" xr3:uid="{2AC5C466-C3F1-40F7-9459-1C90008510D2}" name="Column5599" dataDxfId="10789"/>
    <tableColumn id="5608" xr3:uid="{7B3071CE-727A-4CE9-A413-B78C84F71F51}" name="Column5600" dataDxfId="10788"/>
    <tableColumn id="5609" xr3:uid="{F2A0B42C-EA93-47E2-8703-3644AB48A053}" name="Column5601" dataDxfId="10787"/>
    <tableColumn id="5610" xr3:uid="{0C990C4E-4ED8-42A9-B3D0-0F41AA06CA42}" name="Column5602" dataDxfId="10786"/>
    <tableColumn id="5611" xr3:uid="{031BA785-1D5B-4D4A-9A61-B3218027ABE2}" name="Column5603" dataDxfId="10785"/>
    <tableColumn id="5612" xr3:uid="{E43C7373-7BCB-4F27-B2A9-6B375BF7F33B}" name="Column5604" dataDxfId="10784"/>
    <tableColumn id="5613" xr3:uid="{A868345B-7E8D-4C3B-BCF6-2371EE4707CF}" name="Column5605" dataDxfId="10783"/>
    <tableColumn id="5614" xr3:uid="{EC02A049-A68A-4C30-96B4-46908FCEA6A7}" name="Column5606" dataDxfId="10782"/>
    <tableColumn id="5615" xr3:uid="{EF8F32E4-3C41-446A-A43D-98C3A0A41AFF}" name="Column5607" dataDxfId="10781"/>
    <tableColumn id="5616" xr3:uid="{0205E664-3538-4B99-9471-679B32C0AF38}" name="Column5608" dataDxfId="10780"/>
    <tableColumn id="5617" xr3:uid="{5F309B00-2135-46DF-B2E3-24E45DD2CEA4}" name="Column5609" dataDxfId="10779"/>
    <tableColumn id="5618" xr3:uid="{BFE8B092-215B-4AFC-81FE-7A8FBA12320A}" name="Column5610" dataDxfId="10778"/>
    <tableColumn id="5619" xr3:uid="{02B4B12E-F900-4809-876D-2E556DC64FB4}" name="Column5611" dataDxfId="10777"/>
    <tableColumn id="5620" xr3:uid="{F8A71BBC-C239-4AC1-82EA-DB57614C4A68}" name="Column5612" dataDxfId="10776"/>
    <tableColumn id="5621" xr3:uid="{396E193F-71A8-4A2F-9625-3013789F9432}" name="Column5613" dataDxfId="10775"/>
    <tableColumn id="5622" xr3:uid="{9AE7DD0A-27E8-4442-B82E-8073986FE872}" name="Column5614" dataDxfId="10774"/>
    <tableColumn id="5623" xr3:uid="{3698618A-46D3-4102-AE00-01DEE9B48E65}" name="Column5615" dataDxfId="10773"/>
    <tableColumn id="5624" xr3:uid="{78D2210D-6A55-42D0-B284-15A64F61FCD5}" name="Column5616" dataDxfId="10772"/>
    <tableColumn id="5625" xr3:uid="{0B088124-0DE3-4D30-99CB-E811289CFF1D}" name="Column5617" dataDxfId="10771"/>
    <tableColumn id="5626" xr3:uid="{ACAB0E29-B0A2-4271-B057-7716D3416F9C}" name="Column5618" dataDxfId="10770"/>
    <tableColumn id="5627" xr3:uid="{F9EBCA30-B7F1-418E-B085-DFF6144F18D1}" name="Column5619" dataDxfId="10769"/>
    <tableColumn id="5628" xr3:uid="{E76443BB-554E-4775-BCF4-41BF9E50FA6D}" name="Column5620" dataDxfId="10768"/>
    <tableColumn id="5629" xr3:uid="{EF392FA3-8DD2-4E2A-B425-ECC70B1E86B9}" name="Column5621" dataDxfId="10767"/>
    <tableColumn id="5630" xr3:uid="{0C6C5A64-2A7D-4A99-876A-EBCF2C94CE0C}" name="Column5622" dataDxfId="10766"/>
    <tableColumn id="5631" xr3:uid="{C6AC5F51-5EB8-415E-B22B-BC9D47220B57}" name="Column5623" dataDxfId="10765"/>
    <tableColumn id="5632" xr3:uid="{3E3C1850-5173-4047-A930-2C2607C5C1ED}" name="Column5624" dataDxfId="10764"/>
    <tableColumn id="5633" xr3:uid="{CF1D096E-E8F1-4454-A2D2-C3D68BEA422E}" name="Column5625" dataDxfId="10763"/>
    <tableColumn id="5634" xr3:uid="{20485F3D-06ED-4B06-99C1-48F9B8E8B264}" name="Column5626" dataDxfId="10762"/>
    <tableColumn id="5635" xr3:uid="{A8B9B29A-55F6-4D41-81E9-750A77AD331C}" name="Column5627" dataDxfId="10761"/>
    <tableColumn id="5636" xr3:uid="{EA164006-C3B1-47DF-BCB8-72D8A235EB5B}" name="Column5628" dataDxfId="10760"/>
    <tableColumn id="5637" xr3:uid="{3E24B29B-A9DB-408B-A40A-D3011CD8C519}" name="Column5629" dataDxfId="10759"/>
    <tableColumn id="5638" xr3:uid="{EEC14815-70F6-44B1-A09E-916303A3A81D}" name="Column5630" dataDxfId="10758"/>
    <tableColumn id="5639" xr3:uid="{D1674B8D-525D-4275-A807-93FE0C08DFC3}" name="Column5631" dataDxfId="10757"/>
    <tableColumn id="5640" xr3:uid="{BA3F534B-072A-41C8-A734-EB7D810FF64D}" name="Column5632" dataDxfId="10756"/>
    <tableColumn id="5641" xr3:uid="{ECC5C68D-DDE9-4CD9-9CBA-DCC4E988F795}" name="Column5633" dataDxfId="10755"/>
    <tableColumn id="5642" xr3:uid="{B3E7678E-9993-432E-9F52-AB2D5B681889}" name="Column5634" dataDxfId="10754"/>
    <tableColumn id="5643" xr3:uid="{F5D9F6FA-D477-45CF-9FBC-76A66DD77513}" name="Column5635" dataDxfId="10753"/>
    <tableColumn id="5644" xr3:uid="{EB7D5B50-2992-4EAE-B8C5-D64070E2318D}" name="Column5636" dataDxfId="10752"/>
    <tableColumn id="5645" xr3:uid="{499FEFFE-93CA-438F-B8D7-B72901FB287A}" name="Column5637" dataDxfId="10751"/>
    <tableColumn id="5646" xr3:uid="{857F30D9-D4B4-4DFD-AACD-3F25ED86621C}" name="Column5638" dataDxfId="10750"/>
    <tableColumn id="5647" xr3:uid="{CA186A67-9919-4914-9775-EF4F91F0580F}" name="Column5639" dataDxfId="10749"/>
    <tableColumn id="5648" xr3:uid="{36B99E28-C207-4725-BB84-B3EDAF772660}" name="Column5640" dataDxfId="10748"/>
    <tableColumn id="5649" xr3:uid="{F1C51912-F0AF-4115-B164-DF84C70CC2CD}" name="Column5641" dataDxfId="10747"/>
    <tableColumn id="5650" xr3:uid="{34D76945-77A0-4E66-A4DA-7F26DE04962A}" name="Column5642" dataDxfId="10746"/>
    <tableColumn id="5651" xr3:uid="{D27293EF-E432-4F28-83B0-E83125BC69CA}" name="Column5643" dataDxfId="10745"/>
    <tableColumn id="5652" xr3:uid="{91A8E3BB-51E7-49AE-982A-0AEA2DE1DD7D}" name="Column5644" dataDxfId="10744"/>
    <tableColumn id="5653" xr3:uid="{39EE0257-C45A-4ED3-98A7-B66CAEB21D38}" name="Column5645" dataDxfId="10743"/>
    <tableColumn id="5654" xr3:uid="{E930CDA2-0EE6-4EA9-A2B4-24B2DD2C3ED3}" name="Column5646" dataDxfId="10742"/>
    <tableColumn id="5655" xr3:uid="{C388F0BD-D695-4D11-82AC-689F57E39161}" name="Column5647" dataDxfId="10741"/>
    <tableColumn id="5656" xr3:uid="{CBDF91E1-48EB-4316-886B-C1595AE26A25}" name="Column5648" dataDxfId="10740"/>
    <tableColumn id="5657" xr3:uid="{09871F78-7296-4653-9CC8-1BBCEEBBABC7}" name="Column5649" dataDxfId="10739"/>
    <tableColumn id="5658" xr3:uid="{58D03410-F8C4-430B-BC27-01829E533F60}" name="Column5650" dataDxfId="10738"/>
    <tableColumn id="5659" xr3:uid="{654CC518-BBBA-49CC-8BB3-1E9AEF2C1F70}" name="Column5651" dataDxfId="10737"/>
    <tableColumn id="5660" xr3:uid="{787A122E-BE5C-4A21-B608-4A2BDE6745E8}" name="Column5652" dataDxfId="10736"/>
    <tableColumn id="5661" xr3:uid="{8F348D93-A227-4326-A777-0CE6EA248139}" name="Column5653" dataDxfId="10735"/>
    <tableColumn id="5662" xr3:uid="{BA038506-AD0F-41F1-BA38-432A903B486A}" name="Column5654" dataDxfId="10734"/>
    <tableColumn id="5663" xr3:uid="{F897E7F7-8724-4376-B13F-763F4024047F}" name="Column5655" dataDxfId="10733"/>
    <tableColumn id="5664" xr3:uid="{DAB0F28C-CDAD-41F4-B3F9-60EE87B7E052}" name="Column5656" dataDxfId="10732"/>
    <tableColumn id="5665" xr3:uid="{0A06DFC0-1642-400D-9998-521B15863E13}" name="Column5657" dataDxfId="10731"/>
    <tableColumn id="5666" xr3:uid="{5FDDEBA9-6A5D-4DB5-BEF3-51610925590C}" name="Column5658" dataDxfId="10730"/>
    <tableColumn id="5667" xr3:uid="{574DCDB4-06A9-47F2-918C-B6D1CA1C9920}" name="Column5659" dataDxfId="10729"/>
    <tableColumn id="5668" xr3:uid="{168B1912-527B-4A78-9FE0-43F501B263EE}" name="Column5660" dataDxfId="10728"/>
    <tableColumn id="5669" xr3:uid="{B1658DD5-6BF9-4B07-876B-C948039F19EC}" name="Column5661" dataDxfId="10727"/>
    <tableColumn id="5670" xr3:uid="{5AA5403D-7DDE-4AA6-B6C8-D8DD95903904}" name="Column5662" dataDxfId="10726"/>
    <tableColumn id="5671" xr3:uid="{FC819F52-1C50-4981-8602-1259C0A1C0F9}" name="Column5663" dataDxfId="10725"/>
    <tableColumn id="5672" xr3:uid="{E9636BAC-DADF-4CD3-B4C4-6B967E603DF9}" name="Column5664" dataDxfId="10724"/>
    <tableColumn id="5673" xr3:uid="{6F156920-417F-473E-9532-9BA0ED745EF4}" name="Column5665" dataDxfId="10723"/>
    <tableColumn id="5674" xr3:uid="{0D828E57-B320-4693-B6B3-3AAB22CDA093}" name="Column5666" dataDxfId="10722"/>
    <tableColumn id="5675" xr3:uid="{83A2EE95-555B-4B49-BA1F-4532B0CB1E7F}" name="Column5667" dataDxfId="10721"/>
    <tableColumn id="5676" xr3:uid="{C575D5E6-AC92-424C-9F93-DFAC8F06B8B7}" name="Column5668" dataDxfId="10720"/>
    <tableColumn id="5677" xr3:uid="{3263D0A0-8F92-4F4A-B52A-732CB6705315}" name="Column5669" dataDxfId="10719"/>
    <tableColumn id="5678" xr3:uid="{367941B6-F69D-46A4-89C1-37D08CB265C9}" name="Column5670" dataDxfId="10718"/>
    <tableColumn id="5679" xr3:uid="{7EF6ED36-0E6C-4301-80D9-4CB8C2D3EDEF}" name="Column5671" dataDxfId="10717"/>
    <tableColumn id="5680" xr3:uid="{3D1316A9-ED48-4C7E-8ABA-1675C934ADCC}" name="Column5672" dataDxfId="10716"/>
    <tableColumn id="5681" xr3:uid="{35AD5F8C-42CD-41E4-9819-E01FF07D06AD}" name="Column5673" dataDxfId="10715"/>
    <tableColumn id="5682" xr3:uid="{E8A276C9-B2CF-4B9E-AF95-55C8E69E38A8}" name="Column5674" dataDxfId="10714"/>
    <tableColumn id="5683" xr3:uid="{ECD09A3A-9483-460D-B84D-4CF99CE529C0}" name="Column5675" dataDxfId="10713"/>
    <tableColumn id="5684" xr3:uid="{E6CE0422-C678-4D46-8D22-ADC3088FF1E7}" name="Column5676" dataDxfId="10712"/>
    <tableColumn id="5685" xr3:uid="{EA70D566-0DD8-4360-8A7B-EF01A43BA1A1}" name="Column5677" dataDxfId="10711"/>
    <tableColumn id="5686" xr3:uid="{444C2513-0B60-49EC-8FB0-D17608D64DE6}" name="Column5678" dataDxfId="10710"/>
    <tableColumn id="5687" xr3:uid="{DFD4E9CD-DA3F-42A3-BB12-C915491F2338}" name="Column5679" dataDxfId="10709"/>
    <tableColumn id="5688" xr3:uid="{CD6D4697-1387-42B9-B2D6-C5FAFD17BFE8}" name="Column5680" dataDxfId="10708"/>
    <tableColumn id="5689" xr3:uid="{ACD51372-F3D3-44BC-BBD0-511FD20B44B7}" name="Column5681" dataDxfId="10707"/>
    <tableColumn id="5690" xr3:uid="{BBAC70B1-0CFA-44B6-BCD4-01425183184A}" name="Column5682" dataDxfId="10706"/>
    <tableColumn id="5691" xr3:uid="{B02B09E9-E0D6-4DDF-B71F-6CC681CDF9FE}" name="Column5683" dataDxfId="10705"/>
    <tableColumn id="5692" xr3:uid="{A5DED3CE-D6FB-4F35-AD99-3BA3D9A34B14}" name="Column5684" dataDxfId="10704"/>
    <tableColumn id="5693" xr3:uid="{31542DBC-C74C-4685-930A-D8F2364955C4}" name="Column5685" dataDxfId="10703"/>
    <tableColumn id="5694" xr3:uid="{C5A6DFD9-D971-401C-A22A-07C7C0A5B180}" name="Column5686" dataDxfId="10702"/>
    <tableColumn id="5695" xr3:uid="{F966EF26-5426-4D2C-A6BF-A9410B39FF59}" name="Column5687" dataDxfId="10701"/>
    <tableColumn id="5696" xr3:uid="{DA746327-D598-4C6D-B852-7CDCABA5FEEA}" name="Column5688" dataDxfId="10700"/>
    <tableColumn id="5697" xr3:uid="{25A4C72B-DD45-4282-8FB0-216513EA2532}" name="Column5689" dataDxfId="10699"/>
    <tableColumn id="5698" xr3:uid="{3DEB13DA-FF26-44AF-B905-93A2366B38A9}" name="Column5690" dataDxfId="10698"/>
    <tableColumn id="5699" xr3:uid="{D1DC06AF-B831-4A73-91D7-FB0C62523DEA}" name="Column5691" dataDxfId="10697"/>
    <tableColumn id="5700" xr3:uid="{1D8946BF-A9C3-4184-846A-E8C2F9DA0745}" name="Column5692" dataDxfId="10696"/>
    <tableColumn id="5701" xr3:uid="{0FF206A0-3FB2-4D91-9526-3ABEFF614713}" name="Column5693" dataDxfId="10695"/>
    <tableColumn id="5702" xr3:uid="{7701526B-E2FD-4E7B-9FA3-941B7F975BA0}" name="Column5694" dataDxfId="10694"/>
    <tableColumn id="5703" xr3:uid="{E2C0180F-A93D-4910-A6DD-078F56F1894B}" name="Column5695" dataDxfId="10693"/>
    <tableColumn id="5704" xr3:uid="{86A319FE-E87F-46C9-9C70-3AC476E4AA2D}" name="Column5696" dataDxfId="10692"/>
    <tableColumn id="5705" xr3:uid="{F0281BAB-6FEB-4729-A3E9-96548752AD94}" name="Column5697" dataDxfId="10691"/>
    <tableColumn id="5706" xr3:uid="{D1218341-C3CF-4740-91E3-824397300809}" name="Column5698" dataDxfId="10690"/>
    <tableColumn id="5707" xr3:uid="{6B6F2965-2920-4818-8AEF-348CC9A1FF0C}" name="Column5699" dataDxfId="10689"/>
    <tableColumn id="5708" xr3:uid="{83ED5677-C4DF-479E-A95D-A94D2945FEC0}" name="Column5700" dataDxfId="10688"/>
    <tableColumn id="5709" xr3:uid="{8F345FF8-2061-4CA7-A739-BC513368CD26}" name="Column5701" dataDxfId="10687"/>
    <tableColumn id="5710" xr3:uid="{0892FC14-E45E-4D88-9B66-16D6D5589BCC}" name="Column5702" dataDxfId="10686"/>
    <tableColumn id="5711" xr3:uid="{7FD7C22A-CCEC-4F7C-AD54-7018F01DDE81}" name="Column5703" dataDxfId="10685"/>
    <tableColumn id="5712" xr3:uid="{F327A3F3-1E7C-4147-9D7C-9433A80FDF81}" name="Column5704" dataDxfId="10684"/>
    <tableColumn id="5713" xr3:uid="{FE530ECB-65BC-4709-84D2-3F28EA23F0E4}" name="Column5705" dataDxfId="10683"/>
    <tableColumn id="5714" xr3:uid="{78E78389-F88C-4496-A0FE-762CE4BB1D63}" name="Column5706" dataDxfId="10682"/>
    <tableColumn id="5715" xr3:uid="{3CE7FCDF-6546-428E-AA68-E7BCAB5EA6FB}" name="Column5707" dataDxfId="10681"/>
    <tableColumn id="5716" xr3:uid="{A2CB9C1C-801C-42D9-82DC-5A9F2CBF7955}" name="Column5708" dataDxfId="10680"/>
    <tableColumn id="5717" xr3:uid="{1AA8802F-5401-4074-A8A8-7F922FCFA567}" name="Column5709" dataDxfId="10679"/>
    <tableColumn id="5718" xr3:uid="{9BACCF99-67B1-4D05-8F12-5D1E7A3483F8}" name="Column5710" dataDxfId="10678"/>
    <tableColumn id="5719" xr3:uid="{EF12CDC8-5273-4924-9DA5-E1F576953476}" name="Column5711" dataDxfId="10677"/>
    <tableColumn id="5720" xr3:uid="{C9A0F1D2-7BFE-481E-BC3D-C3FF6AA54678}" name="Column5712" dataDxfId="10676"/>
    <tableColumn id="5721" xr3:uid="{828FBFEA-56C3-4EF9-BBDF-C7F4A7A62AE7}" name="Column5713" dataDxfId="10675"/>
    <tableColumn id="5722" xr3:uid="{8BD23A85-D8F3-41AE-87C2-173823429245}" name="Column5714" dataDxfId="10674"/>
    <tableColumn id="5723" xr3:uid="{23ECF8EE-C02A-4498-A15C-A9605F34984B}" name="Column5715" dataDxfId="10673"/>
    <tableColumn id="5724" xr3:uid="{9E92C9E1-1CE8-4C53-B924-EC648221F007}" name="Column5716" dataDxfId="10672"/>
    <tableColumn id="5725" xr3:uid="{C4E6A8AF-2261-400A-9676-681E35D79442}" name="Column5717" dataDxfId="10671"/>
    <tableColumn id="5726" xr3:uid="{F465EBBB-A5EA-4984-A248-ACBEF0E8988D}" name="Column5718" dataDxfId="10670"/>
    <tableColumn id="5727" xr3:uid="{2ECE55A4-E923-4CF9-A467-6A910662C56F}" name="Column5719" dataDxfId="10669"/>
    <tableColumn id="5728" xr3:uid="{5A53C884-FA17-43A0-A870-13ED3DEBFEF9}" name="Column5720" dataDxfId="10668"/>
    <tableColumn id="5729" xr3:uid="{8BC82EC5-0E3E-4298-8319-5688F8B1DA67}" name="Column5721" dataDxfId="10667"/>
    <tableColumn id="5730" xr3:uid="{51EF7844-79DC-4CC5-B73B-E56968707082}" name="Column5722" dataDxfId="10666"/>
    <tableColumn id="5731" xr3:uid="{684B77BE-E75C-426C-82B2-F77EE14EF8FC}" name="Column5723" dataDxfId="10665"/>
    <tableColumn id="5732" xr3:uid="{53406CBF-7A43-4C88-9B96-E31CB26EF909}" name="Column5724" dataDxfId="10664"/>
    <tableColumn id="5733" xr3:uid="{1AB71D05-28F6-4DCE-AB2A-574A5366A540}" name="Column5725" dataDxfId="10663"/>
    <tableColumn id="5734" xr3:uid="{5BF013E5-3059-4F63-BD19-425B5D1F717B}" name="Column5726" dataDxfId="10662"/>
    <tableColumn id="5735" xr3:uid="{919845D4-A509-4CE1-8882-3E0762BE8AFA}" name="Column5727" dataDxfId="10661"/>
    <tableColumn id="5736" xr3:uid="{C16691D7-E39A-4D16-864A-E6533CC5130E}" name="Column5728" dataDxfId="10660"/>
    <tableColumn id="5737" xr3:uid="{51BF89D8-00B6-44FA-A0C0-F0CFC1961DFA}" name="Column5729" dataDxfId="10659"/>
    <tableColumn id="5738" xr3:uid="{058E01AD-CEAA-4379-8304-673C18FB55C8}" name="Column5730" dataDxfId="10658"/>
    <tableColumn id="5739" xr3:uid="{85527CC9-09EF-43A6-868E-405160017BDF}" name="Column5731" dataDxfId="10657"/>
    <tableColumn id="5740" xr3:uid="{9AE6C5AA-26A3-4474-8571-115024273236}" name="Column5732" dataDxfId="10656"/>
    <tableColumn id="5741" xr3:uid="{2386ADBF-7DF0-4AAD-97ED-6295EE8B3D61}" name="Column5733" dataDxfId="10655"/>
    <tableColumn id="5742" xr3:uid="{26976830-75CF-41D4-90B2-EBCA6C550EE2}" name="Column5734" dataDxfId="10654"/>
    <tableColumn id="5743" xr3:uid="{B30D2124-BB15-46B5-B91F-C20CAB201028}" name="Column5735" dataDxfId="10653"/>
    <tableColumn id="5744" xr3:uid="{E3612F0F-6140-418A-A404-640EE4FBCF2B}" name="Column5736" dataDxfId="10652"/>
    <tableColumn id="5745" xr3:uid="{8897DE06-CE29-4FFC-BEF3-C80A211DBAE3}" name="Column5737" dataDxfId="10651"/>
    <tableColumn id="5746" xr3:uid="{8C57D678-58E2-466C-B77A-37E56E9F3670}" name="Column5738" dataDxfId="10650"/>
    <tableColumn id="5747" xr3:uid="{FC105855-31B3-4F84-BCE5-AC5A11EE8265}" name="Column5739" dataDxfId="10649"/>
    <tableColumn id="5748" xr3:uid="{655E9730-336A-435A-82CF-179D4C8A7D72}" name="Column5740" dataDxfId="10648"/>
    <tableColumn id="5749" xr3:uid="{CB83C5F9-DFC5-4823-A31E-08F5D0AC18EE}" name="Column5741" dataDxfId="10647"/>
    <tableColumn id="5750" xr3:uid="{8E434A45-2D14-4BCA-8F66-12AE4AE21F1D}" name="Column5742" dataDxfId="10646"/>
    <tableColumn id="5751" xr3:uid="{B378424B-89C6-4480-BDBE-5CAACDBEAB54}" name="Column5743" dataDxfId="10645"/>
    <tableColumn id="5752" xr3:uid="{4B91A543-7C7F-44D7-A257-526D4AC5E29E}" name="Column5744" dataDxfId="10644"/>
    <tableColumn id="5753" xr3:uid="{72503D56-85B1-4BAA-BE2C-8009FF42DB88}" name="Column5745" dataDxfId="10643"/>
    <tableColumn id="5754" xr3:uid="{30BAB452-70AC-491F-A4D3-3E81EEB05A0A}" name="Column5746" dataDxfId="10642"/>
    <tableColumn id="5755" xr3:uid="{4B3A199A-F1E7-44EC-84EC-DFF361F195FF}" name="Column5747" dataDxfId="10641"/>
    <tableColumn id="5756" xr3:uid="{E6FB13D8-A74A-4BD7-A037-265193BE8B85}" name="Column5748" dataDxfId="10640"/>
    <tableColumn id="5757" xr3:uid="{58CA77F5-CC05-432F-B5A7-C3990A2E935B}" name="Column5749" dataDxfId="10639"/>
    <tableColumn id="5758" xr3:uid="{BF3A9A57-4213-4E17-9A7C-FE2DC8D83171}" name="Column5750" dataDxfId="10638"/>
    <tableColumn id="5759" xr3:uid="{916A85AE-6D80-4B5C-95C7-E6DCA88FCA86}" name="Column5751" dataDxfId="10637"/>
    <tableColumn id="5760" xr3:uid="{546C1F48-D775-479C-9AD7-B54AE01613CD}" name="Column5752" dataDxfId="10636"/>
    <tableColumn id="5761" xr3:uid="{D1CE3214-BE40-45EB-92AC-B2BDC33743E0}" name="Column5753" dataDxfId="10635"/>
    <tableColumn id="5762" xr3:uid="{09367EDC-0167-40EC-B08F-97D15FAAD2D6}" name="Column5754" dataDxfId="10634"/>
    <tableColumn id="5763" xr3:uid="{3D3C6955-8A82-4693-AC3B-E7B8ABFB90B5}" name="Column5755" dataDxfId="10633"/>
    <tableColumn id="5764" xr3:uid="{060F1029-ABA6-4D3F-8E43-59D67AE686BA}" name="Column5756" dataDxfId="10632"/>
    <tableColumn id="5765" xr3:uid="{3B30ACF9-4080-40AC-8A72-CC06F03D3C4E}" name="Column5757" dataDxfId="10631"/>
    <tableColumn id="5766" xr3:uid="{F0540842-2AD1-48C8-97DC-5968F76A5051}" name="Column5758" dataDxfId="10630"/>
    <tableColumn id="5767" xr3:uid="{F2F5F36B-C173-4451-8694-89B75B2435E9}" name="Column5759" dataDxfId="10629"/>
    <tableColumn id="5768" xr3:uid="{3C453BF4-F362-435F-97CD-6EDA4E264FE9}" name="Column5760" dataDxfId="10628"/>
    <tableColumn id="5769" xr3:uid="{E6A2B491-9F66-4B51-862F-EE3D9A1E0EDA}" name="Column5761" dataDxfId="10627"/>
    <tableColumn id="5770" xr3:uid="{96CC1CEC-A3BF-4610-8728-FD6FE23FDE5B}" name="Column5762" dataDxfId="10626"/>
    <tableColumn id="5771" xr3:uid="{4C2C9C2C-B2F2-46B3-8B95-2E5D88498BCA}" name="Column5763" dataDxfId="10625"/>
    <tableColumn id="5772" xr3:uid="{91DFAFF1-CA09-4B63-9D4D-7529CE744039}" name="Column5764" dataDxfId="10624"/>
    <tableColumn id="5773" xr3:uid="{CF2F64DA-B848-4FEB-B148-3323109FF92E}" name="Column5765" dataDxfId="10623"/>
    <tableColumn id="5774" xr3:uid="{2462EFDF-CB30-40A2-A997-5B4218A84B1E}" name="Column5766" dataDxfId="10622"/>
    <tableColumn id="5775" xr3:uid="{A3752D95-901A-4000-8CFB-AE64928CE3E6}" name="Column5767" dataDxfId="10621"/>
    <tableColumn id="5776" xr3:uid="{E6ECD0F5-81FA-429C-9707-C3DD2884867E}" name="Column5768" dataDxfId="10620"/>
    <tableColumn id="5777" xr3:uid="{6B0BDE8C-45CB-4CF4-BD81-0E381F48E5C5}" name="Column5769" dataDxfId="10619"/>
    <tableColumn id="5778" xr3:uid="{43DBC5F6-9CA4-4AC7-BA48-FA21DE965747}" name="Column5770" dataDxfId="10618"/>
    <tableColumn id="5779" xr3:uid="{EAA97521-5EC4-4E7C-9ED4-A13C4489F5A5}" name="Column5771" dataDxfId="10617"/>
    <tableColumn id="5780" xr3:uid="{ACB18AEC-30B3-4C58-92A0-93E91F813FA1}" name="Column5772" dataDxfId="10616"/>
    <tableColumn id="5781" xr3:uid="{A3995497-145A-40BC-9F4E-D10D45DA0A2F}" name="Column5773" dataDxfId="10615"/>
    <tableColumn id="5782" xr3:uid="{4F754D2F-CF99-4B4B-91FA-919605EEB2ED}" name="Column5774" dataDxfId="10614"/>
    <tableColumn id="5783" xr3:uid="{CD282A2D-C723-462C-B80B-AC9D4271B0D5}" name="Column5775" dataDxfId="10613"/>
    <tableColumn id="5784" xr3:uid="{0D4365AD-C7C8-466D-90EB-4F0D28546A8F}" name="Column5776" dataDxfId="10612"/>
    <tableColumn id="5785" xr3:uid="{31CC4131-BF1B-4588-B373-76826EF27DEF}" name="Column5777" dataDxfId="10611"/>
    <tableColumn id="5786" xr3:uid="{F8A92ECA-DEB2-42DC-AE62-D95433026587}" name="Column5778" dataDxfId="10610"/>
    <tableColumn id="5787" xr3:uid="{8B3E1AA4-04B1-4CDD-AFC8-4110A748CE42}" name="Column5779" dataDxfId="10609"/>
    <tableColumn id="5788" xr3:uid="{F019794D-5566-479F-82F5-3489854EE5FC}" name="Column5780" dataDxfId="10608"/>
    <tableColumn id="5789" xr3:uid="{16A8630C-3C93-44AB-91C3-16303F5A6D9E}" name="Column5781" dataDxfId="10607"/>
    <tableColumn id="5790" xr3:uid="{BACB3944-E721-4145-B479-674987ED58E2}" name="Column5782" dataDxfId="10606"/>
    <tableColumn id="5791" xr3:uid="{190DEC14-4DF8-43EE-A4C9-4BF1A66945BB}" name="Column5783" dataDxfId="10605"/>
    <tableColumn id="5792" xr3:uid="{5E308D38-5072-43E4-91EF-5A3898227428}" name="Column5784" dataDxfId="10604"/>
    <tableColumn id="5793" xr3:uid="{CD618968-ED99-4634-BD5D-DD539E2B1479}" name="Column5785" dataDxfId="10603"/>
    <tableColumn id="5794" xr3:uid="{A862FB57-D449-47CE-921A-7BF36977EDDB}" name="Column5786" dataDxfId="10602"/>
    <tableColumn id="5795" xr3:uid="{1C242269-8A8E-475F-82BA-8168AB8AB263}" name="Column5787" dataDxfId="10601"/>
    <tableColumn id="5796" xr3:uid="{7EC4ECF5-8F46-4918-9FCB-580979FD8844}" name="Column5788" dataDxfId="10600"/>
    <tableColumn id="5797" xr3:uid="{D5A15C82-277A-43DC-A993-C53087188766}" name="Column5789" dataDxfId="10599"/>
    <tableColumn id="5798" xr3:uid="{B154E21D-DD20-4257-AB93-F2F616B76854}" name="Column5790" dataDxfId="10598"/>
    <tableColumn id="5799" xr3:uid="{C30B428B-CAF9-497D-85BC-70461B0BD749}" name="Column5791" dataDxfId="10597"/>
    <tableColumn id="5800" xr3:uid="{2469AC7C-1FD1-441E-849C-5F4F1CEB205B}" name="Column5792" dataDxfId="10596"/>
    <tableColumn id="5801" xr3:uid="{CCC06A6A-305B-4FF8-B34F-E0A6E77BA26F}" name="Column5793" dataDxfId="10595"/>
    <tableColumn id="5802" xr3:uid="{7A835CAD-C9DC-44D1-8F5B-431A148EE256}" name="Column5794" dataDxfId="10594"/>
    <tableColumn id="5803" xr3:uid="{6746E074-0305-444D-BCE5-8127A1230A89}" name="Column5795" dataDxfId="10593"/>
    <tableColumn id="5804" xr3:uid="{0CE6B9A5-FF4A-4A06-B22E-5DC89C12819C}" name="Column5796" dataDxfId="10592"/>
    <tableColumn id="5805" xr3:uid="{FFBAD2B4-2A5D-4BEE-A275-BDF694D32A60}" name="Column5797" dataDxfId="10591"/>
    <tableColumn id="5806" xr3:uid="{9B43AF7F-588D-47B4-BB9A-145B47ACD498}" name="Column5798" dataDxfId="10590"/>
    <tableColumn id="5807" xr3:uid="{94333403-1930-4657-A8AE-7C12A70A2C1D}" name="Column5799" dataDxfId="10589"/>
    <tableColumn id="5808" xr3:uid="{7FBC6BBE-A68C-4DEA-9BEF-7FD2F5F2CFB7}" name="Column5800" dataDxfId="10588"/>
    <tableColumn id="5809" xr3:uid="{91BE22DA-FF35-4DA9-A773-29EB2510B84A}" name="Column5801" dataDxfId="10587"/>
    <tableColumn id="5810" xr3:uid="{0669F573-0A8E-4688-BDB6-EFBDA78F0F3F}" name="Column5802" dataDxfId="10586"/>
    <tableColumn id="5811" xr3:uid="{EB79802A-48F1-4A20-8626-774FA2206FFE}" name="Column5803" dataDxfId="10585"/>
    <tableColumn id="5812" xr3:uid="{1477E3C9-D40E-4092-A956-12139B518BD3}" name="Column5804" dataDxfId="10584"/>
    <tableColumn id="5813" xr3:uid="{38729AA2-69F2-41E3-A49D-BC2B29346AEB}" name="Column5805" dataDxfId="10583"/>
    <tableColumn id="5814" xr3:uid="{A54360E1-07A2-47A0-B615-D817149F9533}" name="Column5806" dataDxfId="10582"/>
    <tableColumn id="5815" xr3:uid="{11F4ED23-EC5B-4FB4-AF58-3EC8E68D2D87}" name="Column5807" dataDxfId="10581"/>
    <tableColumn id="5816" xr3:uid="{57FCDDCD-B0D5-4E6E-AB22-E9ECF530D7CF}" name="Column5808" dataDxfId="10580"/>
    <tableColumn id="5817" xr3:uid="{58DC166A-DE49-41BC-9E3E-26D5C378AB18}" name="Column5809" dataDxfId="10579"/>
    <tableColumn id="5818" xr3:uid="{1C5ACE90-42DD-49BF-B8FB-FA8DEA5A3B16}" name="Column5810" dataDxfId="10578"/>
    <tableColumn id="5819" xr3:uid="{BD4D8F73-691E-4AB6-AF37-4CC9469FB93D}" name="Column5811" dataDxfId="10577"/>
    <tableColumn id="5820" xr3:uid="{BCEEABFF-EBA7-44E4-8515-ADE78B570F4A}" name="Column5812" dataDxfId="10576"/>
    <tableColumn id="5821" xr3:uid="{BD0D24F6-FB9C-4D96-9F65-21DAFE5DF7C4}" name="Column5813" dataDxfId="10575"/>
    <tableColumn id="5822" xr3:uid="{8FAEE56D-4EBD-433B-9C06-84C558EB4334}" name="Column5814" dataDxfId="10574"/>
    <tableColumn id="5823" xr3:uid="{19050FAE-C251-4F92-9E3C-4A4D72B424E0}" name="Column5815" dataDxfId="10573"/>
    <tableColumn id="5824" xr3:uid="{85FF4FEE-954F-4B5B-9E46-C887D0241596}" name="Column5816" dataDxfId="10572"/>
    <tableColumn id="5825" xr3:uid="{1A9CE4A0-D98B-4733-AC6D-FFD95E2FB231}" name="Column5817" dataDxfId="10571"/>
    <tableColumn id="5826" xr3:uid="{5AA1F901-F1A8-4AC2-BCC7-33E545B7E1BF}" name="Column5818" dataDxfId="10570"/>
    <tableColumn id="5827" xr3:uid="{2A5A6A32-3A5D-47E6-B96F-58732DDE3A82}" name="Column5819" dataDxfId="10569"/>
    <tableColumn id="5828" xr3:uid="{C3C67EEA-D99F-44EF-96CB-932B43038C9D}" name="Column5820" dataDxfId="10568"/>
    <tableColumn id="5829" xr3:uid="{C7C5E75F-B0BC-4F52-BAB6-E4A291F8C810}" name="Column5821" dataDxfId="10567"/>
    <tableColumn id="5830" xr3:uid="{73C1A21E-6BD2-4B2D-A605-60306FED06E7}" name="Column5822" dataDxfId="10566"/>
    <tableColumn id="5831" xr3:uid="{FE452256-0F55-4779-9124-3BE2A11776FD}" name="Column5823" dataDxfId="10565"/>
    <tableColumn id="5832" xr3:uid="{3D299943-CE80-4A70-B33D-E34FF86CB925}" name="Column5824" dataDxfId="10564"/>
    <tableColumn id="5833" xr3:uid="{AC1BBB66-C009-49AF-8A25-A780464BF9DE}" name="Column5825" dataDxfId="10563"/>
    <tableColumn id="5834" xr3:uid="{30D10492-D4A9-4F38-863F-F737E70422F5}" name="Column5826" dataDxfId="10562"/>
    <tableColumn id="5835" xr3:uid="{48FA04D7-4D75-4F05-BCFC-9479E39A03CE}" name="Column5827" dataDxfId="10561"/>
    <tableColumn id="5836" xr3:uid="{8C9675D0-A30F-492E-BA6D-C417EBB785C3}" name="Column5828" dataDxfId="10560"/>
    <tableColumn id="5837" xr3:uid="{934F3F4B-9768-4C9A-A26A-2C9FC92BE769}" name="Column5829" dataDxfId="10559"/>
    <tableColumn id="5838" xr3:uid="{E5ED7663-51E0-4FEF-899E-00E78A103E36}" name="Column5830" dataDxfId="10558"/>
    <tableColumn id="5839" xr3:uid="{D03B5BAE-BBEA-4CF6-8C0C-07FFDC6D4895}" name="Column5831" dataDxfId="10557"/>
    <tableColumn id="5840" xr3:uid="{0163CF39-5751-4D59-8B7D-CC66DE769F71}" name="Column5832" dataDxfId="10556"/>
    <tableColumn id="5841" xr3:uid="{5DB1F216-C066-4543-8D1B-F9FE0A4BB6C7}" name="Column5833" dataDxfId="10555"/>
    <tableColumn id="5842" xr3:uid="{877335A9-DA9E-4062-A5AA-C70E12BA2261}" name="Column5834" dataDxfId="10554"/>
    <tableColumn id="5843" xr3:uid="{D20A454A-3070-4DC1-ADF6-29EE3C37F0F5}" name="Column5835" dataDxfId="10553"/>
    <tableColumn id="5844" xr3:uid="{867B9826-262D-4986-BC98-B4A0342F6AD9}" name="Column5836" dataDxfId="10552"/>
    <tableColumn id="5845" xr3:uid="{36781009-6C16-4A25-8A68-49B9CA957233}" name="Column5837" dataDxfId="10551"/>
    <tableColumn id="5846" xr3:uid="{9512945D-CC61-4915-BC76-95F71F270971}" name="Column5838" dataDxfId="10550"/>
    <tableColumn id="5847" xr3:uid="{E5B48E71-B9AE-4BCF-992E-B9F87C36D5BD}" name="Column5839" dataDxfId="10549"/>
    <tableColumn id="5848" xr3:uid="{962F8E94-BB17-4DEA-969F-E3808BC001B3}" name="Column5840" dataDxfId="10548"/>
    <tableColumn id="5849" xr3:uid="{8EEABC09-74A8-4EC9-930A-6DD279DB8347}" name="Column5841" dataDxfId="10547"/>
    <tableColumn id="5850" xr3:uid="{8965EE21-3292-49DA-B4E7-521B6B7C833F}" name="Column5842" dataDxfId="10546"/>
    <tableColumn id="5851" xr3:uid="{1A88799C-9852-4361-BC14-A14D4706CB20}" name="Column5843" dataDxfId="10545"/>
    <tableColumn id="5852" xr3:uid="{D73651B3-AD11-4D38-96B3-9331E7D80478}" name="Column5844" dataDxfId="10544"/>
    <tableColumn id="5853" xr3:uid="{D518D760-F99D-427B-8EBC-620B97F1B245}" name="Column5845" dataDxfId="10543"/>
    <tableColumn id="5854" xr3:uid="{B246E4E0-3568-4037-9E29-0C93EA2B834F}" name="Column5846" dataDxfId="10542"/>
    <tableColumn id="5855" xr3:uid="{C45428E3-18FE-47F9-8AAA-76D23440CB42}" name="Column5847" dataDxfId="10541"/>
    <tableColumn id="5856" xr3:uid="{B50BCF23-A745-47F9-B760-32B918A27958}" name="Column5848" dataDxfId="10540"/>
    <tableColumn id="5857" xr3:uid="{9F11204F-073F-4CA1-96F5-998AC876D625}" name="Column5849" dataDxfId="10539"/>
    <tableColumn id="5858" xr3:uid="{3AA99A0A-506E-4AA1-8343-1207662454D4}" name="Column5850" dataDxfId="10538"/>
    <tableColumn id="5859" xr3:uid="{8717AF89-C537-448D-8350-70058159CEF8}" name="Column5851" dataDxfId="10537"/>
    <tableColumn id="5860" xr3:uid="{D72C23A4-581E-4BEA-A66B-B1CDCFC8BC88}" name="Column5852" dataDxfId="10536"/>
    <tableColumn id="5861" xr3:uid="{86112140-4BF5-42B6-B80C-4425FA71B956}" name="Column5853" dataDxfId="10535"/>
    <tableColumn id="5862" xr3:uid="{D59DFD41-0B3D-4F71-A8FD-CDBE84AC264D}" name="Column5854" dataDxfId="10534"/>
    <tableColumn id="5863" xr3:uid="{EFDC993D-8DB2-489C-B1E8-1C580FD59283}" name="Column5855" dataDxfId="10533"/>
    <tableColumn id="5864" xr3:uid="{3126561F-7A7F-4729-9760-7C4A05E7ACFC}" name="Column5856" dataDxfId="10532"/>
    <tableColumn id="5865" xr3:uid="{AA191977-0386-4163-ABC0-650DEFE789F7}" name="Column5857" dataDxfId="10531"/>
    <tableColumn id="5866" xr3:uid="{484183B3-41CF-493B-B5B3-BB2BA13E825B}" name="Column5858" dataDxfId="10530"/>
    <tableColumn id="5867" xr3:uid="{BB5EA00D-A7F8-4CA2-A980-DD091FADCD35}" name="Column5859" dataDxfId="10529"/>
    <tableColumn id="5868" xr3:uid="{D0CEEEE9-F62F-4B6B-A9AF-E58ADC16D28E}" name="Column5860" dataDxfId="10528"/>
    <tableColumn id="5869" xr3:uid="{1F49FE84-B957-490B-8C3F-F8369C5660C3}" name="Column5861" dataDxfId="10527"/>
    <tableColumn id="5870" xr3:uid="{D6D54B9F-CBC7-4586-B6FD-DF480C93269B}" name="Column5862" dataDxfId="10526"/>
    <tableColumn id="5871" xr3:uid="{C1232A6D-73BE-4793-9A17-051A4100E131}" name="Column5863" dataDxfId="10525"/>
    <tableColumn id="5872" xr3:uid="{BF402E58-F531-42D3-A547-F6D0FD2C5D96}" name="Column5864" dataDxfId="10524"/>
    <tableColumn id="5873" xr3:uid="{E17E299D-FD87-4894-BACC-D170C10C0806}" name="Column5865" dataDxfId="10523"/>
    <tableColumn id="5874" xr3:uid="{9B767667-05C5-474D-8DC8-AFE206A7C863}" name="Column5866" dataDxfId="10522"/>
    <tableColumn id="5875" xr3:uid="{6314B7EA-EB16-4F56-BE9C-F31383AE7711}" name="Column5867" dataDxfId="10521"/>
    <tableColumn id="5876" xr3:uid="{FE00BD7B-4B22-496A-934A-9EFE6D87320B}" name="Column5868" dataDxfId="10520"/>
    <tableColumn id="5877" xr3:uid="{487E3B63-85DA-404B-B9F2-E8455ADA4FDF}" name="Column5869" dataDxfId="10519"/>
    <tableColumn id="5878" xr3:uid="{482C79A5-B04C-40CF-8723-77979402E047}" name="Column5870" dataDxfId="10518"/>
    <tableColumn id="5879" xr3:uid="{682B0F63-056E-4E99-B786-E91ACA295C65}" name="Column5871" dataDxfId="10517"/>
    <tableColumn id="5880" xr3:uid="{9D7F7487-A2E9-401A-90BA-4AC6AAB29608}" name="Column5872" dataDxfId="10516"/>
    <tableColumn id="5881" xr3:uid="{9FFFD66E-92AB-4C5F-9402-3D74E20C0070}" name="Column5873" dataDxfId="10515"/>
    <tableColumn id="5882" xr3:uid="{0CFA5919-C716-41AF-8651-3F4F05B80AB9}" name="Column5874" dataDxfId="10514"/>
    <tableColumn id="5883" xr3:uid="{CD1C7122-9887-442C-9E00-AD669ABB5A71}" name="Column5875" dataDxfId="10513"/>
    <tableColumn id="5884" xr3:uid="{F4FEA7F7-5551-4674-AD98-93BFF95627C4}" name="Column5876" dataDxfId="10512"/>
    <tableColumn id="5885" xr3:uid="{C737414B-9F9A-45DD-A55A-74F8805AAC61}" name="Column5877" dataDxfId="10511"/>
    <tableColumn id="5886" xr3:uid="{B8F5F183-C497-436D-990B-7D22AFDD6A2E}" name="Column5878" dataDxfId="10510"/>
    <tableColumn id="5887" xr3:uid="{539DB646-BA0F-433C-A4C7-A8A80CA13871}" name="Column5879" dataDxfId="10509"/>
    <tableColumn id="5888" xr3:uid="{3D5E9BA4-10B4-4D95-8CE0-9AE457F41516}" name="Column5880" dataDxfId="10508"/>
    <tableColumn id="5889" xr3:uid="{E2FEA652-53BF-40F1-9DFF-BCF25BEACCFD}" name="Column5881" dataDxfId="10507"/>
    <tableColumn id="5890" xr3:uid="{E745BE67-747E-425A-A536-38387251965B}" name="Column5882" dataDxfId="10506"/>
    <tableColumn id="5891" xr3:uid="{7E7B0F4C-3524-493B-A40F-21E5BA64E473}" name="Column5883" dataDxfId="10505"/>
    <tableColumn id="5892" xr3:uid="{AF2CB200-AD83-4684-BE5B-ABB2620B0E68}" name="Column5884" dataDxfId="10504"/>
    <tableColumn id="5893" xr3:uid="{EC75CBCB-4FC2-4754-BC31-21E522162FAF}" name="Column5885" dataDxfId="10503"/>
    <tableColumn id="5894" xr3:uid="{BD58FB65-3282-4F09-872D-E012B47C15D9}" name="Column5886" dataDxfId="10502"/>
    <tableColumn id="5895" xr3:uid="{C2557D14-0106-44D4-9041-D73E27E404A7}" name="Column5887" dataDxfId="10501"/>
    <tableColumn id="5896" xr3:uid="{3FE541D4-F708-4B5C-9EA2-E18814ADAAED}" name="Column5888" dataDxfId="10500"/>
    <tableColumn id="5897" xr3:uid="{383FA32B-7DB9-493C-AC7B-D489A5A22ABE}" name="Column5889" dataDxfId="10499"/>
    <tableColumn id="5898" xr3:uid="{DED3034C-C44F-45B5-9A41-D2439006C5CE}" name="Column5890" dataDxfId="10498"/>
    <tableColumn id="5899" xr3:uid="{243487D4-859A-4295-804F-B408F87EAA28}" name="Column5891" dataDxfId="10497"/>
    <tableColumn id="5900" xr3:uid="{9FCBEB23-EBFD-4C0F-9B62-234619E6D973}" name="Column5892" dataDxfId="10496"/>
    <tableColumn id="5901" xr3:uid="{154848D8-A490-4EEE-A1AF-0797B8BB4F9C}" name="Column5893" dataDxfId="10495"/>
    <tableColumn id="5902" xr3:uid="{BCD3FB4A-C4AF-4900-9C84-433D2BCEE3AD}" name="Column5894" dataDxfId="10494"/>
    <tableColumn id="5903" xr3:uid="{45839308-49D3-4D12-950A-942AFABE2717}" name="Column5895" dataDxfId="10493"/>
    <tableColumn id="5904" xr3:uid="{41AA243C-3811-4443-B906-D117DFD00065}" name="Column5896" dataDxfId="10492"/>
    <tableColumn id="5905" xr3:uid="{AC5262CA-D8D2-4BE7-9C00-27B1644146D8}" name="Column5897" dataDxfId="10491"/>
    <tableColumn id="5906" xr3:uid="{17C899F3-6D60-4690-9DCD-F0FCC591E004}" name="Column5898" dataDxfId="10490"/>
    <tableColumn id="5907" xr3:uid="{F822068F-2DAE-4051-99B4-E785794D2AFF}" name="Column5899" dataDxfId="10489"/>
    <tableColumn id="5908" xr3:uid="{9B5BDF0E-4ED3-4322-B646-8269B5B0AEB8}" name="Column5900" dataDxfId="10488"/>
    <tableColumn id="5909" xr3:uid="{60B6FDC4-F9AF-4D2C-AA3B-7D88E6110FFE}" name="Column5901" dataDxfId="10487"/>
    <tableColumn id="5910" xr3:uid="{DFF992CB-6A96-48F5-A8FD-AEF716F20432}" name="Column5902" dataDxfId="10486"/>
    <tableColumn id="5911" xr3:uid="{5E081710-D53E-4BA3-BA42-A4CF5B5BDAE8}" name="Column5903" dataDxfId="10485"/>
    <tableColumn id="5912" xr3:uid="{0B108820-9B0C-45D7-8294-412C7A0863EE}" name="Column5904" dataDxfId="10484"/>
    <tableColumn id="5913" xr3:uid="{0F096DD5-0B5A-4F75-B376-82FFF798E926}" name="Column5905" dataDxfId="10483"/>
    <tableColumn id="5914" xr3:uid="{8F2602BF-F493-4240-BE08-22D46B32EEB0}" name="Column5906" dataDxfId="10482"/>
    <tableColumn id="5915" xr3:uid="{D22677A7-DC5A-4307-A8F8-7D1EE403609A}" name="Column5907" dataDxfId="10481"/>
    <tableColumn id="5916" xr3:uid="{4A81EEF8-B037-4F27-99E1-9A7B26F0B773}" name="Column5908" dataDxfId="10480"/>
    <tableColumn id="5917" xr3:uid="{F7A460BE-52A7-45DE-AD48-C66681185B19}" name="Column5909" dataDxfId="10479"/>
    <tableColumn id="5918" xr3:uid="{229F5BB2-7D45-4E2A-B08C-7271FCD17EC5}" name="Column5910" dataDxfId="10478"/>
    <tableColumn id="5919" xr3:uid="{1C2E816F-A303-4904-AA6D-F831945C9DB9}" name="Column5911" dataDxfId="10477"/>
    <tableColumn id="5920" xr3:uid="{4057DAE5-25E6-4A7E-9579-A004881D6FA6}" name="Column5912" dataDxfId="10476"/>
    <tableColumn id="5921" xr3:uid="{F7CBB04A-AF6D-4BBD-8DD1-2E1F0A6CEE9A}" name="Column5913" dataDxfId="10475"/>
    <tableColumn id="5922" xr3:uid="{C54105FC-BBB6-4629-B604-CA09F6BB83BB}" name="Column5914" dataDxfId="10474"/>
    <tableColumn id="5923" xr3:uid="{E8D8DD99-695A-4AE0-B810-17CB6E060907}" name="Column5915" dataDxfId="10473"/>
    <tableColumn id="5924" xr3:uid="{1EC23D0A-E3E5-44C2-AE41-368956C0C2B5}" name="Column5916" dataDxfId="10472"/>
    <tableColumn id="5925" xr3:uid="{790BD3B1-C8C8-466D-8866-2F97FC27D9A6}" name="Column5917" dataDxfId="10471"/>
    <tableColumn id="5926" xr3:uid="{84AA0CC1-F333-4721-93A4-05BD0E8B3EAD}" name="Column5918" dataDxfId="10470"/>
    <tableColumn id="5927" xr3:uid="{2056C430-2898-4DC4-9412-5CB4B564C844}" name="Column5919" dataDxfId="10469"/>
    <tableColumn id="5928" xr3:uid="{1160A59C-242C-4A49-BC62-E648FC9D1300}" name="Column5920" dataDxfId="10468"/>
    <tableColumn id="5929" xr3:uid="{B0C829E6-4B9F-49B6-89F2-EF8A1D924233}" name="Column5921" dataDxfId="10467"/>
    <tableColumn id="5930" xr3:uid="{8FEAF0EF-EA1A-4731-B2B1-3EE2F8BBEB8B}" name="Column5922" dataDxfId="10466"/>
    <tableColumn id="5931" xr3:uid="{12F6468E-F7FE-4A27-81F8-A1C1F0DF5294}" name="Column5923" dataDxfId="10465"/>
    <tableColumn id="5932" xr3:uid="{1A0E2CF5-1BFC-4203-93D3-93728E629A4A}" name="Column5924" dataDxfId="10464"/>
    <tableColumn id="5933" xr3:uid="{5A4B5479-3E48-4FE8-B61D-B34D04D3DF12}" name="Column5925" dataDxfId="10463"/>
    <tableColumn id="5934" xr3:uid="{6652B680-5C94-4259-9E23-B9C11C2D3F43}" name="Column5926" dataDxfId="10462"/>
    <tableColumn id="5935" xr3:uid="{243DED81-47C4-46ED-8CB6-63D005AEE5D6}" name="Column5927" dataDxfId="10461"/>
    <tableColumn id="5936" xr3:uid="{20C46E35-25D5-455C-A85D-8D27D27B2D83}" name="Column5928" dataDxfId="10460"/>
    <tableColumn id="5937" xr3:uid="{01A9B06E-AC99-4ED9-9E33-1668AB54EE62}" name="Column5929" dataDxfId="10459"/>
    <tableColumn id="5938" xr3:uid="{D14B43DF-4F65-4B58-A0EB-7F18EB49C76B}" name="Column5930" dataDxfId="10458"/>
    <tableColumn id="5939" xr3:uid="{0ED2589E-F1EA-42B5-8A42-4F956CD4BA0F}" name="Column5931" dataDxfId="10457"/>
    <tableColumn id="5940" xr3:uid="{120EFA77-1C1D-41BE-AA5C-8FBF6E99FF10}" name="Column5932" dataDxfId="10456"/>
    <tableColumn id="5941" xr3:uid="{E7F27335-FBEB-47C4-9EDF-9894443770F5}" name="Column5933" dataDxfId="10455"/>
    <tableColumn id="5942" xr3:uid="{AD68FCE5-B404-4091-948D-94A1FC88D11A}" name="Column5934" dataDxfId="10454"/>
    <tableColumn id="5943" xr3:uid="{D03BA56F-852A-40A3-9832-DCF71E08D3C6}" name="Column5935" dataDxfId="10453"/>
    <tableColumn id="5944" xr3:uid="{10BB97D0-3A86-4C28-910E-FC6750DAD977}" name="Column5936" dataDxfId="10452"/>
    <tableColumn id="5945" xr3:uid="{B2FD47D3-E7FC-4FCC-8815-88DC6B7EBAC2}" name="Column5937" dataDxfId="10451"/>
    <tableColumn id="5946" xr3:uid="{031760CD-E860-43DB-B1CD-C8ADCC69EECD}" name="Column5938" dataDxfId="10450"/>
    <tableColumn id="5947" xr3:uid="{48EB322C-8CB8-4060-99F9-63A4EF548151}" name="Column5939" dataDxfId="10449"/>
    <tableColumn id="5948" xr3:uid="{78C35638-FF6F-4129-9E7E-23C8BCE1A2A9}" name="Column5940" dataDxfId="10448"/>
    <tableColumn id="5949" xr3:uid="{E8466A38-CE15-46DA-84B0-22E5915DC384}" name="Column5941" dataDxfId="10447"/>
    <tableColumn id="5950" xr3:uid="{CD3E1B71-6871-4A71-B240-8010A3030F39}" name="Column5942" dataDxfId="10446"/>
    <tableColumn id="5951" xr3:uid="{DD77A1C1-5AF0-483F-9B6F-A75C07ABA913}" name="Column5943" dataDxfId="10445"/>
    <tableColumn id="5952" xr3:uid="{80F6B3EF-EFAC-4FFB-9E49-11EABDB36F2D}" name="Column5944" dataDxfId="10444"/>
    <tableColumn id="5953" xr3:uid="{29438D71-F330-40A4-895E-46584AF35EA6}" name="Column5945" dataDxfId="10443"/>
    <tableColumn id="5954" xr3:uid="{D1F5F954-B973-40C2-8238-E40619EDEAA9}" name="Column5946" dataDxfId="10442"/>
    <tableColumn id="5955" xr3:uid="{F5663EAE-3515-4566-92A6-D64182BB8B93}" name="Column5947" dataDxfId="10441"/>
    <tableColumn id="5956" xr3:uid="{336D80C3-9940-4B99-BEEE-1DAEB422A2C2}" name="Column5948" dataDxfId="10440"/>
    <tableColumn id="5957" xr3:uid="{799A16FC-9B22-42B8-9B68-9C5B7D780C06}" name="Column5949" dataDxfId="10439"/>
    <tableColumn id="5958" xr3:uid="{590F6896-C4E4-4325-B3F9-7D4914463DCF}" name="Column5950" dataDxfId="10438"/>
    <tableColumn id="5959" xr3:uid="{515E6428-2D66-4F66-BB61-EA06AA27F3C2}" name="Column5951" dataDxfId="10437"/>
    <tableColumn id="5960" xr3:uid="{C9209992-5AA0-4F32-BA43-9D8D9016443E}" name="Column5952" dataDxfId="10436"/>
    <tableColumn id="5961" xr3:uid="{4D36B926-336A-4D2C-81A6-B6DCF792D606}" name="Column5953" dataDxfId="10435"/>
    <tableColumn id="5962" xr3:uid="{8E3E547C-B9B0-4171-852D-D468157CEA1A}" name="Column5954" dataDxfId="10434"/>
    <tableColumn id="5963" xr3:uid="{56E5AA1F-35D7-43DD-8DD3-5739920828C4}" name="Column5955" dataDxfId="10433"/>
    <tableColumn id="5964" xr3:uid="{DF28F792-67BC-4E1C-8B3B-9964256562DA}" name="Column5956" dataDxfId="10432"/>
    <tableColumn id="5965" xr3:uid="{0E088ABC-11C6-4F1E-B531-7C91EE4EF6D2}" name="Column5957" dataDxfId="10431"/>
    <tableColumn id="5966" xr3:uid="{97C7DACC-5F75-492D-90F4-F49FEC8D4659}" name="Column5958" dataDxfId="10430"/>
    <tableColumn id="5967" xr3:uid="{EEAAB2D7-E31E-4C27-9CC2-2F0265EDDE23}" name="Column5959" dataDxfId="10429"/>
    <tableColumn id="5968" xr3:uid="{F53ECF40-7F41-4C48-BB14-B4B9C6F826B7}" name="Column5960" dataDxfId="10428"/>
    <tableColumn id="5969" xr3:uid="{51B062F2-15EA-42D2-8C8D-0B9B19E583F6}" name="Column5961" dataDxfId="10427"/>
    <tableColumn id="5970" xr3:uid="{FE568742-463C-4C88-9C59-FC745CD9DB66}" name="Column5962" dataDxfId="10426"/>
    <tableColumn id="5971" xr3:uid="{7033DE7D-31FE-443C-9739-17AC84C76252}" name="Column5963" dataDxfId="10425"/>
    <tableColumn id="5972" xr3:uid="{D89AB0DF-2CA6-4644-AE68-9BE796DD4135}" name="Column5964" dataDxfId="10424"/>
    <tableColumn id="5973" xr3:uid="{5FEC13A3-7FFB-49AD-819B-BE007655A995}" name="Column5965" dataDxfId="10423"/>
    <tableColumn id="5974" xr3:uid="{E2715655-1554-43DA-AE45-C873E8CB24AF}" name="Column5966" dataDxfId="10422"/>
    <tableColumn id="5975" xr3:uid="{2E4178EA-837F-4A8A-8C01-71049D0C318F}" name="Column5967" dataDxfId="10421"/>
    <tableColumn id="5976" xr3:uid="{EE55492E-0C59-41B2-A70A-0C597ED077BC}" name="Column5968" dataDxfId="10420"/>
    <tableColumn id="5977" xr3:uid="{67C6CBDA-DE83-4F05-8091-09937138A4A6}" name="Column5969" dataDxfId="10419"/>
    <tableColumn id="5978" xr3:uid="{E90571A6-52CE-43A4-A92D-BBCC874841F5}" name="Column5970" dataDxfId="10418"/>
    <tableColumn id="5979" xr3:uid="{A3340743-474D-4A8D-98CE-9549874A9838}" name="Column5971" dataDxfId="10417"/>
    <tableColumn id="5980" xr3:uid="{D9E1DC51-EE8B-4F2D-93B8-E3B08EB0D9EC}" name="Column5972" dataDxfId="10416"/>
    <tableColumn id="5981" xr3:uid="{B0F50D8B-47E5-4664-82A2-47E2F38858D4}" name="Column5973" dataDxfId="10415"/>
    <tableColumn id="5982" xr3:uid="{45ED8767-633E-4463-99F1-0F5CAF87E439}" name="Column5974" dataDxfId="10414"/>
    <tableColumn id="5983" xr3:uid="{AA5BC0D6-7E20-4073-9589-08CF03346F17}" name="Column5975" dataDxfId="10413"/>
    <tableColumn id="5984" xr3:uid="{6E47E5AE-1281-4DE1-87CD-3226EB14A6BD}" name="Column5976" dataDxfId="10412"/>
    <tableColumn id="5985" xr3:uid="{08A37BC8-9FF0-426E-9F67-0AF05E2069DE}" name="Column5977" dataDxfId="10411"/>
    <tableColumn id="5986" xr3:uid="{86DE2AEE-CB93-4CE3-BAF2-9F311063532C}" name="Column5978" dataDxfId="10410"/>
    <tableColumn id="5987" xr3:uid="{76EF8189-0551-4AB1-B409-F7AFFD5522B1}" name="Column5979" dataDxfId="10409"/>
    <tableColumn id="5988" xr3:uid="{FBAE9837-23ED-4A40-9A74-AB527877E29C}" name="Column5980" dataDxfId="10408"/>
    <tableColumn id="5989" xr3:uid="{36BE9854-99CB-4E5A-A3B5-CCB8B728AF1B}" name="Column5981" dataDxfId="10407"/>
    <tableColumn id="5990" xr3:uid="{A741549F-F1F3-4F67-B9A4-3FF9E46ACB42}" name="Column5982" dataDxfId="10406"/>
    <tableColumn id="5991" xr3:uid="{B9EDC324-E443-4419-9808-F36A51818425}" name="Column5983" dataDxfId="10405"/>
    <tableColumn id="5992" xr3:uid="{9AF7B3EB-6296-4528-996D-63423EB4AD71}" name="Column5984" dataDxfId="10404"/>
    <tableColumn id="5993" xr3:uid="{9A4E07E6-D942-435C-B89C-DEA629E33BB3}" name="Column5985" dataDxfId="10403"/>
    <tableColumn id="5994" xr3:uid="{12905E09-6A71-4DCD-86DE-4D6B1A3D47C9}" name="Column5986" dataDxfId="10402"/>
    <tableColumn id="5995" xr3:uid="{6E9784E2-ECB6-432C-9E26-7CB5E5FC0BB3}" name="Column5987" dataDxfId="10401"/>
    <tableColumn id="5996" xr3:uid="{DD6401E5-B30C-4794-86DB-257E0DE1A472}" name="Column5988" dataDxfId="10400"/>
    <tableColumn id="5997" xr3:uid="{B7AB09B0-321C-448A-93C1-C4CA71BAEEFD}" name="Column5989" dataDxfId="10399"/>
    <tableColumn id="5998" xr3:uid="{AEB24B58-5016-4C59-BEB7-D45336FDF70F}" name="Column5990" dataDxfId="10398"/>
    <tableColumn id="5999" xr3:uid="{2D88875A-A22C-4686-AA9F-B58DA8D37AC3}" name="Column5991" dataDxfId="10397"/>
    <tableColumn id="6000" xr3:uid="{D239DB3A-8ECE-42C5-9354-7E3E479A6311}" name="Column5992" dataDxfId="10396"/>
    <tableColumn id="6001" xr3:uid="{2AE68EAD-4874-476F-B022-C6D7CD1126A2}" name="Column5993" dataDxfId="10395"/>
    <tableColumn id="6002" xr3:uid="{DD115C6F-DD19-42FD-85C0-107E30F1C68D}" name="Column5994" dataDxfId="10394"/>
    <tableColumn id="6003" xr3:uid="{680FD0FC-2B1F-4EA8-8636-4F5D9CE3555D}" name="Column5995" dataDxfId="10393"/>
    <tableColumn id="6004" xr3:uid="{A5CAF7D5-C8DF-4D3F-9C90-8CEA8483B7B4}" name="Column5996" dataDxfId="10392"/>
    <tableColumn id="6005" xr3:uid="{73556C8B-FC51-4011-9BCA-5982C1301018}" name="Column5997" dataDxfId="10391"/>
    <tableColumn id="6006" xr3:uid="{89642129-E644-4D84-B6FD-A6BC59D0559F}" name="Column5998" dataDxfId="10390"/>
    <tableColumn id="6007" xr3:uid="{91952306-B4F3-4603-AB68-C2B4F4867FE0}" name="Column5999" dataDxfId="10389"/>
    <tableColumn id="6008" xr3:uid="{D76D8E51-C52D-4E96-BC0E-BB768817A784}" name="Column6000" dataDxfId="10388"/>
    <tableColumn id="6009" xr3:uid="{F8F8F652-229C-473A-BCB1-B2B96ACA0AAE}" name="Column6001" dataDxfId="10387"/>
    <tableColumn id="6010" xr3:uid="{1CF15732-BEA6-433F-B922-399BBC12A36A}" name="Column6002" dataDxfId="10386"/>
    <tableColumn id="6011" xr3:uid="{80EF93A8-8ADC-474C-8E71-7736FDD0FE20}" name="Column6003" dataDxfId="10385"/>
    <tableColumn id="6012" xr3:uid="{84983388-C976-4D70-8859-B4AD6D46CE6F}" name="Column6004" dataDxfId="10384"/>
    <tableColumn id="6013" xr3:uid="{F30539B0-D6B4-47ED-A55C-0073C3D32446}" name="Column6005" dataDxfId="10383"/>
    <tableColumn id="6014" xr3:uid="{921E2C20-B71F-40F0-8EAA-5FD3268B141A}" name="Column6006" dataDxfId="10382"/>
    <tableColumn id="6015" xr3:uid="{5C99FD1A-18E8-46C9-9B43-D9215FA3A585}" name="Column6007" dataDxfId="10381"/>
    <tableColumn id="6016" xr3:uid="{99AED6F2-26F4-4969-A90C-776DBCB112F5}" name="Column6008" dataDxfId="10380"/>
    <tableColumn id="6017" xr3:uid="{F3434361-F913-4752-AB2E-CD67BA19A719}" name="Column6009" dataDxfId="10379"/>
    <tableColumn id="6018" xr3:uid="{0CD8AFD8-A30F-41F0-AC7F-ED3F1152DAFF}" name="Column6010" dataDxfId="10378"/>
    <tableColumn id="6019" xr3:uid="{AEFD3D5F-0A50-4AD2-A8E8-BE4F46169344}" name="Column6011" dataDxfId="10377"/>
    <tableColumn id="6020" xr3:uid="{F10EAE13-6230-4677-8EE6-614AFCB929B8}" name="Column6012" dataDxfId="10376"/>
    <tableColumn id="6021" xr3:uid="{5E95EBDF-C264-446C-8D7F-31EDA181D54D}" name="Column6013" dataDxfId="10375"/>
    <tableColumn id="6022" xr3:uid="{A287C811-AE5F-49BA-A7F6-EB1A1FB7993B}" name="Column6014" dataDxfId="10374"/>
    <tableColumn id="6023" xr3:uid="{A8129E16-4EBA-40B7-84B4-C3DE96D6D289}" name="Column6015" dataDxfId="10373"/>
    <tableColumn id="6024" xr3:uid="{E33D8C07-5E50-43DB-8B7A-5825488E5B3E}" name="Column6016" dataDxfId="10372"/>
    <tableColumn id="6025" xr3:uid="{98F2B1C7-C9B6-4DB1-AD16-7A23027DDA5A}" name="Column6017" dataDxfId="10371"/>
    <tableColumn id="6026" xr3:uid="{E2C7392C-FB9E-4AE6-B4BC-F38575E46238}" name="Column6018" dataDxfId="10370"/>
    <tableColumn id="6027" xr3:uid="{C8728439-76A4-47F7-9C9F-D617FB1DE505}" name="Column6019" dataDxfId="10369"/>
    <tableColumn id="6028" xr3:uid="{1BE408A1-A03D-48AE-B151-F52C993C1774}" name="Column6020" dataDxfId="10368"/>
    <tableColumn id="6029" xr3:uid="{315A6B93-440B-4F03-BD74-CE2BF40C7094}" name="Column6021" dataDxfId="10367"/>
    <tableColumn id="6030" xr3:uid="{651F6384-D783-436E-80CD-3FFBC5FE9B74}" name="Column6022" dataDxfId="10366"/>
    <tableColumn id="6031" xr3:uid="{0D8F3FDB-CAF6-4BBE-9D56-20E0C548057E}" name="Column6023" dataDxfId="10365"/>
    <tableColumn id="6032" xr3:uid="{28930495-6DAB-493E-9E85-4F020A08B327}" name="Column6024" dataDxfId="10364"/>
    <tableColumn id="6033" xr3:uid="{D1DC94ED-9012-4B4E-8933-388DB65C7BF4}" name="Column6025" dataDxfId="10363"/>
    <tableColumn id="6034" xr3:uid="{7607DCD6-98EF-43C3-AB4F-FEF311A7992A}" name="Column6026" dataDxfId="10362"/>
    <tableColumn id="6035" xr3:uid="{93DF6F19-8A3B-4659-8659-562AFDF5B36B}" name="Column6027" dataDxfId="10361"/>
    <tableColumn id="6036" xr3:uid="{6E07C306-FE76-4A3F-8034-5416683E27EB}" name="Column6028" dataDxfId="10360"/>
    <tableColumn id="6037" xr3:uid="{F0F563D3-BD20-4B3F-904F-DB8C01B970AF}" name="Column6029" dataDxfId="10359"/>
    <tableColumn id="6038" xr3:uid="{CA88E793-6EA6-4AA7-AAC9-F597553F4A9D}" name="Column6030" dataDxfId="10358"/>
    <tableColumn id="6039" xr3:uid="{9B4568CD-CD24-4C8C-BA1B-E25A528D26F6}" name="Column6031" dataDxfId="10357"/>
    <tableColumn id="6040" xr3:uid="{7D44D669-2E28-4D9E-BBFD-F0F33658ED94}" name="Column6032" dataDxfId="10356"/>
    <tableColumn id="6041" xr3:uid="{7223DFD8-9139-4E40-AFCD-E4040B10B13F}" name="Column6033" dataDxfId="10355"/>
    <tableColumn id="6042" xr3:uid="{6378B74D-1E6A-46EC-BB85-75EE12BBC8F1}" name="Column6034" dataDxfId="10354"/>
    <tableColumn id="6043" xr3:uid="{4A6CE04D-4499-48CF-8331-5ACE4457BE71}" name="Column6035" dataDxfId="10353"/>
    <tableColumn id="6044" xr3:uid="{AC19A755-EE23-48F2-800D-A8BF076D1A3A}" name="Column6036" dataDxfId="10352"/>
    <tableColumn id="6045" xr3:uid="{54A8ED84-83FC-43DB-B48E-26601FC1FF93}" name="Column6037" dataDxfId="10351"/>
    <tableColumn id="6046" xr3:uid="{91D91B66-6898-4BD5-B754-1EEF93FA82C8}" name="Column6038" dataDxfId="10350"/>
    <tableColumn id="6047" xr3:uid="{FE65B31B-E9D7-41E7-BDB3-917E7B2A71A0}" name="Column6039" dataDxfId="10349"/>
    <tableColumn id="6048" xr3:uid="{57CAB019-00D5-4C4D-A027-F8ED075AB606}" name="Column6040" dataDxfId="10348"/>
    <tableColumn id="6049" xr3:uid="{0015E4E8-C906-4DF5-8D8D-9143367BE31D}" name="Column6041" dataDxfId="10347"/>
    <tableColumn id="6050" xr3:uid="{3FBE79A1-7F87-400F-BADE-4D278D7C09E9}" name="Column6042" dataDxfId="10346"/>
    <tableColumn id="6051" xr3:uid="{6F02A1A7-0103-4BCC-A0B6-6D8944A674F1}" name="Column6043" dataDxfId="10345"/>
    <tableColumn id="6052" xr3:uid="{97500A4A-645E-4190-B2B6-6FF5E292E2F6}" name="Column6044" dataDxfId="10344"/>
    <tableColumn id="6053" xr3:uid="{C3B070E0-3C14-4E13-B9E3-BAB65A78EA32}" name="Column6045" dataDxfId="10343"/>
    <tableColumn id="6054" xr3:uid="{4B0AB8E9-831C-4D94-BB2E-781B643D3DA8}" name="Column6046" dataDxfId="10342"/>
    <tableColumn id="6055" xr3:uid="{7C6A80D5-5AEB-4665-A496-4A90813EEEFA}" name="Column6047" dataDxfId="10341"/>
    <tableColumn id="6056" xr3:uid="{4A40B093-19D5-4BB3-88C6-1A7662645FAC}" name="Column6048" dataDxfId="10340"/>
    <tableColumn id="6057" xr3:uid="{9ED3B2D3-87D2-4AE2-A781-29997E2A83E6}" name="Column6049" dataDxfId="10339"/>
    <tableColumn id="6058" xr3:uid="{9920E247-74FF-48C9-9F5F-B6154EF96ECD}" name="Column6050" dataDxfId="10338"/>
    <tableColumn id="6059" xr3:uid="{DCC48436-CE81-4DB7-8A7E-5A9778C508E6}" name="Column6051" dataDxfId="10337"/>
    <tableColumn id="6060" xr3:uid="{CB7EFA82-3811-4CA8-8E9D-987B2851BE55}" name="Column6052" dataDxfId="10336"/>
    <tableColumn id="6061" xr3:uid="{218ADFE6-6E67-4C4B-B344-4BDAFDE4D96D}" name="Column6053" dataDxfId="10335"/>
    <tableColumn id="6062" xr3:uid="{6DEC6C31-2777-4BE2-A598-99C26462A2ED}" name="Column6054" dataDxfId="10334"/>
    <tableColumn id="6063" xr3:uid="{B8E1302E-7B9F-41DD-AFCF-F8CA612E9230}" name="Column6055" dataDxfId="10333"/>
    <tableColumn id="6064" xr3:uid="{C01544D4-8225-4D0F-A04F-270E5FA44BC2}" name="Column6056" dataDxfId="10332"/>
    <tableColumn id="6065" xr3:uid="{3C989A9E-314E-4833-9BE4-4D2C85BA4297}" name="Column6057" dataDxfId="10331"/>
    <tableColumn id="6066" xr3:uid="{F6C6C4D0-E484-462D-BBFC-F3C7AD67B405}" name="Column6058" dataDxfId="10330"/>
    <tableColumn id="6067" xr3:uid="{70076589-225F-4A8E-8AD3-79A29ECA1DD4}" name="Column6059" dataDxfId="10329"/>
    <tableColumn id="6068" xr3:uid="{D51BC32D-A2B7-4DC5-A971-17CD0788F6BC}" name="Column6060" dataDxfId="10328"/>
    <tableColumn id="6069" xr3:uid="{478EA649-ECFF-490A-B3BB-1897FC5C4E86}" name="Column6061" dataDxfId="10327"/>
    <tableColumn id="6070" xr3:uid="{0653B1BA-419A-4B12-9FF2-368D65F5E125}" name="Column6062" dataDxfId="10326"/>
    <tableColumn id="6071" xr3:uid="{C96FFEF4-6591-4481-9474-6B96D745B889}" name="Column6063" dataDxfId="10325"/>
    <tableColumn id="6072" xr3:uid="{A0517794-BAE9-4DCC-8874-446086430D92}" name="Column6064" dataDxfId="10324"/>
    <tableColumn id="6073" xr3:uid="{91C114FC-5806-4E74-A0C6-02315D7D787A}" name="Column6065" dataDxfId="10323"/>
    <tableColumn id="6074" xr3:uid="{D4D32A85-FD9B-4493-B526-6B4689C6ADE4}" name="Column6066" dataDxfId="10322"/>
    <tableColumn id="6075" xr3:uid="{08BBEA43-2213-4FB0-914F-3D32B19180B2}" name="Column6067" dataDxfId="10321"/>
    <tableColumn id="6076" xr3:uid="{AD4A741E-AA73-43CC-9482-57248C9AACD6}" name="Column6068" dataDxfId="10320"/>
    <tableColumn id="6077" xr3:uid="{FEB840C3-F4EC-4AD4-9EB4-2D2B24327D62}" name="Column6069" dataDxfId="10319"/>
    <tableColumn id="6078" xr3:uid="{16E401C5-7D1F-47B2-B71F-0736E46EE8CE}" name="Column6070" dataDxfId="10318"/>
    <tableColumn id="6079" xr3:uid="{B9374F51-4B16-4A4A-B457-F3F6AE8BA6F8}" name="Column6071" dataDxfId="10317"/>
    <tableColumn id="6080" xr3:uid="{2298B83A-C90B-45AC-A506-611DF00FB6B4}" name="Column6072" dataDxfId="10316"/>
    <tableColumn id="6081" xr3:uid="{0DEE2C35-87A4-49CD-A35C-CA3CED3D2736}" name="Column6073" dataDxfId="10315"/>
    <tableColumn id="6082" xr3:uid="{2ABFD034-66B0-4073-A042-1E62926B9A21}" name="Column6074" dataDxfId="10314"/>
    <tableColumn id="6083" xr3:uid="{B928E60B-13DE-4460-8453-DA1734027CCE}" name="Column6075" dataDxfId="10313"/>
    <tableColumn id="6084" xr3:uid="{4E930A62-C632-4A25-BFC0-112BAE57C60B}" name="Column6076" dataDxfId="10312"/>
    <tableColumn id="6085" xr3:uid="{1F5701BE-678B-4CAF-93FB-FBCCF4E9C587}" name="Column6077" dataDxfId="10311"/>
    <tableColumn id="6086" xr3:uid="{A4C82F20-F809-478F-A08C-4FE6DED4A11B}" name="Column6078" dataDxfId="10310"/>
    <tableColumn id="6087" xr3:uid="{E223933D-D105-49D9-8E20-17C6C2550110}" name="Column6079" dataDxfId="10309"/>
    <tableColumn id="6088" xr3:uid="{4492E4B9-7811-44D9-9F01-0418D4FB2977}" name="Column6080" dataDxfId="10308"/>
    <tableColumn id="6089" xr3:uid="{970EA35A-A55F-45F2-8318-8AF83BB7715B}" name="Column6081" dataDxfId="10307"/>
    <tableColumn id="6090" xr3:uid="{B00002A3-36F0-4A03-9670-E1EC0C84FAB5}" name="Column6082" dataDxfId="10306"/>
    <tableColumn id="6091" xr3:uid="{516E948E-7A22-4149-9DCA-9E8662F73FA0}" name="Column6083" dataDxfId="10305"/>
    <tableColumn id="6092" xr3:uid="{6380B364-5B7F-47E2-A65A-006E29816966}" name="Column6084" dataDxfId="10304"/>
    <tableColumn id="6093" xr3:uid="{CC03FCE5-766C-490A-982C-BDD01A6DD808}" name="Column6085" dataDxfId="10303"/>
    <tableColumn id="6094" xr3:uid="{12227870-A964-40A3-A136-6CF011AFB32D}" name="Column6086" dataDxfId="10302"/>
    <tableColumn id="6095" xr3:uid="{E76C354F-B5A4-42B9-838E-AB4A38C3AF27}" name="Column6087" dataDxfId="10301"/>
    <tableColumn id="6096" xr3:uid="{9DE44CD7-24FE-422D-B70A-9F6F1325233A}" name="Column6088" dataDxfId="10300"/>
    <tableColumn id="6097" xr3:uid="{73BD056D-338F-4284-8D84-84F75661EA90}" name="Column6089" dataDxfId="10299"/>
    <tableColumn id="6098" xr3:uid="{9D6A808F-67BC-4294-9DDB-24035DC480E2}" name="Column6090" dataDxfId="10298"/>
    <tableColumn id="6099" xr3:uid="{6780ACD7-4865-4829-BA09-E42EF714FF02}" name="Column6091" dataDxfId="10297"/>
    <tableColumn id="6100" xr3:uid="{F5F86CE6-7F58-4FC4-B139-0F8F5E35CA6A}" name="Column6092" dataDxfId="10296"/>
    <tableColumn id="6101" xr3:uid="{E30C3499-3D77-4A8F-AC40-7AB59C6F68CC}" name="Column6093" dataDxfId="10295"/>
    <tableColumn id="6102" xr3:uid="{5E45B863-6C44-4545-8112-AD46DF8274A8}" name="Column6094" dataDxfId="10294"/>
    <tableColumn id="6103" xr3:uid="{2E9AE02C-EF3E-47C9-8D12-5574BD7148F0}" name="Column6095" dataDxfId="10293"/>
    <tableColumn id="6104" xr3:uid="{A40C2101-2C6F-4D88-8126-DDD50648A3E8}" name="Column6096" dataDxfId="10292"/>
    <tableColumn id="6105" xr3:uid="{0B461C17-F25D-4BC4-92CD-E53ABD09EB26}" name="Column6097" dataDxfId="10291"/>
    <tableColumn id="6106" xr3:uid="{0E28B8D2-29FE-4BAD-9D30-FF44A50169DF}" name="Column6098" dataDxfId="10290"/>
    <tableColumn id="6107" xr3:uid="{034BE4C7-4817-422F-8D54-60C1C6843C97}" name="Column6099" dataDxfId="10289"/>
    <tableColumn id="6108" xr3:uid="{0B41137D-21C5-48E7-824E-97F5E8FA0608}" name="Column6100" dataDxfId="10288"/>
    <tableColumn id="6109" xr3:uid="{AB3BB37B-C88E-4E1F-B7D8-B61586C0D9A4}" name="Column6101" dataDxfId="10287"/>
    <tableColumn id="6110" xr3:uid="{A90AB44B-F27E-4F7E-AA3A-FFDE9361AEF4}" name="Column6102" dataDxfId="10286"/>
    <tableColumn id="6111" xr3:uid="{11019BF5-F301-40ED-BEF5-7B7D1F0EE404}" name="Column6103" dataDxfId="10285"/>
    <tableColumn id="6112" xr3:uid="{4C6035C6-7FEC-4841-AA32-ACB0EF61E5C1}" name="Column6104" dataDxfId="10284"/>
    <tableColumn id="6113" xr3:uid="{B383C8F6-56D9-4192-8E23-02C2C6F61AC4}" name="Column6105" dataDxfId="10283"/>
    <tableColumn id="6114" xr3:uid="{838F8833-56B7-4F3A-B1BD-163A1349C6CF}" name="Column6106" dataDxfId="10282"/>
    <tableColumn id="6115" xr3:uid="{315C3B0C-DC16-4255-BF61-611C345930DD}" name="Column6107" dataDxfId="10281"/>
    <tableColumn id="6116" xr3:uid="{43CB5E92-EF01-4FC7-94A6-45456EB45377}" name="Column6108" dataDxfId="10280"/>
    <tableColumn id="6117" xr3:uid="{02F68462-2D83-428D-B63B-45FC64BF246D}" name="Column6109" dataDxfId="10279"/>
    <tableColumn id="6118" xr3:uid="{A627386C-0F95-4DBA-A5B5-D8B97D5A6DD3}" name="Column6110" dataDxfId="10278"/>
    <tableColumn id="6119" xr3:uid="{850DEDD9-8729-47A8-B712-1E0A17C7AB09}" name="Column6111" dataDxfId="10277"/>
    <tableColumn id="6120" xr3:uid="{D2FC609C-B2B2-4254-8BDF-693E3EEC3487}" name="Column6112" dataDxfId="10276"/>
    <tableColumn id="6121" xr3:uid="{B98B7743-9BB0-4CFC-AAE7-3168E38989E0}" name="Column6113" dataDxfId="10275"/>
    <tableColumn id="6122" xr3:uid="{D4D9060D-51A4-4D46-BCE2-D5CEB5EBE466}" name="Column6114" dataDxfId="10274"/>
    <tableColumn id="6123" xr3:uid="{DCCD3862-A4DA-41E3-B469-25C45718FEE0}" name="Column6115" dataDxfId="10273"/>
    <tableColumn id="6124" xr3:uid="{6E18B925-D1A8-4317-B167-DFFF79088702}" name="Column6116" dataDxfId="10272"/>
    <tableColumn id="6125" xr3:uid="{555757E4-DA95-4292-A1CB-1DB3BD407FFC}" name="Column6117" dataDxfId="10271"/>
    <tableColumn id="6126" xr3:uid="{60FC4507-F2C3-48E7-96B0-5724F1DF3137}" name="Column6118" dataDxfId="10270"/>
    <tableColumn id="6127" xr3:uid="{4D38D809-9784-49F9-9323-31E227C1FB39}" name="Column6119" dataDxfId="10269"/>
    <tableColumn id="6128" xr3:uid="{89CA12FC-67FD-463B-9586-036E000D9A3C}" name="Column6120" dataDxfId="10268"/>
    <tableColumn id="6129" xr3:uid="{F54C459A-5A5E-4882-A8DB-350428E9B017}" name="Column6121" dataDxfId="10267"/>
    <tableColumn id="6130" xr3:uid="{70FFE3C5-B26B-4281-B649-F66F378B4C0F}" name="Column6122" dataDxfId="10266"/>
    <tableColumn id="6131" xr3:uid="{06603616-CF6D-4491-8C03-FBC875AB3066}" name="Column6123" dataDxfId="10265"/>
    <tableColumn id="6132" xr3:uid="{F45DE209-483D-414A-B588-B62934498D4B}" name="Column6124" dataDxfId="10264"/>
    <tableColumn id="6133" xr3:uid="{518380CC-6D77-4162-9FA8-6FD0DD750557}" name="Column6125" dataDxfId="10263"/>
    <tableColumn id="6134" xr3:uid="{EA1B606D-AC2C-42B6-B957-5E856CD23DDD}" name="Column6126" dataDxfId="10262"/>
    <tableColumn id="6135" xr3:uid="{293C9C3B-A199-46B5-987B-9E594256D27D}" name="Column6127" dataDxfId="10261"/>
    <tableColumn id="6136" xr3:uid="{FBA9055E-6CB3-438B-A5F1-0A896A0C79C1}" name="Column6128" dataDxfId="10260"/>
    <tableColumn id="6137" xr3:uid="{9441F6E8-8223-46FE-B1BA-3A987953BF7C}" name="Column6129" dataDxfId="10259"/>
    <tableColumn id="6138" xr3:uid="{1B6C0D29-F5A6-4664-9729-B106B0342D76}" name="Column6130" dataDxfId="10258"/>
    <tableColumn id="6139" xr3:uid="{5B3155A0-315E-4503-B498-2FDD7D314F57}" name="Column6131" dataDxfId="10257"/>
    <tableColumn id="6140" xr3:uid="{4F37E4F3-91EC-464A-805B-7C107B0B3436}" name="Column6132" dataDxfId="10256"/>
    <tableColumn id="6141" xr3:uid="{4EF07884-F2CF-4A32-A9EE-30AE21D62836}" name="Column6133" dataDxfId="10255"/>
    <tableColumn id="6142" xr3:uid="{78D5B7BB-8937-4731-8A6C-E3548F9CA7EB}" name="Column6134" dataDxfId="10254"/>
    <tableColumn id="6143" xr3:uid="{27414B1B-5430-43DE-8952-324719B007D1}" name="Column6135" dataDxfId="10253"/>
    <tableColumn id="6144" xr3:uid="{355667B1-AFAC-46A2-92B0-8AF18B394613}" name="Column6136" dataDxfId="10252"/>
    <tableColumn id="6145" xr3:uid="{A092FECE-5360-4E08-AD80-689808F54234}" name="Column6137" dataDxfId="10251"/>
    <tableColumn id="6146" xr3:uid="{4ABAE659-C888-44EE-9D41-051597D3EC23}" name="Column6138" dataDxfId="10250"/>
    <tableColumn id="6147" xr3:uid="{7592EA0B-6995-4F95-8A2A-8876DA0A057C}" name="Column6139" dataDxfId="10249"/>
    <tableColumn id="6148" xr3:uid="{DF28CF56-830D-481B-9C9E-79BE9C8D3C9C}" name="Column6140" dataDxfId="10248"/>
    <tableColumn id="6149" xr3:uid="{B2D723A4-7FD9-4EF4-864A-8B2CF915BE37}" name="Column6141" dataDxfId="10247"/>
    <tableColumn id="6150" xr3:uid="{B128FC01-1796-4B98-9763-9C22CA9223FF}" name="Column6142" dataDxfId="10246"/>
    <tableColumn id="6151" xr3:uid="{0B68EECE-E850-41A5-B3EC-54D16AE85ADB}" name="Column6143" dataDxfId="10245"/>
    <tableColumn id="6152" xr3:uid="{6B2B6D0F-3C29-4131-83F2-5231B54240E8}" name="Column6144" dataDxfId="10244"/>
    <tableColumn id="6153" xr3:uid="{71618FCC-4EB2-4517-8459-7D2C86D4DE0B}" name="Column6145" dataDxfId="10243"/>
    <tableColumn id="6154" xr3:uid="{181BC0D1-F08F-489E-9F4D-122C244CD7F9}" name="Column6146" dataDxfId="10242"/>
    <tableColumn id="6155" xr3:uid="{AFF224FD-F9CF-4CA5-AEA1-C852FDC66257}" name="Column6147" dataDxfId="10241"/>
    <tableColumn id="6156" xr3:uid="{9DF00E03-F983-4884-9184-023F848350DF}" name="Column6148" dataDxfId="10240"/>
    <tableColumn id="6157" xr3:uid="{4A694183-7F07-4B02-AA9B-AD25CED8D65F}" name="Column6149" dataDxfId="10239"/>
    <tableColumn id="6158" xr3:uid="{401E0BA1-36A6-4C75-AFDB-96F2ECF9DEFA}" name="Column6150" dataDxfId="10238"/>
    <tableColumn id="6159" xr3:uid="{66A9CB35-63F3-4556-B939-901AE2AFB922}" name="Column6151" dataDxfId="10237"/>
    <tableColumn id="6160" xr3:uid="{341012EF-167F-4E0C-998E-761A631725B0}" name="Column6152" dataDxfId="10236"/>
    <tableColumn id="6161" xr3:uid="{1AFB184E-6C2B-4752-AE71-A804E70CC5F4}" name="Column6153" dataDxfId="10235"/>
    <tableColumn id="6162" xr3:uid="{92EA8B8F-AE63-43DA-AC9F-354B062E242E}" name="Column6154" dataDxfId="10234"/>
    <tableColumn id="6163" xr3:uid="{33BCC3F0-4530-4369-8DBF-6EC2F06DB435}" name="Column6155" dataDxfId="10233"/>
    <tableColumn id="6164" xr3:uid="{BD9597A5-B7BA-48DA-A365-9A35D7E4EEBF}" name="Column6156" dataDxfId="10232"/>
    <tableColumn id="6165" xr3:uid="{F5A8205B-722E-4B10-A7D2-0CED96C3E67D}" name="Column6157" dataDxfId="10231"/>
    <tableColumn id="6166" xr3:uid="{806FF031-C3E9-4C68-9D54-51FD51A88DBC}" name="Column6158" dataDxfId="10230"/>
    <tableColumn id="6167" xr3:uid="{9866A409-C55D-4FED-B958-10C95908F27F}" name="Column6159" dataDxfId="10229"/>
    <tableColumn id="6168" xr3:uid="{4AC775E0-FA0A-471A-B0A4-F100A28F2CB2}" name="Column6160" dataDxfId="10228"/>
    <tableColumn id="6169" xr3:uid="{521E3862-910B-4142-8353-30101E64B420}" name="Column6161" dataDxfId="10227"/>
    <tableColumn id="6170" xr3:uid="{900779B7-0467-48FE-9001-48A1F4B7466C}" name="Column6162" dataDxfId="10226"/>
    <tableColumn id="6171" xr3:uid="{51C89632-D084-4C49-A171-E38CFF2C2113}" name="Column6163" dataDxfId="10225"/>
    <tableColumn id="6172" xr3:uid="{4F8635BA-C29F-4632-80E2-1673199CF443}" name="Column6164" dataDxfId="10224"/>
    <tableColumn id="6173" xr3:uid="{AF12627D-ACB0-4036-9D11-FFE4F2E6A906}" name="Column6165" dataDxfId="10223"/>
    <tableColumn id="6174" xr3:uid="{01EDBF69-CF44-4997-B12F-99641D4CB38B}" name="Column6166" dataDxfId="10222"/>
    <tableColumn id="6175" xr3:uid="{763893D4-BBE1-4A22-87B9-3869045A0500}" name="Column6167" dataDxfId="10221"/>
    <tableColumn id="6176" xr3:uid="{0A0AE5C6-97DE-43D1-86D5-CBC25DE2B3A3}" name="Column6168" dataDxfId="10220"/>
    <tableColumn id="6177" xr3:uid="{75B6FF24-7DE4-4F21-9D43-23EC19758FDF}" name="Column6169" dataDxfId="10219"/>
    <tableColumn id="6178" xr3:uid="{F2F0C4EB-9036-4CE3-A024-8F8D5E9ED5EA}" name="Column6170" dataDxfId="10218"/>
    <tableColumn id="6179" xr3:uid="{904FA63D-B52F-42E6-B0D3-C9BD3846C5A6}" name="Column6171" dataDxfId="10217"/>
    <tableColumn id="6180" xr3:uid="{BDB4C338-6A7E-40D8-B490-EFFF4581A9CA}" name="Column6172" dataDxfId="10216"/>
    <tableColumn id="6181" xr3:uid="{792408AA-8177-41AA-9391-C74790742F70}" name="Column6173" dataDxfId="10215"/>
    <tableColumn id="6182" xr3:uid="{93D0DD16-FFF3-43E4-A580-5F26D049FE75}" name="Column6174" dataDxfId="10214"/>
    <tableColumn id="6183" xr3:uid="{3D026C4C-F753-4ACE-962A-609514BB820F}" name="Column6175" dataDxfId="10213"/>
    <tableColumn id="6184" xr3:uid="{E20D9C13-F2C4-448E-98D7-1F2F5FAF8190}" name="Column6176" dataDxfId="10212"/>
    <tableColumn id="6185" xr3:uid="{B7AFE8D1-A8F1-4B11-9A2F-610160C56685}" name="Column6177" dataDxfId="10211"/>
    <tableColumn id="6186" xr3:uid="{95D4FBCA-DAFF-4A10-8664-18ECBE208D5B}" name="Column6178" dataDxfId="10210"/>
    <tableColumn id="6187" xr3:uid="{2386F7D5-1555-4EB8-9364-89278F43ABA6}" name="Column6179" dataDxfId="10209"/>
    <tableColumn id="6188" xr3:uid="{D1645BC1-58CC-4F5A-8ACB-0762A5EE9CD8}" name="Column6180" dataDxfId="10208"/>
    <tableColumn id="6189" xr3:uid="{5496BAA3-8EFD-4DB2-B2E9-C983EAE5A14B}" name="Column6181" dataDxfId="10207"/>
    <tableColumn id="6190" xr3:uid="{86E54268-853A-43C4-B949-C2A5C1B5ED8E}" name="Column6182" dataDxfId="10206"/>
    <tableColumn id="6191" xr3:uid="{35602B7E-574B-4312-AF21-99C72C3C8952}" name="Column6183" dataDxfId="10205"/>
    <tableColumn id="6192" xr3:uid="{58AD2DCB-423C-46C5-940B-EBA73B32AEEA}" name="Column6184" dataDxfId="10204"/>
    <tableColumn id="6193" xr3:uid="{AD428EE6-22B5-4F59-AAE5-7CCBABDA1574}" name="Column6185" dataDxfId="10203"/>
    <tableColumn id="6194" xr3:uid="{EC3DFEF6-15A2-4E41-9402-C94401D97A7D}" name="Column6186" dataDxfId="10202"/>
    <tableColumn id="6195" xr3:uid="{CF7E3B67-66FA-4620-9A74-BC8878E25A9C}" name="Column6187" dataDxfId="10201"/>
    <tableColumn id="6196" xr3:uid="{07ED9DA2-5E41-4694-9096-E3E4A4C2EBB9}" name="Column6188" dataDxfId="10200"/>
    <tableColumn id="6197" xr3:uid="{BDAB5028-ABC6-4A2E-A0EF-D3D621AF7F26}" name="Column6189" dataDxfId="10199"/>
    <tableColumn id="6198" xr3:uid="{325609DB-49A6-4497-A628-5BCE0EE589A5}" name="Column6190" dataDxfId="10198"/>
    <tableColumn id="6199" xr3:uid="{C96FCBC2-0A56-4686-B2AD-1D8F8CA973C6}" name="Column6191" dataDxfId="10197"/>
    <tableColumn id="6200" xr3:uid="{1ED7259B-C550-4C95-A8AC-26E4ED8519C2}" name="Column6192" dataDxfId="10196"/>
    <tableColumn id="6201" xr3:uid="{2AF351FA-6013-4109-A26A-E6D038163013}" name="Column6193" dataDxfId="10195"/>
    <tableColumn id="6202" xr3:uid="{FA34CD78-45AE-413B-88D0-5F1A37E181B2}" name="Column6194" dataDxfId="10194"/>
    <tableColumn id="6203" xr3:uid="{8BCCF554-C5D0-4F80-BC31-D50CF9118D40}" name="Column6195" dataDxfId="10193"/>
    <tableColumn id="6204" xr3:uid="{55257E81-368E-4B5E-A183-30E06FD06C8C}" name="Column6196" dataDxfId="10192"/>
    <tableColumn id="6205" xr3:uid="{A19818DF-859E-4A3B-AA2F-305A4BDED9C9}" name="Column6197" dataDxfId="10191"/>
    <tableColumn id="6206" xr3:uid="{45C5FC62-FFE5-49CB-831D-DCFF89D31F16}" name="Column6198" dataDxfId="10190"/>
    <tableColumn id="6207" xr3:uid="{453CB16C-18C9-4A71-9487-0F001FC003F8}" name="Column6199" dataDxfId="10189"/>
    <tableColumn id="6208" xr3:uid="{2F80B1A9-C642-49A8-A292-7C21AE807B1E}" name="Column6200" dataDxfId="10188"/>
    <tableColumn id="6209" xr3:uid="{9B545699-B842-460B-9EC4-E231A846B395}" name="Column6201" dataDxfId="10187"/>
    <tableColumn id="6210" xr3:uid="{C1798CE5-172F-4A1B-857A-F04C16B1DD52}" name="Column6202" dataDxfId="10186"/>
    <tableColumn id="6211" xr3:uid="{FDA410F9-D37B-414E-9FDA-646300B83F31}" name="Column6203" dataDxfId="10185"/>
    <tableColumn id="6212" xr3:uid="{1F34526D-5A7E-4DE0-9D2E-81355ACEB328}" name="Column6204" dataDxfId="10184"/>
    <tableColumn id="6213" xr3:uid="{7D7237EE-5752-458A-9081-4CD9776D8595}" name="Column6205" dataDxfId="10183"/>
    <tableColumn id="6214" xr3:uid="{88560125-FE07-41D5-8636-62B8819516CC}" name="Column6206" dataDxfId="10182"/>
    <tableColumn id="6215" xr3:uid="{94A5CCD3-EB89-4A40-B6C0-863CB8C939B8}" name="Column6207" dataDxfId="10181"/>
    <tableColumn id="6216" xr3:uid="{D506A12C-AA6D-4C33-B038-56C29D2464F7}" name="Column6208" dataDxfId="10180"/>
    <tableColumn id="6217" xr3:uid="{A9BDB125-C5E4-4559-BB64-CC4CE18EBEBE}" name="Column6209" dataDxfId="10179"/>
    <tableColumn id="6218" xr3:uid="{DC631FB0-07F6-4858-8488-E49E800695D1}" name="Column6210" dataDxfId="10178"/>
    <tableColumn id="6219" xr3:uid="{3446A085-1255-40B7-9699-8AF419CBEA6E}" name="Column6211" dataDxfId="10177"/>
    <tableColumn id="6220" xr3:uid="{2D1AFE93-4E7E-4CB0-AD83-5D15315EBA50}" name="Column6212" dataDxfId="10176"/>
    <tableColumn id="6221" xr3:uid="{E2136029-6499-477D-88F0-44180D7B868E}" name="Column6213" dataDxfId="10175"/>
    <tableColumn id="6222" xr3:uid="{BC1D2FF9-78A2-42C6-875D-B7AD63F270FF}" name="Column6214" dataDxfId="10174"/>
    <tableColumn id="6223" xr3:uid="{44036C12-7E75-4369-B15E-DFE9E537ADEA}" name="Column6215" dataDxfId="10173"/>
    <tableColumn id="6224" xr3:uid="{C2AC68B8-B690-4980-878B-73BA3663F05E}" name="Column6216" dataDxfId="10172"/>
    <tableColumn id="6225" xr3:uid="{4356EEFC-0B79-4EEC-AB9F-8C4BD8D46A90}" name="Column6217" dataDxfId="10171"/>
    <tableColumn id="6226" xr3:uid="{1FE3E413-AE07-45BE-BF4B-EB28C2A778A0}" name="Column6218" dataDxfId="10170"/>
    <tableColumn id="6227" xr3:uid="{8C4B7A37-F9B9-43DB-9A0B-38B6E95784B4}" name="Column6219" dataDxfId="10169"/>
    <tableColumn id="6228" xr3:uid="{5D3C66B7-91AC-402B-BEA6-7EAD1E846EE1}" name="Column6220" dataDxfId="10168"/>
    <tableColumn id="6229" xr3:uid="{1E09D284-A780-4C4A-A932-78FC7DF1D1B0}" name="Column6221" dataDxfId="10167"/>
    <tableColumn id="6230" xr3:uid="{E5B5076E-05DE-4E14-919C-2F852197FDA7}" name="Column6222" dataDxfId="10166"/>
    <tableColumn id="6231" xr3:uid="{0EFE2C4A-06B7-4290-8238-E136BCA789CE}" name="Column6223" dataDxfId="10165"/>
    <tableColumn id="6232" xr3:uid="{71158B13-91D9-409D-9A57-94595C3D0927}" name="Column6224" dataDxfId="10164"/>
    <tableColumn id="6233" xr3:uid="{A89C5660-499C-4F4E-907A-167DFF6F644A}" name="Column6225" dataDxfId="10163"/>
    <tableColumn id="6234" xr3:uid="{74DBF42C-DB60-432A-8783-CACAF48F44F4}" name="Column6226" dataDxfId="10162"/>
    <tableColumn id="6235" xr3:uid="{8B7142BA-11AF-40A1-831C-2A0655683664}" name="Column6227" dataDxfId="10161"/>
    <tableColumn id="6236" xr3:uid="{038D471D-D532-4CA1-92E5-C8B2B9DD68F9}" name="Column6228" dataDxfId="10160"/>
    <tableColumn id="6237" xr3:uid="{A8C34B1B-2A3A-4A50-A1F8-184DDC381EC4}" name="Column6229" dataDxfId="10159"/>
    <tableColumn id="6238" xr3:uid="{F50B9D93-E0DB-4217-AEE4-9DD093031B0E}" name="Column6230" dataDxfId="10158"/>
    <tableColumn id="6239" xr3:uid="{6F7407D3-EAF4-42A9-99E0-D446718779B4}" name="Column6231" dataDxfId="10157"/>
    <tableColumn id="6240" xr3:uid="{4213E38A-8860-4557-8E24-AF90E9654AA1}" name="Column6232" dataDxfId="10156"/>
    <tableColumn id="6241" xr3:uid="{89197915-8773-4104-AA28-860F4CF02C8B}" name="Column6233" dataDxfId="10155"/>
    <tableColumn id="6242" xr3:uid="{78169D4C-7944-4B6B-868B-38FF0FB40EA2}" name="Column6234" dataDxfId="10154"/>
    <tableColumn id="6243" xr3:uid="{12E7DFCC-1749-445E-B8B8-E7FDD85FA232}" name="Column6235" dataDxfId="10153"/>
    <tableColumn id="6244" xr3:uid="{BD7C6D51-FA49-4068-9AE9-435046325143}" name="Column6236" dataDxfId="10152"/>
    <tableColumn id="6245" xr3:uid="{1A5179F7-3D94-4A04-9DB5-BB7FCF72B7D4}" name="Column6237" dataDxfId="10151"/>
    <tableColumn id="6246" xr3:uid="{831E2017-AFE1-4899-9698-7C332A1DC160}" name="Column6238" dataDxfId="10150"/>
    <tableColumn id="6247" xr3:uid="{A64B3AE7-6D97-4644-9326-8182A90DB3BD}" name="Column6239" dataDxfId="10149"/>
    <tableColumn id="6248" xr3:uid="{0C42A8F4-8C0E-450D-A68B-A7871F8BD965}" name="Column6240" dataDxfId="10148"/>
    <tableColumn id="6249" xr3:uid="{AFEFD7E9-55E6-4995-945E-A5A4A60081C1}" name="Column6241" dataDxfId="10147"/>
    <tableColumn id="6250" xr3:uid="{07E2D1C6-B07E-4D98-8AD3-39BA260D5B36}" name="Column6242" dataDxfId="10146"/>
    <tableColumn id="6251" xr3:uid="{31625F0C-9757-48AC-8CA0-A6ED457CF68C}" name="Column6243" dataDxfId="10145"/>
    <tableColumn id="6252" xr3:uid="{AEDC76B4-807A-491D-9112-172714248DB0}" name="Column6244" dataDxfId="10144"/>
    <tableColumn id="6253" xr3:uid="{D09FA50E-18D7-4A29-BDE9-CBDE75236BA7}" name="Column6245" dataDxfId="10143"/>
    <tableColumn id="6254" xr3:uid="{AB0C7C66-6E25-4AD7-96ED-46080BF3E1E1}" name="Column6246" dataDxfId="10142"/>
    <tableColumn id="6255" xr3:uid="{559D9DCF-C37D-43E3-A463-4DB43A587002}" name="Column6247" dataDxfId="10141"/>
    <tableColumn id="6256" xr3:uid="{F1F1300D-6CD7-40A8-B071-EE802F93BCEE}" name="Column6248" dataDxfId="10140"/>
    <tableColumn id="6257" xr3:uid="{29AEF548-5800-4E3D-A3D0-17D668FEA835}" name="Column6249" dataDxfId="10139"/>
    <tableColumn id="6258" xr3:uid="{9D63D752-FC7F-4171-A54B-443857097E96}" name="Column6250" dataDxfId="10138"/>
    <tableColumn id="6259" xr3:uid="{A1DCF7C5-A14D-4621-A4D5-2BFF7CE81A9F}" name="Column6251" dataDxfId="10137"/>
    <tableColumn id="6260" xr3:uid="{D3DA5F26-E7B5-4B9C-9849-B4183353368D}" name="Column6252" dataDxfId="10136"/>
    <tableColumn id="6261" xr3:uid="{7FBD56DC-FBDF-414C-BD1D-30F1C4E73BF1}" name="Column6253" dataDxfId="10135"/>
    <tableColumn id="6262" xr3:uid="{D9C0A86A-8D84-4EA9-A414-26CA14A9C5F7}" name="Column6254" dataDxfId="10134"/>
    <tableColumn id="6263" xr3:uid="{7BA028A8-EE95-47A6-96CD-C0978D4A7A34}" name="Column6255" dataDxfId="10133"/>
    <tableColumn id="6264" xr3:uid="{CB2E1244-B36E-4FFF-8572-70C6B73AB603}" name="Column6256" dataDxfId="10132"/>
    <tableColumn id="6265" xr3:uid="{C782ADE3-716F-47EB-8F6D-9F126C83E31A}" name="Column6257" dataDxfId="10131"/>
    <tableColumn id="6266" xr3:uid="{218881BA-4415-4254-ACDE-977739202DDD}" name="Column6258" dataDxfId="10130"/>
    <tableColumn id="6267" xr3:uid="{B689D9D2-8FB9-43E2-B798-3B89FF71B160}" name="Column6259" dataDxfId="10129"/>
    <tableColumn id="6268" xr3:uid="{68A75BCC-5929-4B36-9270-02D5B1EA25D4}" name="Column6260" dataDxfId="10128"/>
    <tableColumn id="6269" xr3:uid="{18824215-D009-4DAD-AD3F-27B358CCD4C2}" name="Column6261" dataDxfId="10127"/>
    <tableColumn id="6270" xr3:uid="{DEE8E678-BDA4-4E2D-80B6-C0118F1439C1}" name="Column6262" dataDxfId="10126"/>
    <tableColumn id="6271" xr3:uid="{87E01494-DCA1-4650-9CBB-F98357E44A1E}" name="Column6263" dataDxfId="10125"/>
    <tableColumn id="6272" xr3:uid="{F8D37150-5D42-4BD2-99C3-73AF225D75A7}" name="Column6264" dataDxfId="10124"/>
    <tableColumn id="6273" xr3:uid="{C62B3B9A-7681-49BE-9D11-090C4ECDA6F2}" name="Column6265" dataDxfId="10123"/>
    <tableColumn id="6274" xr3:uid="{3EB4C0D8-48A1-42B3-B80E-888E3F8ECB8B}" name="Column6266" dataDxfId="10122"/>
    <tableColumn id="6275" xr3:uid="{ED93C846-BB3F-415F-96A9-1DE47C4A2AAE}" name="Column6267" dataDxfId="10121"/>
    <tableColumn id="6276" xr3:uid="{99A9609A-DC7F-452E-BA15-AA5B1E1A7E40}" name="Column6268" dataDxfId="10120"/>
    <tableColumn id="6277" xr3:uid="{011E7682-002C-44C2-8F10-841D315E3EDA}" name="Column6269" dataDxfId="10119"/>
    <tableColumn id="6278" xr3:uid="{89BE5C4A-7955-4D5B-8DEB-A7408ABF5A19}" name="Column6270" dataDxfId="10118"/>
    <tableColumn id="6279" xr3:uid="{D88C0B56-B462-4E0A-865E-9D420526C155}" name="Column6271" dataDxfId="10117"/>
    <tableColumn id="6280" xr3:uid="{6B05ADE9-B18B-4CD3-AA21-7138803BF18B}" name="Column6272" dataDxfId="10116"/>
    <tableColumn id="6281" xr3:uid="{3D96AF21-2C42-4DEC-BCE9-BEE5F5A432FC}" name="Column6273" dataDxfId="10115"/>
    <tableColumn id="6282" xr3:uid="{2E970ACB-7299-49FF-A93F-495EAAAE44D9}" name="Column6274" dataDxfId="10114"/>
    <tableColumn id="6283" xr3:uid="{E6C63F82-8854-4B93-A573-03CB82ED69A5}" name="Column6275" dataDxfId="10113"/>
    <tableColumn id="6284" xr3:uid="{B1F88E1E-216A-433B-A4C2-EE4BCCD877B4}" name="Column6276" dataDxfId="10112"/>
    <tableColumn id="6285" xr3:uid="{A357D86B-FC13-4BF1-B683-749D12239664}" name="Column6277" dataDxfId="10111"/>
    <tableColumn id="6286" xr3:uid="{A8B82EF8-FE14-47D7-87EA-03E19C519CFA}" name="Column6278" dataDxfId="10110"/>
    <tableColumn id="6287" xr3:uid="{F0B54761-1502-4EC8-801B-C3E58CC0234F}" name="Column6279" dataDxfId="10109"/>
    <tableColumn id="6288" xr3:uid="{EEF48A52-3341-41FE-AEF7-B179DF63BD4E}" name="Column6280" dataDxfId="10108"/>
    <tableColumn id="6289" xr3:uid="{64F663E4-1CDD-4F0D-BA19-A26A5ABE988A}" name="Column6281" dataDxfId="10107"/>
    <tableColumn id="6290" xr3:uid="{DA976D22-43F4-4EA8-9181-E50988E517CC}" name="Column6282" dataDxfId="10106"/>
    <tableColumn id="6291" xr3:uid="{D32DB9E4-9D12-44AD-91F8-28AAB22204C4}" name="Column6283" dataDxfId="10105"/>
    <tableColumn id="6292" xr3:uid="{B43A6955-2329-4AD4-BD4F-B69BEC18F82B}" name="Column6284" dataDxfId="10104"/>
    <tableColumn id="6293" xr3:uid="{5A343346-F01D-423D-B106-2AFD9A002795}" name="Column6285" dataDxfId="10103"/>
    <tableColumn id="6294" xr3:uid="{76D2E381-709B-4232-B698-965675D392B4}" name="Column6286" dataDxfId="10102"/>
    <tableColumn id="6295" xr3:uid="{432E9C51-10FD-4446-8430-692EE77579D7}" name="Column6287" dataDxfId="10101"/>
    <tableColumn id="6296" xr3:uid="{8E6F1FBF-5BA9-4750-8766-646E754BF8E4}" name="Column6288" dataDxfId="10100"/>
    <tableColumn id="6297" xr3:uid="{C572F754-6A55-457C-A5E0-47316E57B776}" name="Column6289" dataDxfId="10099"/>
    <tableColumn id="6298" xr3:uid="{22227EE7-DE55-4EDF-A9AF-DE23DD099D5B}" name="Column6290" dataDxfId="10098"/>
    <tableColumn id="6299" xr3:uid="{1DE0AA36-D9E7-443B-BAA6-1227532056B7}" name="Column6291" dataDxfId="10097"/>
    <tableColumn id="6300" xr3:uid="{359EAFD3-55EC-4045-8390-928D878F0724}" name="Column6292" dataDxfId="10096"/>
    <tableColumn id="6301" xr3:uid="{29F35C7C-7004-4A1A-92F8-BE4F0E13054E}" name="Column6293" dataDxfId="10095"/>
    <tableColumn id="6302" xr3:uid="{97B5F53C-CFC1-485B-83CB-02BCB7E7429B}" name="Column6294" dataDxfId="10094"/>
    <tableColumn id="6303" xr3:uid="{E4E5814C-D0A2-421F-AB84-46F6656B0706}" name="Column6295" dataDxfId="10093"/>
    <tableColumn id="6304" xr3:uid="{2D6AC900-9619-4031-B9A4-F9CB128D45DC}" name="Column6296" dataDxfId="10092"/>
    <tableColumn id="6305" xr3:uid="{19E44AF5-5359-4BBE-94ED-2F062C79E492}" name="Column6297" dataDxfId="10091"/>
    <tableColumn id="6306" xr3:uid="{74993B12-7896-48AF-ACC6-BE2F961EFD62}" name="Column6298" dataDxfId="10090"/>
    <tableColumn id="6307" xr3:uid="{A382D30C-640D-450E-9B4F-4C9BE8BACFBF}" name="Column6299" dataDxfId="10089"/>
    <tableColumn id="6308" xr3:uid="{20749414-02AE-470B-A698-DDACD3A96DC1}" name="Column6300" dataDxfId="10088"/>
    <tableColumn id="6309" xr3:uid="{BA21D713-C38E-4A85-9EF6-E543720AE3D5}" name="Column6301" dataDxfId="10087"/>
    <tableColumn id="6310" xr3:uid="{EB1F7905-C551-4DFE-90FD-506F93B51D14}" name="Column6302" dataDxfId="10086"/>
    <tableColumn id="6311" xr3:uid="{DDF60BBB-10E5-479A-8679-7340A207CA41}" name="Column6303" dataDxfId="10085"/>
    <tableColumn id="6312" xr3:uid="{CDDB5AF6-3AB9-4440-A1F1-B0070D064EDD}" name="Column6304" dataDxfId="10084"/>
    <tableColumn id="6313" xr3:uid="{33574C65-142C-47D0-B619-FF44E0E99741}" name="Column6305" dataDxfId="10083"/>
    <tableColumn id="6314" xr3:uid="{9AADD18C-3F65-40B2-A5F8-83499ECFB85C}" name="Column6306" dataDxfId="10082"/>
    <tableColumn id="6315" xr3:uid="{8124E615-23CF-4CDC-90E8-FD23F8C41374}" name="Column6307" dataDxfId="10081"/>
    <tableColumn id="6316" xr3:uid="{B8F22E48-E8AF-4FEA-AE6B-F61630DE7E32}" name="Column6308" dataDxfId="10080"/>
    <tableColumn id="6317" xr3:uid="{CA2E0ADD-83D7-4FE3-99C2-A0242D58885D}" name="Column6309" dataDxfId="10079"/>
    <tableColumn id="6318" xr3:uid="{D9D69CB4-DAE5-42C9-9A49-526176AED75E}" name="Column6310" dataDxfId="10078"/>
    <tableColumn id="6319" xr3:uid="{5821DBC4-01C6-4C64-A19F-BC2C8A7D0809}" name="Column6311" dataDxfId="10077"/>
    <tableColumn id="6320" xr3:uid="{D8B00BD8-8950-4213-BEE3-8FA13E57D93B}" name="Column6312" dataDxfId="10076"/>
    <tableColumn id="6321" xr3:uid="{45E9AADA-E076-4545-901A-2C7E771F9AA6}" name="Column6313" dataDxfId="10075"/>
    <tableColumn id="6322" xr3:uid="{5A4EAA50-4DE0-4C78-9F3B-8699A35DE1AC}" name="Column6314" dataDxfId="10074"/>
    <tableColumn id="6323" xr3:uid="{DA327AA4-AC40-43D8-BAA9-4A8493A9FCEE}" name="Column6315" dataDxfId="10073"/>
    <tableColumn id="6324" xr3:uid="{BD920D0B-525A-494B-8902-1079E7D2FED8}" name="Column6316" dataDxfId="10072"/>
    <tableColumn id="6325" xr3:uid="{E8FF00F0-CD96-4CDC-8EE0-CC58B747EB47}" name="Column6317" dataDxfId="10071"/>
    <tableColumn id="6326" xr3:uid="{A64ADCA1-6FA5-480C-88D9-A29030B0436F}" name="Column6318" dataDxfId="10070"/>
    <tableColumn id="6327" xr3:uid="{409B28AF-5181-4F67-96C8-69916FCE1FBB}" name="Column6319" dataDxfId="10069"/>
    <tableColumn id="6328" xr3:uid="{3EC4CDBE-5D62-477D-891E-DACDA08D3C21}" name="Column6320" dataDxfId="10068"/>
    <tableColumn id="6329" xr3:uid="{11B183FB-E75C-4A49-BD60-A41222A5DC65}" name="Column6321" dataDxfId="10067"/>
    <tableColumn id="6330" xr3:uid="{291DAB40-C8BA-42EF-B9AE-65E314F4FC07}" name="Column6322" dataDxfId="10066"/>
    <tableColumn id="6331" xr3:uid="{A7DD5B0A-F108-4C0F-B421-911D9CF1E542}" name="Column6323" dataDxfId="10065"/>
    <tableColumn id="6332" xr3:uid="{1B092D5C-6B32-4953-92BF-79BF399FF546}" name="Column6324" dataDxfId="10064"/>
    <tableColumn id="6333" xr3:uid="{1BF6A9EF-C3D9-4A32-AA3B-DC8F6E3975E4}" name="Column6325" dataDxfId="10063"/>
    <tableColumn id="6334" xr3:uid="{151D8C74-AB8D-4B67-A85F-D26C88957DAB}" name="Column6326" dataDxfId="10062"/>
    <tableColumn id="6335" xr3:uid="{FE524C0E-989F-4A66-9437-436A2F5CE283}" name="Column6327" dataDxfId="10061"/>
    <tableColumn id="6336" xr3:uid="{7E9C7DD0-D9A4-4780-B7EE-B3782978D8A6}" name="Column6328" dataDxfId="10060"/>
    <tableColumn id="6337" xr3:uid="{7E1DCFD3-AE03-483F-80F3-0349327D1FDE}" name="Column6329" dataDxfId="10059"/>
    <tableColumn id="6338" xr3:uid="{9359A9C8-FFDA-4824-BEC2-1313DA182190}" name="Column6330" dataDxfId="10058"/>
    <tableColumn id="6339" xr3:uid="{AC048FE1-C22F-40F4-B6C0-DA6214AFC7DF}" name="Column6331" dataDxfId="10057"/>
    <tableColumn id="6340" xr3:uid="{58916816-C92F-4B46-9558-4D1B654071B5}" name="Column6332" dataDxfId="10056"/>
    <tableColumn id="6341" xr3:uid="{B7CE8847-C3EB-4B08-890A-5F04BA70B93A}" name="Column6333" dataDxfId="10055"/>
    <tableColumn id="6342" xr3:uid="{0A1A4B9B-199C-4665-B99C-48E2D341F9AA}" name="Column6334" dataDxfId="10054"/>
    <tableColumn id="6343" xr3:uid="{52A955AB-4658-4726-B434-3262E87AB35A}" name="Column6335" dataDxfId="10053"/>
    <tableColumn id="6344" xr3:uid="{66026C57-D7DE-471A-B84F-83D1E65A4AFB}" name="Column6336" dataDxfId="10052"/>
    <tableColumn id="6345" xr3:uid="{DABDF684-4247-4573-AB01-FDAFBB9E88DE}" name="Column6337" dataDxfId="10051"/>
    <tableColumn id="6346" xr3:uid="{E645404F-1E89-44FB-9C9B-D1A55C7AF4F0}" name="Column6338" dataDxfId="10050"/>
    <tableColumn id="6347" xr3:uid="{E76F029A-B401-4B76-B84D-3AEA349B5A67}" name="Column6339" dataDxfId="10049"/>
    <tableColumn id="6348" xr3:uid="{CA9553D1-09F3-468A-A3E1-C95F1DCC97FD}" name="Column6340" dataDxfId="10048"/>
    <tableColumn id="6349" xr3:uid="{CBAB39F8-996E-4C55-8249-398BC97F4B3D}" name="Column6341" dataDxfId="10047"/>
    <tableColumn id="6350" xr3:uid="{B5766F8C-D70D-4CDC-88E9-A754071E2FDA}" name="Column6342" dataDxfId="10046"/>
    <tableColumn id="6351" xr3:uid="{1395FF29-7C2D-450F-9A31-9AE87456C9F8}" name="Column6343" dataDxfId="10045"/>
    <tableColumn id="6352" xr3:uid="{1D3ABB1D-AC71-4704-9BEF-04C81E4BF807}" name="Column6344" dataDxfId="10044"/>
    <tableColumn id="6353" xr3:uid="{5D234EB7-BE01-4C17-A69F-CC8FF38901CD}" name="Column6345" dataDxfId="10043"/>
    <tableColumn id="6354" xr3:uid="{C9F9128E-D16E-4A74-9E28-56D999ABA286}" name="Column6346" dataDxfId="10042"/>
    <tableColumn id="6355" xr3:uid="{E526E3DA-B91E-4348-8C04-D9A079293517}" name="Column6347" dataDxfId="10041"/>
    <tableColumn id="6356" xr3:uid="{CC288CCB-DDB1-47E9-8560-AB9CDA921EDC}" name="Column6348" dataDxfId="10040"/>
    <tableColumn id="6357" xr3:uid="{B470565D-D619-4DDE-8301-7083B85F6301}" name="Column6349" dataDxfId="10039"/>
    <tableColumn id="6358" xr3:uid="{412579AD-96AA-44B4-8EE1-9F5A5870E2C1}" name="Column6350" dataDxfId="10038"/>
    <tableColumn id="6359" xr3:uid="{8F8DB60A-943C-4E7B-9AC9-7976487B3A3F}" name="Column6351" dataDxfId="10037"/>
    <tableColumn id="6360" xr3:uid="{F70328E8-FF28-42BD-B31C-62B361FDDBAC}" name="Column6352" dataDxfId="10036"/>
    <tableColumn id="6361" xr3:uid="{2CF458CC-9DD5-4722-B351-3C185A84E0F0}" name="Column6353" dataDxfId="10035"/>
    <tableColumn id="6362" xr3:uid="{FA2EF022-F418-4302-B3EA-C2B56264068B}" name="Column6354" dataDxfId="10034"/>
    <tableColumn id="6363" xr3:uid="{1600AAE0-7A63-4E3B-A8BF-7DC076360F42}" name="Column6355" dataDxfId="10033"/>
    <tableColumn id="6364" xr3:uid="{9ECEB5F6-2C88-47A8-A4C2-BF83C2B5BBC7}" name="Column6356" dataDxfId="10032"/>
    <tableColumn id="6365" xr3:uid="{66EBC933-4DFC-4675-8412-2B7EADA22D66}" name="Column6357" dataDxfId="10031"/>
    <tableColumn id="6366" xr3:uid="{5375629D-EC56-4FA6-8E6C-8F7698AE6809}" name="Column6358" dataDxfId="10030"/>
    <tableColumn id="6367" xr3:uid="{800C5FFE-CDB0-4692-913C-B46AEBDDD434}" name="Column6359" dataDxfId="10029"/>
    <tableColumn id="6368" xr3:uid="{E1C97E70-1F02-49E6-B841-5CDC0F7F4CFF}" name="Column6360" dataDxfId="10028"/>
    <tableColumn id="6369" xr3:uid="{545BED9D-CFC7-4CCF-97E8-5903EB0AD9E3}" name="Column6361" dataDxfId="10027"/>
    <tableColumn id="6370" xr3:uid="{7E8410F6-A652-42EA-800E-C369809F808E}" name="Column6362" dataDxfId="10026"/>
    <tableColumn id="6371" xr3:uid="{72AADF66-EF56-41C1-AB35-8D5DBC784A28}" name="Column6363" dataDxfId="10025"/>
    <tableColumn id="6372" xr3:uid="{BA275858-8F0E-4AF8-9594-C79F43BD65FA}" name="Column6364" dataDxfId="10024"/>
    <tableColumn id="6373" xr3:uid="{A85FA3A5-8640-42BD-8ABC-3F0510029FE5}" name="Column6365" dataDxfId="10023"/>
    <tableColumn id="6374" xr3:uid="{4546A88D-3ADC-4C2E-A505-5029A15E6B5E}" name="Column6366" dataDxfId="10022"/>
    <tableColumn id="6375" xr3:uid="{73F802F8-5191-4078-8EA0-7AFAA6EDADFE}" name="Column6367" dataDxfId="10021"/>
    <tableColumn id="6376" xr3:uid="{DFE5D228-C4C2-4400-A423-6F4A44EA3A90}" name="Column6368" dataDxfId="10020"/>
    <tableColumn id="6377" xr3:uid="{0D073597-AB67-4840-8951-FBBD66049830}" name="Column6369" dataDxfId="10019"/>
    <tableColumn id="6378" xr3:uid="{EFC78252-E29D-4F22-81A5-F74F4FA62269}" name="Column6370" dataDxfId="10018"/>
    <tableColumn id="6379" xr3:uid="{65C9036C-39AB-4BC7-B2E3-7183228F3B77}" name="Column6371" dataDxfId="10017"/>
    <tableColumn id="6380" xr3:uid="{A533575D-889F-45DB-855E-0C92BBC0A232}" name="Column6372" dataDxfId="10016"/>
    <tableColumn id="6381" xr3:uid="{C2144307-3A9F-45A1-B35C-230430005198}" name="Column6373" dataDxfId="10015"/>
    <tableColumn id="6382" xr3:uid="{37B8D630-47D4-4D31-BF8E-712972CC2901}" name="Column6374" dataDxfId="10014"/>
    <tableColumn id="6383" xr3:uid="{F51931EA-0938-46AA-9B0D-3987DF65E32F}" name="Column6375" dataDxfId="10013"/>
    <tableColumn id="6384" xr3:uid="{83574D3E-7D10-4C77-A91F-8BB1103C0EAF}" name="Column6376" dataDxfId="10012"/>
    <tableColumn id="6385" xr3:uid="{1F13B665-8DC7-42FC-AFE7-6F2D1CFB1C79}" name="Column6377" dataDxfId="10011"/>
    <tableColumn id="6386" xr3:uid="{6D5EBAED-1155-474B-BF44-47C11EEA1021}" name="Column6378" dataDxfId="10010"/>
    <tableColumn id="6387" xr3:uid="{382E748A-20A8-49EB-886C-E6EEE0E108CD}" name="Column6379" dataDxfId="10009"/>
    <tableColumn id="6388" xr3:uid="{D581E55C-9A2D-470E-B7E9-3AF1E14E9C33}" name="Column6380" dataDxfId="10008"/>
    <tableColumn id="6389" xr3:uid="{D9746617-FA58-47E4-B5BC-A286D696FDD5}" name="Column6381" dataDxfId="10007"/>
    <tableColumn id="6390" xr3:uid="{539823DC-1D68-4C72-BAB6-882A7D830C7D}" name="Column6382" dataDxfId="10006"/>
    <tableColumn id="6391" xr3:uid="{34A16E5E-BC9C-40BA-8F23-E63AB96E2E9F}" name="Column6383" dataDxfId="10005"/>
    <tableColumn id="6392" xr3:uid="{E7953AF1-AB7E-468A-A34B-F0AD423A008D}" name="Column6384" dataDxfId="10004"/>
    <tableColumn id="6393" xr3:uid="{51A63AD0-64FD-48B6-99D1-41312DD67F17}" name="Column6385" dataDxfId="10003"/>
    <tableColumn id="6394" xr3:uid="{08810AE7-C7B6-4A8A-AA54-E7314AE7FDFD}" name="Column6386" dataDxfId="10002"/>
    <tableColumn id="6395" xr3:uid="{DA4C7C23-8BE9-41FD-AC69-E95827DCFF72}" name="Column6387" dataDxfId="10001"/>
    <tableColumn id="6396" xr3:uid="{80A2C101-03E5-43C2-8FCF-15DFFAB67EF6}" name="Column6388" dataDxfId="10000"/>
    <tableColumn id="6397" xr3:uid="{D2501AAA-95CF-450F-B103-A8CE94247AF7}" name="Column6389" dataDxfId="9999"/>
    <tableColumn id="6398" xr3:uid="{076C6709-7406-4738-BD60-D937E4ABBC7B}" name="Column6390" dataDxfId="9998"/>
    <tableColumn id="6399" xr3:uid="{367BA335-B67D-452C-8498-7A0FA1A3F8D4}" name="Column6391" dataDxfId="9997"/>
    <tableColumn id="6400" xr3:uid="{F211A43C-C5AA-4498-9DEE-4B80A590A7C7}" name="Column6392" dataDxfId="9996"/>
    <tableColumn id="6401" xr3:uid="{6FF565E3-1CDC-4EA5-A2C3-F09F48F88DFA}" name="Column6393" dataDxfId="9995"/>
    <tableColumn id="6402" xr3:uid="{A336BB1D-2B5A-4993-830B-65A915A99609}" name="Column6394" dataDxfId="9994"/>
    <tableColumn id="6403" xr3:uid="{DD3C80E4-1CE4-4E51-ADB4-1B8A766E10ED}" name="Column6395" dataDxfId="9993"/>
    <tableColumn id="6404" xr3:uid="{5BC5A44A-AD5E-4CFB-A0D5-B8C2D74CA0B1}" name="Column6396" dataDxfId="9992"/>
    <tableColumn id="6405" xr3:uid="{ED4602D4-47B0-44A7-97EC-27B7D4A23241}" name="Column6397" dataDxfId="9991"/>
    <tableColumn id="6406" xr3:uid="{18177E8D-3FB9-4BFD-B31F-1D355C61ABDB}" name="Column6398" dataDxfId="9990"/>
    <tableColumn id="6407" xr3:uid="{5CF94D35-CE06-4EF9-9EA2-80119C110671}" name="Column6399" dataDxfId="9989"/>
    <tableColumn id="6408" xr3:uid="{54C4DC7D-4A4B-4244-860B-3D50CB4EE48F}" name="Column6400" dataDxfId="9988"/>
    <tableColumn id="6409" xr3:uid="{DAE9FDA3-9EEE-4533-97FF-F299F03061EA}" name="Column6401" dataDxfId="9987"/>
    <tableColumn id="6410" xr3:uid="{4269DD4D-CFB8-4223-BEE6-4AA8E40145DE}" name="Column6402" dataDxfId="9986"/>
    <tableColumn id="6411" xr3:uid="{71CEF722-85A8-4C3B-B282-2CD67DFC3CD0}" name="Column6403" dataDxfId="9985"/>
    <tableColumn id="6412" xr3:uid="{F3916CF1-7D8F-4023-BA75-5304C420ACDC}" name="Column6404" dataDxfId="9984"/>
    <tableColumn id="6413" xr3:uid="{2378A170-C26F-4859-A124-FAA1727950D0}" name="Column6405" dataDxfId="9983"/>
    <tableColumn id="6414" xr3:uid="{6539DF0E-7576-4915-9DB4-D7AD931E40C3}" name="Column6406" dataDxfId="9982"/>
    <tableColumn id="6415" xr3:uid="{68DF3FE8-AAEB-4982-9EFA-0F439C027ED7}" name="Column6407" dataDxfId="9981"/>
    <tableColumn id="6416" xr3:uid="{90B97FBC-91DD-4DC9-B4BD-D0AABD1B4D73}" name="Column6408" dataDxfId="9980"/>
    <tableColumn id="6417" xr3:uid="{40BCFF41-44B9-4F1F-847D-427F8E758584}" name="Column6409" dataDxfId="9979"/>
    <tableColumn id="6418" xr3:uid="{47F54656-5C19-48F5-8462-2272C311A9C5}" name="Column6410" dataDxfId="9978"/>
    <tableColumn id="6419" xr3:uid="{CFE0CA3D-1714-4F5A-8806-EB46AC974EAE}" name="Column6411" dataDxfId="9977"/>
    <tableColumn id="6420" xr3:uid="{0979AB7A-319C-4031-B04E-B9796DF8AC5A}" name="Column6412" dataDxfId="9976"/>
    <tableColumn id="6421" xr3:uid="{7AF43FFF-8954-485D-8B1A-E599FCFBD121}" name="Column6413" dataDxfId="9975"/>
    <tableColumn id="6422" xr3:uid="{74BFDA10-8C33-4A24-9AEA-A02C221ED146}" name="Column6414" dataDxfId="9974"/>
    <tableColumn id="6423" xr3:uid="{2585C7E9-7F38-4B41-8BC3-FE54193D09C5}" name="Column6415" dataDxfId="9973"/>
    <tableColumn id="6424" xr3:uid="{BA78D2CF-BC11-46DF-99C9-20310A7B84D4}" name="Column6416" dataDxfId="9972"/>
    <tableColumn id="6425" xr3:uid="{DC21EE37-5EA8-48BE-BC6C-32A53279B6AD}" name="Column6417" dataDxfId="9971"/>
    <tableColumn id="6426" xr3:uid="{345552F5-0A11-4F8E-9AD3-EA1E6135403A}" name="Column6418" dataDxfId="9970"/>
    <tableColumn id="6427" xr3:uid="{2C862E12-C4E9-4BA6-BBFC-074366348965}" name="Column6419" dataDxfId="9969"/>
    <tableColumn id="6428" xr3:uid="{CBC4C942-60A0-4415-8BC2-B8EAA53A3443}" name="Column6420" dataDxfId="9968"/>
    <tableColumn id="6429" xr3:uid="{5B4EFCFD-0CC4-4ACA-8A44-F01618DB80A4}" name="Column6421" dataDxfId="9967"/>
    <tableColumn id="6430" xr3:uid="{FE55D2E2-D752-4C19-84D0-F0C25D5A0AF1}" name="Column6422" dataDxfId="9966"/>
    <tableColumn id="6431" xr3:uid="{ECA82696-AF15-4FFE-A188-80361909A312}" name="Column6423" dataDxfId="9965"/>
    <tableColumn id="6432" xr3:uid="{A9C536F6-E251-4171-92F5-49F394955C1F}" name="Column6424" dataDxfId="9964"/>
    <tableColumn id="6433" xr3:uid="{22EBE60C-FDC9-435F-947F-CAD2B80C9AAB}" name="Column6425" dataDxfId="9963"/>
    <tableColumn id="6434" xr3:uid="{CBC70C93-1F7E-4BBA-9923-6A4251A43316}" name="Column6426" dataDxfId="9962"/>
    <tableColumn id="6435" xr3:uid="{97001CE0-9D1A-401C-B6F5-CB70E7F9509B}" name="Column6427" dataDxfId="9961"/>
    <tableColumn id="6436" xr3:uid="{9CCEF2A3-566E-40E9-8E50-A3B283CF6525}" name="Column6428" dataDxfId="9960"/>
    <tableColumn id="6437" xr3:uid="{58665021-ACB9-4ACD-9ABA-6571E94CE113}" name="Column6429" dataDxfId="9959"/>
    <tableColumn id="6438" xr3:uid="{B6542F88-F5E6-41BE-A1EE-76A51C9782ED}" name="Column6430" dataDxfId="9958"/>
    <tableColumn id="6439" xr3:uid="{5963ACB5-2AB7-43CE-8B04-F7A93F4F836D}" name="Column6431" dataDxfId="9957"/>
    <tableColumn id="6440" xr3:uid="{FD1F1396-0F1A-4D9E-BC72-2AEB7D81678C}" name="Column6432" dataDxfId="9956"/>
    <tableColumn id="6441" xr3:uid="{9A653C7F-96F5-4599-A82A-916AE667D1B0}" name="Column6433" dataDxfId="9955"/>
    <tableColumn id="6442" xr3:uid="{6B8733FF-B2F0-4A7F-A44E-392A343D1EBE}" name="Column6434" dataDxfId="9954"/>
    <tableColumn id="6443" xr3:uid="{421DD15B-EA00-4DC8-9840-4358814AFB18}" name="Column6435" dataDxfId="9953"/>
    <tableColumn id="6444" xr3:uid="{54A19003-4D28-4D2B-9663-5B95DADD216E}" name="Column6436" dataDxfId="9952"/>
    <tableColumn id="6445" xr3:uid="{2BD984A4-87AE-4F3B-8436-3EEE4E31E57A}" name="Column6437" dataDxfId="9951"/>
    <tableColumn id="6446" xr3:uid="{F25EB9C1-4F71-4E36-83DB-3006522299C3}" name="Column6438" dataDxfId="9950"/>
    <tableColumn id="6447" xr3:uid="{932E5A5A-129C-4947-A8E9-EE32687A7539}" name="Column6439" dataDxfId="9949"/>
    <tableColumn id="6448" xr3:uid="{B5C1E71D-A26D-45F5-9689-44436704E79B}" name="Column6440" dataDxfId="9948"/>
    <tableColumn id="6449" xr3:uid="{6630C0DE-E72F-4FB0-892B-2A722D376A39}" name="Column6441" dataDxfId="9947"/>
    <tableColumn id="6450" xr3:uid="{1845AB13-2DCD-4BA9-9BD9-D0964B96FFBD}" name="Column6442" dataDxfId="9946"/>
    <tableColumn id="6451" xr3:uid="{4DC0E3D5-E1B6-4921-AD48-B4A421588468}" name="Column6443" dataDxfId="9945"/>
    <tableColumn id="6452" xr3:uid="{41E5374B-FEE2-4DF5-B2EE-192353DEAEF5}" name="Column6444" dataDxfId="9944"/>
    <tableColumn id="6453" xr3:uid="{4A95E22D-7E56-4B49-9E08-B039B146E774}" name="Column6445" dataDxfId="9943"/>
    <tableColumn id="6454" xr3:uid="{7D21573D-D349-4C7E-950F-30E1E2B0DE59}" name="Column6446" dataDxfId="9942"/>
    <tableColumn id="6455" xr3:uid="{DA8C6B99-5D83-4E5C-A25F-A49FB81230C3}" name="Column6447" dataDxfId="9941"/>
    <tableColumn id="6456" xr3:uid="{5CEC91CC-6A83-47F4-800F-96CCDE3D2D46}" name="Column6448" dataDxfId="9940"/>
    <tableColumn id="6457" xr3:uid="{638DF36F-C222-4B23-A3EC-570AB0F134EE}" name="Column6449" dataDxfId="9939"/>
    <tableColumn id="6458" xr3:uid="{EA1A74CB-4C65-49F3-8373-ED82C63649CE}" name="Column6450" dataDxfId="9938"/>
    <tableColumn id="6459" xr3:uid="{7B4BB0D0-B16D-4A80-A443-3DF7E241D56E}" name="Column6451" dataDxfId="9937"/>
    <tableColumn id="6460" xr3:uid="{E557B5B1-7B2B-4371-8DB5-BE714F9D32EA}" name="Column6452" dataDxfId="9936"/>
    <tableColumn id="6461" xr3:uid="{1A7B6F94-405E-47AE-B99F-07CB0C8E1179}" name="Column6453" dataDxfId="9935"/>
    <tableColumn id="6462" xr3:uid="{C2AF5648-AF54-41E1-84B9-CE643506E8C2}" name="Column6454" dataDxfId="9934"/>
    <tableColumn id="6463" xr3:uid="{8795C504-E68B-41DB-826D-FFCAC64A44A6}" name="Column6455" dataDxfId="9933"/>
    <tableColumn id="6464" xr3:uid="{BFB4E4A6-BE7A-4C7D-A989-D6E8B02B80C1}" name="Column6456" dataDxfId="9932"/>
    <tableColumn id="6465" xr3:uid="{25F82BE1-C152-4DBC-8E62-72A12EF60988}" name="Column6457" dataDxfId="9931"/>
    <tableColumn id="6466" xr3:uid="{D3F5543E-FDBB-4ED4-828B-8FCB5A11C874}" name="Column6458" dataDxfId="9930"/>
    <tableColumn id="6467" xr3:uid="{E3FF67BF-3620-4C62-B840-EE6AF885C660}" name="Column6459" dataDxfId="9929"/>
    <tableColumn id="6468" xr3:uid="{2D05A04B-89CF-4558-95A4-770BB23A1DFC}" name="Column6460" dataDxfId="9928"/>
    <tableColumn id="6469" xr3:uid="{371C33B6-7049-48FE-847D-9B6E1FABD125}" name="Column6461" dataDxfId="9927"/>
    <tableColumn id="6470" xr3:uid="{5F113C22-0E5B-4DA0-8B48-4FBFCF3FF74C}" name="Column6462" dataDxfId="9926"/>
    <tableColumn id="6471" xr3:uid="{6263F4DE-4837-4EC2-9B6E-EFC0F5E81800}" name="Column6463" dataDxfId="9925"/>
    <tableColumn id="6472" xr3:uid="{4AACEE06-3E67-429B-A6C0-00834F1AA625}" name="Column6464" dataDxfId="9924"/>
    <tableColumn id="6473" xr3:uid="{991E81AC-0CE8-4753-BAB7-3F6A0115BAD0}" name="Column6465" dataDxfId="9923"/>
    <tableColumn id="6474" xr3:uid="{5D460EA2-FF1F-4214-B32D-4B3410E43441}" name="Column6466" dataDxfId="9922"/>
    <tableColumn id="6475" xr3:uid="{CC0A8CF5-509E-47DC-BAE7-1E5C66819AC0}" name="Column6467" dataDxfId="9921"/>
    <tableColumn id="6476" xr3:uid="{81A97EF5-230C-495E-81E9-7703B17CC764}" name="Column6468" dataDxfId="9920"/>
    <tableColumn id="6477" xr3:uid="{426CB08A-3E96-4ACF-BD46-2B8C69FA3B8F}" name="Column6469" dataDxfId="9919"/>
    <tableColumn id="6478" xr3:uid="{C5F58928-42F7-48B1-BC35-00910349FFCD}" name="Column6470" dataDxfId="9918"/>
    <tableColumn id="6479" xr3:uid="{B35C1458-DEF6-4A94-91EB-34E63D2CBED2}" name="Column6471" dataDxfId="9917"/>
    <tableColumn id="6480" xr3:uid="{C109F788-4775-481D-A7A3-5C4BB38984F9}" name="Column6472" dataDxfId="9916"/>
    <tableColumn id="6481" xr3:uid="{42F499B4-0CE5-4312-B1AB-00502DC25837}" name="Column6473" dataDxfId="9915"/>
    <tableColumn id="6482" xr3:uid="{80844A4B-54AA-4489-BAAD-38D0FB804A5A}" name="Column6474" dataDxfId="9914"/>
    <tableColumn id="6483" xr3:uid="{96B4C9C7-E606-467B-BBAF-EAE20E3CCF85}" name="Column6475" dataDxfId="9913"/>
    <tableColumn id="6484" xr3:uid="{982B8E50-3888-479E-B6B5-19139454CF09}" name="Column6476" dataDxfId="9912"/>
    <tableColumn id="6485" xr3:uid="{02DC54AE-4D20-4242-841B-EA0191E10BFD}" name="Column6477" dataDxfId="9911"/>
    <tableColumn id="6486" xr3:uid="{DC266E92-68BA-4B61-BE4B-26C155AC891C}" name="Column6478" dataDxfId="9910"/>
    <tableColumn id="6487" xr3:uid="{EDA12470-1CD8-472E-BE5A-902FBD1DB559}" name="Column6479" dataDxfId="9909"/>
    <tableColumn id="6488" xr3:uid="{18906BB5-BBBC-4578-A027-86476085E51C}" name="Column6480" dataDxfId="9908"/>
    <tableColumn id="6489" xr3:uid="{4E91DD73-ADED-44E3-8FB3-BCB593C91AA9}" name="Column6481" dataDxfId="9907"/>
    <tableColumn id="6490" xr3:uid="{D075E3B6-B539-4C7B-AABB-E453A3A932D1}" name="Column6482" dataDxfId="9906"/>
    <tableColumn id="6491" xr3:uid="{F74E6862-5F90-47D9-BF3C-70575666A5A0}" name="Column6483" dataDxfId="9905"/>
    <tableColumn id="6492" xr3:uid="{83A0BE2E-B11C-4B3E-B759-FA9C8E79872D}" name="Column6484" dataDxfId="9904"/>
    <tableColumn id="6493" xr3:uid="{5FDD9833-8A0B-43D3-B495-0383E7287C30}" name="Column6485" dataDxfId="9903"/>
    <tableColumn id="6494" xr3:uid="{E6952759-5858-49B4-9329-D36E35A1F068}" name="Column6486" dataDxfId="9902"/>
    <tableColumn id="6495" xr3:uid="{40988C42-C114-4AF4-AF68-AD48B51049DB}" name="Column6487" dataDxfId="9901"/>
    <tableColumn id="6496" xr3:uid="{E85F707E-7226-421F-9BCE-BA3AC1D49A63}" name="Column6488" dataDxfId="9900"/>
    <tableColumn id="6497" xr3:uid="{694918BF-11A9-4610-A945-1EC336AFEEDC}" name="Column6489" dataDxfId="9899"/>
    <tableColumn id="6498" xr3:uid="{955B6E41-B342-4D87-B95C-3E7E58FB2B4E}" name="Column6490" dataDxfId="9898"/>
    <tableColumn id="6499" xr3:uid="{F8980AA6-03A0-4005-8DBC-1DB7A88119B3}" name="Column6491" dataDxfId="9897"/>
    <tableColumn id="6500" xr3:uid="{40AF250F-3702-46AB-82C6-0BEE0B14E687}" name="Column6492" dataDxfId="9896"/>
    <tableColumn id="6501" xr3:uid="{FD9B5713-5A9A-4E9B-9ED2-974169FA4B2C}" name="Column6493" dataDxfId="9895"/>
    <tableColumn id="6502" xr3:uid="{7FDAEF63-78E4-4C32-ADBA-B17CDC2CEAB6}" name="Column6494" dataDxfId="9894"/>
    <tableColumn id="6503" xr3:uid="{7E857EA0-679F-469C-AB41-AF3C39D3FCAA}" name="Column6495" dataDxfId="9893"/>
    <tableColumn id="6504" xr3:uid="{C314C134-3117-4433-B0AE-05D837CC5C5C}" name="Column6496" dataDxfId="9892"/>
    <tableColumn id="6505" xr3:uid="{77E69480-D097-4D58-8EBD-CDCC40D4AFD1}" name="Column6497" dataDxfId="9891"/>
    <tableColumn id="6506" xr3:uid="{73DF0F8E-46AE-4154-A6F6-77640F24FD2E}" name="Column6498" dataDxfId="9890"/>
    <tableColumn id="6507" xr3:uid="{62FD2980-79F2-4612-B12C-8EC6DE6E44FE}" name="Column6499" dataDxfId="9889"/>
    <tableColumn id="6508" xr3:uid="{B30B9E9F-BBA7-4343-ADB0-C7B4081C2E73}" name="Column6500" dataDxfId="9888"/>
    <tableColumn id="6509" xr3:uid="{70597A86-81B6-4877-A1DE-284954AA55FF}" name="Column6501" dataDxfId="9887"/>
    <tableColumn id="6510" xr3:uid="{385356FF-A5CA-41C0-8B99-710858D21D11}" name="Column6502" dataDxfId="9886"/>
    <tableColumn id="6511" xr3:uid="{440363CB-2E69-49B4-8A2B-FFE43E9F5BBF}" name="Column6503" dataDxfId="9885"/>
    <tableColumn id="6512" xr3:uid="{6DCD1A29-CCE0-4DF2-8FDE-8A7AF7FB0A5A}" name="Column6504" dataDxfId="9884"/>
    <tableColumn id="6513" xr3:uid="{45715D2C-1FEF-4D38-B551-28F4DCD0CBBD}" name="Column6505" dataDxfId="9883"/>
    <tableColumn id="6514" xr3:uid="{11316202-0537-4E95-888E-EEA82DEA754E}" name="Column6506" dataDxfId="9882"/>
    <tableColumn id="6515" xr3:uid="{30D05F5E-3DFC-435D-94F8-D633B1465D88}" name="Column6507" dataDxfId="9881"/>
    <tableColumn id="6516" xr3:uid="{22F31D8D-AAC0-4251-AC42-E6D7E7B11C6B}" name="Column6508" dataDxfId="9880"/>
    <tableColumn id="6517" xr3:uid="{730C3CEF-8635-4212-9038-B14CF48C38AD}" name="Column6509" dataDxfId="9879"/>
    <tableColumn id="6518" xr3:uid="{2C5C8E61-F487-46C2-9FDC-ACB474B06628}" name="Column6510" dataDxfId="9878"/>
    <tableColumn id="6519" xr3:uid="{3DEF1242-48F7-480E-8963-E0A5DA9D89C2}" name="Column6511" dataDxfId="9877"/>
    <tableColumn id="6520" xr3:uid="{04107338-B1E1-460B-AF75-A6502974A7F1}" name="Column6512" dataDxfId="9876"/>
    <tableColumn id="6521" xr3:uid="{64CE050F-F260-4DCF-885E-24C2F7D521BB}" name="Column6513" dataDxfId="9875"/>
    <tableColumn id="6522" xr3:uid="{144C9C6B-8787-4484-899C-5CE2C82819F6}" name="Column6514" dataDxfId="9874"/>
    <tableColumn id="6523" xr3:uid="{26F06AF1-2AE2-434F-B6F3-558D5CC1A1DE}" name="Column6515" dataDxfId="9873"/>
    <tableColumn id="6524" xr3:uid="{2EA698B0-CBC4-4F09-A22B-B1143AB7618D}" name="Column6516" dataDxfId="9872"/>
    <tableColumn id="6525" xr3:uid="{499F1B0B-288D-43F0-9CEB-28104F4F3D36}" name="Column6517" dataDxfId="9871"/>
    <tableColumn id="6526" xr3:uid="{2354271F-668B-47F6-BAD5-E12B747C33D0}" name="Column6518" dataDxfId="9870"/>
    <tableColumn id="6527" xr3:uid="{F0402668-502F-45F0-9BEC-16AE191F969A}" name="Column6519" dataDxfId="9869"/>
    <tableColumn id="6528" xr3:uid="{72747EF3-5DA3-4D08-9272-301C6242427E}" name="Column6520" dataDxfId="9868"/>
    <tableColumn id="6529" xr3:uid="{CF9448CD-80C6-4B14-8D46-A5CA62DB6659}" name="Column6521" dataDxfId="9867"/>
    <tableColumn id="6530" xr3:uid="{7925C1E0-5890-4D78-A2BD-69AF70DE67CF}" name="Column6522" dataDxfId="9866"/>
    <tableColumn id="6531" xr3:uid="{06120645-F29A-47F2-9C0E-D709859E3C63}" name="Column6523" dataDxfId="9865"/>
    <tableColumn id="6532" xr3:uid="{B28B2638-2BAE-47D6-867B-7226BE6EF9AD}" name="Column6524" dataDxfId="9864"/>
    <tableColumn id="6533" xr3:uid="{2D52086C-4FB8-486C-904E-0BCADD38EC84}" name="Column6525" dataDxfId="9863"/>
    <tableColumn id="6534" xr3:uid="{1DC918C9-3570-4EEC-B9DE-58EF3FB599F5}" name="Column6526" dataDxfId="9862"/>
    <tableColumn id="6535" xr3:uid="{B4B35BDE-164B-4AC8-A18C-F03C2DC9DBFC}" name="Column6527" dataDxfId="9861"/>
    <tableColumn id="6536" xr3:uid="{F104E6A3-540B-4C90-9CAA-95FD6D69DC29}" name="Column6528" dataDxfId="9860"/>
    <tableColumn id="6537" xr3:uid="{D349CBD9-5111-4010-9907-E9B27DABB144}" name="Column6529" dataDxfId="9859"/>
    <tableColumn id="6538" xr3:uid="{74275C64-C3EF-4951-8BC8-B3DC3FD4F6FB}" name="Column6530" dataDxfId="9858"/>
    <tableColumn id="6539" xr3:uid="{7726019A-131A-4C66-929A-F3E3C4D63B26}" name="Column6531" dataDxfId="9857"/>
    <tableColumn id="6540" xr3:uid="{1BC7BF93-9E3D-42CB-A329-E9DEEB8E4D43}" name="Column6532" dataDxfId="9856"/>
    <tableColumn id="6541" xr3:uid="{FD845331-C380-45A3-9EFA-BA25643B5007}" name="Column6533" dataDxfId="9855"/>
    <tableColumn id="6542" xr3:uid="{82D0CBD9-A728-4C5D-A39E-94DAFE554792}" name="Column6534" dataDxfId="9854"/>
    <tableColumn id="6543" xr3:uid="{2C6DC4BF-DE74-4DC4-9E42-B6D26B71C391}" name="Column6535" dataDxfId="9853"/>
    <tableColumn id="6544" xr3:uid="{AD280BB1-A096-4BB4-B3B9-8C10860B62DE}" name="Column6536" dataDxfId="9852"/>
    <tableColumn id="6545" xr3:uid="{FF2FE344-21D4-4B88-940D-F11D937DD1AB}" name="Column6537" dataDxfId="9851"/>
    <tableColumn id="6546" xr3:uid="{64DFF9F6-3D6B-46E7-AD16-0A50F0B5AA08}" name="Column6538" dataDxfId="9850"/>
    <tableColumn id="6547" xr3:uid="{4517FE13-A2FB-49FC-839F-160B5800A6D1}" name="Column6539" dataDxfId="9849"/>
    <tableColumn id="6548" xr3:uid="{309E1BB9-66BF-4131-A1C9-158AA3C7AEB3}" name="Column6540" dataDxfId="9848"/>
    <tableColumn id="6549" xr3:uid="{51A07AB1-C9B7-48CA-A9C9-27C0961E886D}" name="Column6541" dataDxfId="9847"/>
    <tableColumn id="6550" xr3:uid="{A1C58FA1-E1E3-46C0-A6B9-595BFD4877BE}" name="Column6542" dataDxfId="9846"/>
    <tableColumn id="6551" xr3:uid="{AD3EA2E6-0C26-4F00-8FD9-A2F0A92B2022}" name="Column6543" dataDxfId="9845"/>
    <tableColumn id="6552" xr3:uid="{A992D5AB-79D9-4AA5-A1FB-7F66B8422A25}" name="Column6544" dataDxfId="9844"/>
    <tableColumn id="6553" xr3:uid="{43D7F6D6-EE95-4B95-B942-F343F16C638F}" name="Column6545" dataDxfId="9843"/>
    <tableColumn id="6554" xr3:uid="{E81D04E5-2FAC-41A5-8FB7-421FF10B158C}" name="Column6546" dataDxfId="9842"/>
    <tableColumn id="6555" xr3:uid="{06B67EB6-D2F3-40F6-B881-D4A141B6086A}" name="Column6547" dataDxfId="9841"/>
    <tableColumn id="6556" xr3:uid="{68FD7ED0-AACE-4F27-8811-DA734063719F}" name="Column6548" dataDxfId="9840"/>
    <tableColumn id="6557" xr3:uid="{51C2A400-F6A6-42E0-B024-06BE8B130674}" name="Column6549" dataDxfId="9839"/>
    <tableColumn id="6558" xr3:uid="{ED7AC522-2E6E-40BB-BFAF-569E71E9CAF0}" name="Column6550" dataDxfId="9838"/>
    <tableColumn id="6559" xr3:uid="{71BBD5EC-D6DD-4A0D-B92B-B7D92C60364B}" name="Column6551" dataDxfId="9837"/>
    <tableColumn id="6560" xr3:uid="{78D0C638-FA25-4FAF-A4EA-FE3909A191DF}" name="Column6552" dataDxfId="9836"/>
    <tableColumn id="6561" xr3:uid="{7E23551E-DBEF-4227-8069-DD5BEAD2A138}" name="Column6553" dataDxfId="9835"/>
    <tableColumn id="6562" xr3:uid="{CFA0C118-4B2A-401E-863D-9E80856979DA}" name="Column6554" dataDxfId="9834"/>
    <tableColumn id="6563" xr3:uid="{A2C22381-0E14-4154-9171-B0ACF00C0FC7}" name="Column6555" dataDxfId="9833"/>
    <tableColumn id="6564" xr3:uid="{7ECC0085-DBCD-497D-8DCD-53D0E15899F9}" name="Column6556" dataDxfId="9832"/>
    <tableColumn id="6565" xr3:uid="{E23FEC75-BC0B-474C-A86F-302C59C89C51}" name="Column6557" dataDxfId="9831"/>
    <tableColumn id="6566" xr3:uid="{A263E20E-DA31-4C90-AF90-FE2AB1DF211F}" name="Column6558" dataDxfId="9830"/>
    <tableColumn id="6567" xr3:uid="{43DBF0DE-433B-44C2-8B6A-14C544D12A8F}" name="Column6559" dataDxfId="9829"/>
    <tableColumn id="6568" xr3:uid="{4C4B0088-25E8-4F2F-9D89-0996DC7AF846}" name="Column6560" dataDxfId="9828"/>
    <tableColumn id="6569" xr3:uid="{A81D57FA-6532-413F-A0F9-6BD853DFB260}" name="Column6561" dataDxfId="9827"/>
    <tableColumn id="6570" xr3:uid="{CECB10E2-FE60-42BB-8236-B94B359C3D54}" name="Column6562" dataDxfId="9826"/>
    <tableColumn id="6571" xr3:uid="{46C291D7-2D78-400A-812E-FDB96416A46A}" name="Column6563" dataDxfId="9825"/>
    <tableColumn id="6572" xr3:uid="{C6FAA9C8-2736-4314-8C46-DD0F6BDCF8AA}" name="Column6564" dataDxfId="9824"/>
    <tableColumn id="6573" xr3:uid="{6C534DC2-4E7E-4E13-B54C-72C37070186C}" name="Column6565" dataDxfId="9823"/>
    <tableColumn id="6574" xr3:uid="{CDC3E408-FE45-4FF0-8FE2-13BE078FDB9B}" name="Column6566" dataDxfId="9822"/>
    <tableColumn id="6575" xr3:uid="{B20F3375-E87C-43D1-8FAC-AB29C24620B2}" name="Column6567" dataDxfId="9821"/>
    <tableColumn id="6576" xr3:uid="{57BD7DC2-C193-42FE-8A3B-F8003F780A0A}" name="Column6568" dataDxfId="9820"/>
    <tableColumn id="6577" xr3:uid="{81A6EE97-3A8A-46CF-A1EA-2BDB203EBF82}" name="Column6569" dataDxfId="9819"/>
    <tableColumn id="6578" xr3:uid="{A8287F5D-A9A1-43E9-9627-ACEDD5D991B7}" name="Column6570" dataDxfId="9818"/>
    <tableColumn id="6579" xr3:uid="{303E5772-3A78-4768-9BD7-275D147A27B0}" name="Column6571" dataDxfId="9817"/>
    <tableColumn id="6580" xr3:uid="{EAF48AD5-0032-4502-B4F0-C2AB04CB681A}" name="Column6572" dataDxfId="9816"/>
    <tableColumn id="6581" xr3:uid="{449D4679-A6B9-4BB7-986E-2A28840FC059}" name="Column6573" dataDxfId="9815"/>
    <tableColumn id="6582" xr3:uid="{1768647E-712C-4E02-8FBE-C59CF426A656}" name="Column6574" dataDxfId="9814"/>
    <tableColumn id="6583" xr3:uid="{F6C8DAA9-AEC4-45F0-980F-EF04BCE7BDF9}" name="Column6575" dataDxfId="9813"/>
    <tableColumn id="6584" xr3:uid="{16CF79CF-9441-4856-B693-8E53EFD607BA}" name="Column6576" dataDxfId="9812"/>
    <tableColumn id="6585" xr3:uid="{41A22BF9-EF64-4394-9874-B178FF34BC87}" name="Column6577" dataDxfId="9811"/>
    <tableColumn id="6586" xr3:uid="{46C16876-A00D-4FA5-AEC0-9D334FC10DCB}" name="Column6578" dataDxfId="9810"/>
    <tableColumn id="6587" xr3:uid="{5762206C-B7B4-4E73-B383-970B69CB1989}" name="Column6579" dataDxfId="9809"/>
    <tableColumn id="6588" xr3:uid="{CBE98B6A-7F80-4ACC-8ABA-89DFD98CCE86}" name="Column6580" dataDxfId="9808"/>
    <tableColumn id="6589" xr3:uid="{E582ECAF-C3F7-418C-B819-C1013E1BF487}" name="Column6581" dataDxfId="9807"/>
    <tableColumn id="6590" xr3:uid="{DDCB6384-056A-4254-989B-BFB8DF5CB43B}" name="Column6582" dataDxfId="9806"/>
    <tableColumn id="6591" xr3:uid="{05C535F3-C256-4FAD-AAB9-E18F4180ABD5}" name="Column6583" dataDxfId="9805"/>
    <tableColumn id="6592" xr3:uid="{9F5C164B-B117-4452-96A5-AC0AF92EA4BC}" name="Column6584" dataDxfId="9804"/>
    <tableColumn id="6593" xr3:uid="{B37B1935-889A-42E9-9E5E-A84D19398A6A}" name="Column6585" dataDxfId="9803"/>
    <tableColumn id="6594" xr3:uid="{A69EE228-2CCF-4EBE-963B-FA86E65E5CFB}" name="Column6586" dataDxfId="9802"/>
    <tableColumn id="6595" xr3:uid="{C7D8A0F6-2CAE-4B21-96DA-C8AEB17BBA7B}" name="Column6587" dataDxfId="9801"/>
    <tableColumn id="6596" xr3:uid="{1400F65B-D79D-422C-AEF7-E942380621A2}" name="Column6588" dataDxfId="9800"/>
    <tableColumn id="6597" xr3:uid="{0091E518-AD89-43D5-8679-6FA828C0A504}" name="Column6589" dataDxfId="9799"/>
    <tableColumn id="6598" xr3:uid="{A7C2B2BE-14F6-48A6-ADCB-B2F5E8534B0F}" name="Column6590" dataDxfId="9798"/>
    <tableColumn id="6599" xr3:uid="{AF8D6D68-2C73-4880-8593-BF8D292DE7A2}" name="Column6591" dataDxfId="9797"/>
    <tableColumn id="6600" xr3:uid="{869F9733-6BA3-42AE-ACB0-9A12015D1161}" name="Column6592" dataDxfId="9796"/>
    <tableColumn id="6601" xr3:uid="{9FFB5822-0361-4446-BC3D-677A83ECA66F}" name="Column6593" dataDxfId="9795"/>
    <tableColumn id="6602" xr3:uid="{BB24786C-4AAE-4982-ADBD-1CD731FB9784}" name="Column6594" dataDxfId="9794"/>
    <tableColumn id="6603" xr3:uid="{B4A653D1-EF5D-4EB7-829B-E708279D59AA}" name="Column6595" dataDxfId="9793"/>
    <tableColumn id="6604" xr3:uid="{F71255FC-C29E-421A-AC7A-F4BAF4419287}" name="Column6596" dataDxfId="9792"/>
    <tableColumn id="6605" xr3:uid="{4B01ECE4-4981-476C-A311-AE49F1C547D6}" name="Column6597" dataDxfId="9791"/>
    <tableColumn id="6606" xr3:uid="{4BBBC3CC-9EA7-4805-9485-CD73E0FBC27D}" name="Column6598" dataDxfId="9790"/>
    <tableColumn id="6607" xr3:uid="{DE0701C4-DC75-464F-BE3F-4A41F1718F0C}" name="Column6599" dataDxfId="9789"/>
    <tableColumn id="6608" xr3:uid="{95E584D8-31E3-47EB-8E0B-3BAC8F4D68ED}" name="Column6600" dataDxfId="9788"/>
    <tableColumn id="6609" xr3:uid="{485A7B5C-A5D9-426D-A44B-11342C39482F}" name="Column6601" dataDxfId="9787"/>
    <tableColumn id="6610" xr3:uid="{6B21D9A5-E3C5-46DD-965A-859365D74888}" name="Column6602" dataDxfId="9786"/>
    <tableColumn id="6611" xr3:uid="{0CAD2B99-A34D-4491-9B1A-A1F57FA57A30}" name="Column6603" dataDxfId="9785"/>
    <tableColumn id="6612" xr3:uid="{1E28C751-4B4D-4A13-93C0-D22F5F1DF1D7}" name="Column6604" dataDxfId="9784"/>
    <tableColumn id="6613" xr3:uid="{72437053-D938-47A7-86E4-D80CD6FDC32D}" name="Column6605" dataDxfId="9783"/>
    <tableColumn id="6614" xr3:uid="{EDB69D17-737D-4759-B188-02D57AB2E86F}" name="Column6606" dataDxfId="9782"/>
    <tableColumn id="6615" xr3:uid="{FFD59A04-C46C-4889-BE5A-84CA12283574}" name="Column6607" dataDxfId="9781"/>
    <tableColumn id="6616" xr3:uid="{2F52B55B-0677-45AF-9C76-7F3521896FED}" name="Column6608" dataDxfId="9780"/>
    <tableColumn id="6617" xr3:uid="{3712C1F9-A191-45EF-8A62-047D50AA3CDB}" name="Column6609" dataDxfId="9779"/>
    <tableColumn id="6618" xr3:uid="{C4DE5D3A-3994-4E5A-84A3-E291501ACCF0}" name="Column6610" dataDxfId="9778"/>
    <tableColumn id="6619" xr3:uid="{82CF03BA-6ADA-4293-B365-C1C2131FDCE8}" name="Column6611" dataDxfId="9777"/>
    <tableColumn id="6620" xr3:uid="{4C46D349-209E-4AC4-AA6C-4E61D9E177F7}" name="Column6612" dataDxfId="9776"/>
    <tableColumn id="6621" xr3:uid="{0E1BAF2A-A3D0-4851-AD90-EA944FCE2415}" name="Column6613" dataDxfId="9775"/>
    <tableColumn id="6622" xr3:uid="{497F360A-3A09-491C-83B2-E8E2A4D2FF36}" name="Column6614" dataDxfId="9774"/>
    <tableColumn id="6623" xr3:uid="{A52F3878-FEEA-44B3-AC62-6D0ACA91A319}" name="Column6615" dataDxfId="9773"/>
    <tableColumn id="6624" xr3:uid="{035BE5BD-583C-47E6-B421-23942574C012}" name="Column6616" dataDxfId="9772"/>
    <tableColumn id="6625" xr3:uid="{B6199FF7-0C06-4A25-B1E0-7663B4A06077}" name="Column6617" dataDxfId="9771"/>
    <tableColumn id="6626" xr3:uid="{B951614A-8AA9-488B-9741-F92E6A5A529E}" name="Column6618" dataDxfId="9770"/>
    <tableColumn id="6627" xr3:uid="{1F732754-6B69-4D7C-8F55-204149BA19F7}" name="Column6619" dataDxfId="9769"/>
    <tableColumn id="6628" xr3:uid="{A15A469C-41C5-4562-AA8C-D349B9395D09}" name="Column6620" dataDxfId="9768"/>
    <tableColumn id="6629" xr3:uid="{5D66A173-71CE-461A-9580-9127F1050F3E}" name="Column6621" dataDxfId="9767"/>
    <tableColumn id="6630" xr3:uid="{D7B4F647-AB10-41D0-AB52-706687ABEDEF}" name="Column6622" dataDxfId="9766"/>
    <tableColumn id="6631" xr3:uid="{7C28641C-75E1-455C-B567-F25A893C4DBF}" name="Column6623" dataDxfId="9765"/>
    <tableColumn id="6632" xr3:uid="{B5049B28-CFBE-46C4-9700-039181DBDBC5}" name="Column6624" dataDxfId="9764"/>
    <tableColumn id="6633" xr3:uid="{6F9AE739-7393-49FB-AAA4-EC394F88356E}" name="Column6625" dataDxfId="9763"/>
    <tableColumn id="6634" xr3:uid="{0F23B7C3-BB04-421D-84C1-505A7C9B046C}" name="Column6626" dataDxfId="9762"/>
    <tableColumn id="6635" xr3:uid="{93A570FC-3C31-4AB6-9BFC-AE1610CB4D0D}" name="Column6627" dataDxfId="9761"/>
    <tableColumn id="6636" xr3:uid="{7ECFC992-6D90-4F48-81B9-77AF145FF6D2}" name="Column6628" dataDxfId="9760"/>
    <tableColumn id="6637" xr3:uid="{33ED5247-44C6-430E-A33C-0EECE32BE371}" name="Column6629" dataDxfId="9759"/>
    <tableColumn id="6638" xr3:uid="{0ABC16A3-0B6D-4D66-957A-B90D20FF1D52}" name="Column6630" dataDxfId="9758"/>
    <tableColumn id="6639" xr3:uid="{BD8346F4-102C-4B63-A75B-4ADA89392CA6}" name="Column6631" dataDxfId="9757"/>
    <tableColumn id="6640" xr3:uid="{7C768C80-70E2-48AE-80BA-BEA3361C45B4}" name="Column6632" dataDxfId="9756"/>
    <tableColumn id="6641" xr3:uid="{5BAB7F02-1967-4184-AB85-BF80D484AF0B}" name="Column6633" dataDxfId="9755"/>
    <tableColumn id="6642" xr3:uid="{7DEDC2DF-57B8-4667-9AD7-19C98EE7BCEE}" name="Column6634" dataDxfId="9754"/>
    <tableColumn id="6643" xr3:uid="{F59FE775-4700-4C11-A38D-BCDD2F81226A}" name="Column6635" dataDxfId="9753"/>
    <tableColumn id="6644" xr3:uid="{1588F5B6-A7CE-4BD1-B41D-165AA297522D}" name="Column6636" dataDxfId="9752"/>
    <tableColumn id="6645" xr3:uid="{0B38E05E-3D92-41BA-8A9B-3FC5D2C13D9F}" name="Column6637" dataDxfId="9751"/>
    <tableColumn id="6646" xr3:uid="{8D274BE5-6C48-4733-867D-7B1E7C93B1FE}" name="Column6638" dataDxfId="9750"/>
    <tableColumn id="6647" xr3:uid="{D4C90573-279C-4D0B-96F9-DB1F25CB2363}" name="Column6639" dataDxfId="9749"/>
    <tableColumn id="6648" xr3:uid="{E2EF85B8-6AC2-434D-9232-AAD4DC033046}" name="Column6640" dataDxfId="9748"/>
    <tableColumn id="6649" xr3:uid="{4AEA588B-F50B-4EE6-B29D-E7CCC54E986D}" name="Column6641" dataDxfId="9747"/>
    <tableColumn id="6650" xr3:uid="{044EC69E-10C5-4478-AE3F-E4E83C0CA60C}" name="Column6642" dataDxfId="9746"/>
    <tableColumn id="6651" xr3:uid="{43583B06-5D86-43B8-81FD-76E6E331F100}" name="Column6643" dataDxfId="9745"/>
    <tableColumn id="6652" xr3:uid="{5C1016A4-C782-4840-823F-AD2484876F4B}" name="Column6644" dataDxfId="9744"/>
    <tableColumn id="6653" xr3:uid="{E18BD36D-16D8-4734-BB66-1C77E196A6A3}" name="Column6645" dataDxfId="9743"/>
    <tableColumn id="6654" xr3:uid="{03C9D208-0C70-416A-9AED-D542382355B2}" name="Column6646" dataDxfId="9742"/>
    <tableColumn id="6655" xr3:uid="{DD7FBCDD-A360-4F0F-A9B9-3924D27FB065}" name="Column6647" dataDxfId="9741"/>
    <tableColumn id="6656" xr3:uid="{53C560C3-F22D-4975-8368-AC26FFB2771A}" name="Column6648" dataDxfId="9740"/>
    <tableColumn id="6657" xr3:uid="{0158DFFD-6A38-4E95-B6A6-35E90A601677}" name="Column6649" dataDxfId="9739"/>
    <tableColumn id="6658" xr3:uid="{8999B141-349F-40D0-BF2F-CB754B5BA84B}" name="Column6650" dataDxfId="9738"/>
    <tableColumn id="6659" xr3:uid="{21DD1402-6480-4D9F-B1B5-B61A5AA4942F}" name="Column6651" dataDxfId="9737"/>
    <tableColumn id="6660" xr3:uid="{BA78FAD1-3F5C-41B0-8937-3D3ED621D3ED}" name="Column6652" dataDxfId="9736"/>
    <tableColumn id="6661" xr3:uid="{2B3A7BC3-3959-4656-AD40-02103844F84A}" name="Column6653" dataDxfId="9735"/>
    <tableColumn id="6662" xr3:uid="{E879A2C6-05E7-4BA8-AEE2-AC7AFB8799D6}" name="Column6654" dataDxfId="9734"/>
    <tableColumn id="6663" xr3:uid="{2626FF2D-FE51-4691-ABC5-483162CC3395}" name="Column6655" dataDxfId="9733"/>
    <tableColumn id="6664" xr3:uid="{085D455D-DFC2-496C-B925-EFB10F16BB8D}" name="Column6656" dataDxfId="9732"/>
    <tableColumn id="6665" xr3:uid="{D1738C8A-E485-4758-9647-E04E7B95E235}" name="Column6657" dataDxfId="9731"/>
    <tableColumn id="6666" xr3:uid="{8C7BBD3D-E79E-4021-84E8-0C6913E3A7A1}" name="Column6658" dataDxfId="9730"/>
    <tableColumn id="6667" xr3:uid="{786CD484-CA91-47BC-AC7C-1EC47135D4D6}" name="Column6659" dataDxfId="9729"/>
    <tableColumn id="6668" xr3:uid="{C0F5232C-85BA-4016-9BB6-60CC6943E165}" name="Column6660" dataDxfId="9728"/>
    <tableColumn id="6669" xr3:uid="{8485D5C7-8CFB-464C-B0E4-C088270DA627}" name="Column6661" dataDxfId="9727"/>
    <tableColumn id="6670" xr3:uid="{C33D621B-B620-454B-B7EA-550BC433DF35}" name="Column6662" dataDxfId="9726"/>
    <tableColumn id="6671" xr3:uid="{31080486-D333-42A1-BD55-0E06EF33CA70}" name="Column6663" dataDxfId="9725"/>
    <tableColumn id="6672" xr3:uid="{BEA0F464-18A6-44F3-95DE-428EC4CBB747}" name="Column6664" dataDxfId="9724"/>
    <tableColumn id="6673" xr3:uid="{8D8CFBC8-E85E-49C8-B365-FEFFD6405A1B}" name="Column6665" dataDxfId="9723"/>
    <tableColumn id="6674" xr3:uid="{6CD4F10D-42DC-4FCB-B248-C83B22D9BBDF}" name="Column6666" dataDxfId="9722"/>
    <tableColumn id="6675" xr3:uid="{F9BFC1BC-E807-4055-AEC9-81FE82739B29}" name="Column6667" dataDxfId="9721"/>
    <tableColumn id="6676" xr3:uid="{5DDDF07C-24E6-4B25-9C50-BDA983B9CAD3}" name="Column6668" dataDxfId="9720"/>
    <tableColumn id="6677" xr3:uid="{66AB9D21-B0DF-40D9-A03D-88FFB242F02B}" name="Column6669" dataDxfId="9719"/>
    <tableColumn id="6678" xr3:uid="{E22CBEE9-F823-4FC1-9614-170CD4FE2EE4}" name="Column6670" dataDxfId="9718"/>
    <tableColumn id="6679" xr3:uid="{3B4448FC-3AA5-4A46-AB20-8AB95E07B2C7}" name="Column6671" dataDxfId="9717"/>
    <tableColumn id="6680" xr3:uid="{64D66F3A-32A6-4D7D-A978-56D8DA92412A}" name="Column6672" dataDxfId="9716"/>
    <tableColumn id="6681" xr3:uid="{0EED77F8-318C-4E95-ACC0-E43283A44744}" name="Column6673" dataDxfId="9715"/>
    <tableColumn id="6682" xr3:uid="{8A0A67E2-9F2C-44AB-95A4-B25AD2E19562}" name="Column6674" dataDxfId="9714"/>
    <tableColumn id="6683" xr3:uid="{2C6DD4C3-EC66-42BF-812E-A6665D4AECC2}" name="Column6675" dataDxfId="9713"/>
    <tableColumn id="6684" xr3:uid="{C4D34D26-5DA8-4A61-8891-E0293AAF2632}" name="Column6676" dataDxfId="9712"/>
    <tableColumn id="6685" xr3:uid="{B2A9FFB9-8925-4B42-A308-EA3F1668D7F3}" name="Column6677" dataDxfId="9711"/>
    <tableColumn id="6686" xr3:uid="{80FA96E6-D211-48BA-A4D0-01E014BBAC80}" name="Column6678" dataDxfId="9710"/>
    <tableColumn id="6687" xr3:uid="{D122FB4D-C3F2-4711-ADC8-384B100E154B}" name="Column6679" dataDxfId="9709"/>
    <tableColumn id="6688" xr3:uid="{32C7CA2E-D681-420D-A081-AA8035B9B849}" name="Column6680" dataDxfId="9708"/>
    <tableColumn id="6689" xr3:uid="{BDE63E28-1573-45CB-82CD-C818E91AF971}" name="Column6681" dataDxfId="9707"/>
    <tableColumn id="6690" xr3:uid="{BDF76E30-0BE6-4ECE-B15A-891FD37E9A73}" name="Column6682" dataDxfId="9706"/>
    <tableColumn id="6691" xr3:uid="{02B12618-4B60-432D-815A-5252DA51CA60}" name="Column6683" dataDxfId="9705"/>
    <tableColumn id="6692" xr3:uid="{65BB80BC-D1D1-49EC-B866-5116125E976D}" name="Column6684" dataDxfId="9704"/>
    <tableColumn id="6693" xr3:uid="{E4888B4F-EB11-46E2-834A-2C8BBDB847FE}" name="Column6685" dataDxfId="9703"/>
    <tableColumn id="6694" xr3:uid="{669D36F9-420F-4187-A648-B32ABB16E8A8}" name="Column6686" dataDxfId="9702"/>
    <tableColumn id="6695" xr3:uid="{CB502260-A601-4D5D-8690-AD549CD54D0D}" name="Column6687" dataDxfId="9701"/>
    <tableColumn id="6696" xr3:uid="{4617CCC1-1A09-4A5A-A66E-32BDAE829FC6}" name="Column6688" dataDxfId="9700"/>
    <tableColumn id="6697" xr3:uid="{A20E4E20-1A52-4E08-BA73-9DC5697BC981}" name="Column6689" dataDxfId="9699"/>
    <tableColumn id="6698" xr3:uid="{1068622D-083E-47C6-9EAD-0DC7B253E3CB}" name="Column6690" dataDxfId="9698"/>
    <tableColumn id="6699" xr3:uid="{205BCA18-B585-4857-BE04-541CA7E30109}" name="Column6691" dataDxfId="9697"/>
    <tableColumn id="6700" xr3:uid="{AC0C0C67-6B22-4984-9ED4-BED2AD451DA1}" name="Column6692" dataDxfId="9696"/>
    <tableColumn id="6701" xr3:uid="{20857E09-312D-4567-A06D-EBDC26FAA831}" name="Column6693" dataDxfId="9695"/>
    <tableColumn id="6702" xr3:uid="{C232DB46-5C0D-42A1-AE53-549A6B7AE219}" name="Column6694" dataDxfId="9694"/>
    <tableColumn id="6703" xr3:uid="{EF19045C-1C3B-4D5F-8C19-CB7197AEA1BA}" name="Column6695" dataDxfId="9693"/>
    <tableColumn id="6704" xr3:uid="{89F9F749-16CA-450E-A393-5A09FA9C71D3}" name="Column6696" dataDxfId="9692"/>
    <tableColumn id="6705" xr3:uid="{688011E7-0A17-40CE-B267-E3D5B5F8424B}" name="Column6697" dataDxfId="9691"/>
    <tableColumn id="6706" xr3:uid="{9C86D75B-0A8D-46D3-BCD7-283D21E9FCD5}" name="Column6698" dataDxfId="9690"/>
    <tableColumn id="6707" xr3:uid="{A6323CF4-05D0-4869-9C27-16E223CED563}" name="Column6699" dataDxfId="9689"/>
    <tableColumn id="6708" xr3:uid="{34371023-13AF-43ED-B0C7-4B275522400C}" name="Column6700" dataDxfId="9688"/>
    <tableColumn id="6709" xr3:uid="{D32105F7-16DD-4BD2-A9D7-13A4F994466C}" name="Column6701" dataDxfId="9687"/>
    <tableColumn id="6710" xr3:uid="{1E3B98AF-2382-4016-84B0-7E5B70CF731C}" name="Column6702" dataDxfId="9686"/>
    <tableColumn id="6711" xr3:uid="{7AA72590-3112-46C8-A19D-EF528E92170C}" name="Column6703" dataDxfId="9685"/>
    <tableColumn id="6712" xr3:uid="{7AB33809-3B26-4534-98F9-F097266D7E3E}" name="Column6704" dataDxfId="9684"/>
    <tableColumn id="6713" xr3:uid="{70C81E30-CF45-4910-AA8E-501C14D3B8F4}" name="Column6705" dataDxfId="9683"/>
    <tableColumn id="6714" xr3:uid="{239A1B63-1BFA-4868-BBC9-68674782C44A}" name="Column6706" dataDxfId="9682"/>
    <tableColumn id="6715" xr3:uid="{4CBFF9FE-B9B9-4E45-98A3-C437175941F0}" name="Column6707" dataDxfId="9681"/>
    <tableColumn id="6716" xr3:uid="{E52EA12C-74FB-4D53-8B87-E2F698099182}" name="Column6708" dataDxfId="9680"/>
    <tableColumn id="6717" xr3:uid="{3A58A315-143A-49A8-9E7D-73F844D3B0DC}" name="Column6709" dataDxfId="9679"/>
    <tableColumn id="6718" xr3:uid="{21FFA93F-47EB-499C-A5EB-CF7E262AC729}" name="Column6710" dataDxfId="9678"/>
    <tableColumn id="6719" xr3:uid="{7456D615-F992-4D8C-AE88-56FC7A0E1ACE}" name="Column6711" dataDxfId="9677"/>
    <tableColumn id="6720" xr3:uid="{3F1A8E9F-72C3-4D0A-AB3D-9C1468349CDD}" name="Column6712" dataDxfId="9676"/>
    <tableColumn id="6721" xr3:uid="{362707FA-DB71-4F35-91FA-7C5E066BF8A4}" name="Column6713" dataDxfId="9675"/>
    <tableColumn id="6722" xr3:uid="{5FFE6E49-1A86-4E09-8D01-FB8CA919A609}" name="Column6714" dataDxfId="9674"/>
    <tableColumn id="6723" xr3:uid="{91F88C16-749A-48D1-A709-1ACCFB624B82}" name="Column6715" dataDxfId="9673"/>
    <tableColumn id="6724" xr3:uid="{6687C771-29AE-4AA6-AAD9-C6BDAE0CF1BD}" name="Column6716" dataDxfId="9672"/>
    <tableColumn id="6725" xr3:uid="{3D56E686-42E3-424A-84E5-3D4FF44C44CC}" name="Column6717" dataDxfId="9671"/>
    <tableColumn id="6726" xr3:uid="{494DD037-1C0F-4B17-AD5A-D94C1671817F}" name="Column6718" dataDxfId="9670"/>
    <tableColumn id="6727" xr3:uid="{BCC43CE2-4E5B-4B93-B908-6346F3F39B1B}" name="Column6719" dataDxfId="9669"/>
    <tableColumn id="6728" xr3:uid="{2EE0AC5C-76F1-48E2-8153-348682B70253}" name="Column6720" dataDxfId="9668"/>
    <tableColumn id="6729" xr3:uid="{640B113E-DF8A-4189-815B-C37744516571}" name="Column6721" dataDxfId="9667"/>
    <tableColumn id="6730" xr3:uid="{346E7A25-AFAA-4487-8AFF-A77F9578EB4B}" name="Column6722" dataDxfId="9666"/>
    <tableColumn id="6731" xr3:uid="{DECB091F-23ED-4D1C-B303-EA12514CE9CA}" name="Column6723" dataDxfId="9665"/>
    <tableColumn id="6732" xr3:uid="{E9D40ABA-2248-46BE-A2A6-979D27C6A687}" name="Column6724" dataDxfId="9664"/>
    <tableColumn id="6733" xr3:uid="{906344C1-3C19-4FF3-9229-96A49DE7032D}" name="Column6725" dataDxfId="9663"/>
    <tableColumn id="6734" xr3:uid="{CD93D05C-0E3B-4906-A334-1B605401551B}" name="Column6726" dataDxfId="9662"/>
    <tableColumn id="6735" xr3:uid="{59BAAB58-47BC-403F-BE2A-3537537C9135}" name="Column6727" dataDxfId="9661"/>
    <tableColumn id="6736" xr3:uid="{B176DCE4-D850-4412-A783-404B24D5DBEE}" name="Column6728" dataDxfId="9660"/>
    <tableColumn id="6737" xr3:uid="{392880B2-C487-492F-AB18-98486C6130B5}" name="Column6729" dataDxfId="9659"/>
    <tableColumn id="6738" xr3:uid="{4B6EECFC-0174-4B0E-AE71-66B16B074450}" name="Column6730" dataDxfId="9658"/>
    <tableColumn id="6739" xr3:uid="{213E6145-6D81-4C74-A31B-14680D93B4C5}" name="Column6731" dataDxfId="9657"/>
    <tableColumn id="6740" xr3:uid="{9490993E-BE3B-4AEE-BC4B-A76A35817068}" name="Column6732" dataDxfId="9656"/>
    <tableColumn id="6741" xr3:uid="{0DCB5A0A-9350-4ACA-A643-E13BD701B9F7}" name="Column6733" dataDxfId="9655"/>
    <tableColumn id="6742" xr3:uid="{D7CD9BD5-3EAC-494B-BED6-8269142F75FB}" name="Column6734" dataDxfId="9654"/>
    <tableColumn id="6743" xr3:uid="{08A8DD15-744E-4ADA-9772-5BE51F251132}" name="Column6735" dataDxfId="9653"/>
    <tableColumn id="6744" xr3:uid="{F542388E-91B9-4C37-96D8-350511936536}" name="Column6736" dataDxfId="9652"/>
    <tableColumn id="6745" xr3:uid="{9A5321E6-254D-459A-A2BD-8ACA64DFC6FD}" name="Column6737" dataDxfId="9651"/>
    <tableColumn id="6746" xr3:uid="{1B110F9C-6209-4FC6-9DB8-D7AF30B0258D}" name="Column6738" dataDxfId="9650"/>
    <tableColumn id="6747" xr3:uid="{6BAB51BA-7D92-4B86-AE64-A79F718406F0}" name="Column6739" dataDxfId="9649"/>
    <tableColumn id="6748" xr3:uid="{962B1987-311E-41FA-A47D-D513844B8C43}" name="Column6740" dataDxfId="9648"/>
    <tableColumn id="6749" xr3:uid="{A10DAACE-71E1-4E2A-BC61-F03315F5053A}" name="Column6741" dataDxfId="9647"/>
    <tableColumn id="6750" xr3:uid="{687D390A-CA2A-47D0-9D77-A951FA3E1701}" name="Column6742" dataDxfId="9646"/>
    <tableColumn id="6751" xr3:uid="{1F8ED09E-0816-4DC3-A27A-19FC00795CE8}" name="Column6743" dataDxfId="9645"/>
    <tableColumn id="6752" xr3:uid="{F6965F74-7FE1-4227-A85A-85219CDFF17F}" name="Column6744" dataDxfId="9644"/>
    <tableColumn id="6753" xr3:uid="{55292262-81FA-44EB-B272-9F5084ACEDFF}" name="Column6745" dataDxfId="9643"/>
    <tableColumn id="6754" xr3:uid="{447851C2-86B5-4189-955B-494C2E1350FC}" name="Column6746" dataDxfId="9642"/>
    <tableColumn id="6755" xr3:uid="{C5EE2DD9-49B6-4B86-B02B-CDDF0802449F}" name="Column6747" dataDxfId="9641"/>
    <tableColumn id="6756" xr3:uid="{CAF8B891-A252-4372-B7E3-BFD7232AE578}" name="Column6748" dataDxfId="9640"/>
    <tableColumn id="6757" xr3:uid="{2C34B0E6-D66B-42B6-9C0B-EE83321AF22E}" name="Column6749" dataDxfId="9639"/>
    <tableColumn id="6758" xr3:uid="{207D0E19-119A-4B25-9A0B-5DFE2F675D57}" name="Column6750" dataDxfId="9638"/>
    <tableColumn id="6759" xr3:uid="{C7301B1B-B5E1-4B75-85AF-97C4D2319EA7}" name="Column6751" dataDxfId="9637"/>
    <tableColumn id="6760" xr3:uid="{1D4C7712-CD3E-46CD-A6BB-88E91B9A9062}" name="Column6752" dataDxfId="9636"/>
    <tableColumn id="6761" xr3:uid="{E03EA2E3-0977-4B91-AE9D-0E440E2707FC}" name="Column6753" dataDxfId="9635"/>
    <tableColumn id="6762" xr3:uid="{DDA7230E-001A-4969-841C-15681FAEE6BC}" name="Column6754" dataDxfId="9634"/>
    <tableColumn id="6763" xr3:uid="{6351A8FC-CF4E-41FF-890A-B7532BDD164C}" name="Column6755" dataDxfId="9633"/>
    <tableColumn id="6764" xr3:uid="{88FB5580-D21D-4B28-96F6-430815E07761}" name="Column6756" dataDxfId="9632"/>
    <tableColumn id="6765" xr3:uid="{A4E99798-7661-4EA2-A017-17FC9D3614A4}" name="Column6757" dataDxfId="9631"/>
    <tableColumn id="6766" xr3:uid="{E672556F-7D75-4AD6-8381-662FA9F226E9}" name="Column6758" dataDxfId="9630"/>
    <tableColumn id="6767" xr3:uid="{A886DA7D-738C-4216-A5F0-E7DD2F5260AC}" name="Column6759" dataDxfId="9629"/>
    <tableColumn id="6768" xr3:uid="{E7103396-32D5-46E6-A1AC-01F022361FA4}" name="Column6760" dataDxfId="9628"/>
    <tableColumn id="6769" xr3:uid="{8187DB13-BB2E-4307-AB69-7843962791F1}" name="Column6761" dataDxfId="9627"/>
    <tableColumn id="6770" xr3:uid="{A1F34E77-F905-475A-9A6D-41C3CF4B46A4}" name="Column6762" dataDxfId="9626"/>
    <tableColumn id="6771" xr3:uid="{6EDE4F94-275A-48BC-A2F8-39A766C1B43A}" name="Column6763" dataDxfId="9625"/>
    <tableColumn id="6772" xr3:uid="{EF5CA14E-E544-4857-88BE-E05A7CEA9FAA}" name="Column6764" dataDxfId="9624"/>
    <tableColumn id="6773" xr3:uid="{B7DF08D8-7405-490A-A6A8-652B89F56FC2}" name="Column6765" dataDxfId="9623"/>
    <tableColumn id="6774" xr3:uid="{C7A5E660-0924-4A02-8945-CDADD93B822C}" name="Column6766" dataDxfId="9622"/>
    <tableColumn id="6775" xr3:uid="{73261ADC-DFC3-4F17-8C4F-C99B3E11BB03}" name="Column6767" dataDxfId="9621"/>
    <tableColumn id="6776" xr3:uid="{AD166D55-A8FF-48D8-A873-B196C04BD97E}" name="Column6768" dataDxfId="9620"/>
    <tableColumn id="6777" xr3:uid="{FEF5511A-E43A-4560-9080-F6DC8FAEDDE9}" name="Column6769" dataDxfId="9619"/>
    <tableColumn id="6778" xr3:uid="{A1220C92-CFEE-40D3-8116-BDC2FEA5FBBC}" name="Column6770" dataDxfId="9618"/>
    <tableColumn id="6779" xr3:uid="{1DAB25E2-879B-47C1-A2C8-6F85D7A6B216}" name="Column6771" dataDxfId="9617"/>
    <tableColumn id="6780" xr3:uid="{DC01080B-C7AC-4DF7-B845-EE171A8D9710}" name="Column6772" dataDxfId="9616"/>
    <tableColumn id="6781" xr3:uid="{45FFFDB6-DCA3-43A3-A077-0D11B8C88723}" name="Column6773" dataDxfId="9615"/>
    <tableColumn id="6782" xr3:uid="{D016B761-F1BA-4155-BC67-8414BA4E8354}" name="Column6774" dataDxfId="9614"/>
    <tableColumn id="6783" xr3:uid="{4933F1DA-14E7-405B-B342-57A40F778FEF}" name="Column6775" dataDxfId="9613"/>
    <tableColumn id="6784" xr3:uid="{F6944749-4785-48B1-AC6E-D942C44A60DE}" name="Column6776" dataDxfId="9612"/>
    <tableColumn id="6785" xr3:uid="{077C7025-8E6F-4C04-B526-3D1B4FBC8090}" name="Column6777" dataDxfId="9611"/>
    <tableColumn id="6786" xr3:uid="{44C864B5-0DCB-440C-ABD4-8C7F17C14339}" name="Column6778" dataDxfId="9610"/>
    <tableColumn id="6787" xr3:uid="{457E5F02-9BD7-4B11-826E-ACB56E95FF7A}" name="Column6779" dataDxfId="9609"/>
    <tableColumn id="6788" xr3:uid="{D3C9561D-DE24-4951-92FC-EE855CF1B46A}" name="Column6780" dataDxfId="9608"/>
    <tableColumn id="6789" xr3:uid="{50A2237A-D624-4A75-9D02-179D31FE0AE6}" name="Column6781" dataDxfId="9607"/>
    <tableColumn id="6790" xr3:uid="{6F60B818-1D68-403F-AC60-E9CEEA60C5B7}" name="Column6782" dataDxfId="9606"/>
    <tableColumn id="6791" xr3:uid="{2695F3FC-0238-43AD-AC23-4ACDF11BEDEB}" name="Column6783" dataDxfId="9605"/>
    <tableColumn id="6792" xr3:uid="{4B80280A-2556-4B62-9FBC-212A4A29BC53}" name="Column6784" dataDxfId="9604"/>
    <tableColumn id="6793" xr3:uid="{75F4A59D-10B1-4919-BD43-FB6D5AC2EE69}" name="Column6785" dataDxfId="9603"/>
    <tableColumn id="6794" xr3:uid="{876EDAC2-E2B0-456B-AB34-14257BB96DF4}" name="Column6786" dataDxfId="9602"/>
    <tableColumn id="6795" xr3:uid="{B7CC6744-431A-4928-A2D5-2F087ABC939B}" name="Column6787" dataDxfId="9601"/>
    <tableColumn id="6796" xr3:uid="{C96DC419-0217-41DA-AAB7-D3E08610B09C}" name="Column6788" dataDxfId="9600"/>
    <tableColumn id="6797" xr3:uid="{380C7DAE-215F-4985-8236-6CDEA7B05D9F}" name="Column6789" dataDxfId="9599"/>
    <tableColumn id="6798" xr3:uid="{F183E745-004E-42B4-AC66-3CF942466AEB}" name="Column6790" dataDxfId="9598"/>
    <tableColumn id="6799" xr3:uid="{4B7BAFA3-F323-434C-9FC0-883AAE37A9ED}" name="Column6791" dataDxfId="9597"/>
    <tableColumn id="6800" xr3:uid="{870F9DA6-003A-40DB-AD8B-8150301971C1}" name="Column6792" dataDxfId="9596"/>
    <tableColumn id="6801" xr3:uid="{182E55B0-2AF0-4B3A-8378-4B6F63E81694}" name="Column6793" dataDxfId="9595"/>
    <tableColumn id="6802" xr3:uid="{64ED831E-CD2F-4EA9-9C9D-A1D98434E148}" name="Column6794" dataDxfId="9594"/>
    <tableColumn id="6803" xr3:uid="{E8F28CB7-E3F9-4476-9D40-0DE5F77A7E99}" name="Column6795" dataDxfId="9593"/>
    <tableColumn id="6804" xr3:uid="{5F9236D6-27F2-407B-9219-E279C3A79BFE}" name="Column6796" dataDxfId="9592"/>
    <tableColumn id="6805" xr3:uid="{850E1611-D5EA-4199-9262-B81D8A5EF7AC}" name="Column6797" dataDxfId="9591"/>
    <tableColumn id="6806" xr3:uid="{A147CF36-17EB-496F-9682-0035C598053A}" name="Column6798" dataDxfId="9590"/>
    <tableColumn id="6807" xr3:uid="{670429FE-B5D3-4A52-AC61-6C429F3CC489}" name="Column6799" dataDxfId="9589"/>
    <tableColumn id="6808" xr3:uid="{EF58562D-B739-4EB2-BA91-C3412F46A67C}" name="Column6800" dataDxfId="9588"/>
    <tableColumn id="6809" xr3:uid="{B0B480F2-A8F7-41F6-ACD7-18BD14275F32}" name="Column6801" dataDxfId="9587"/>
    <tableColumn id="6810" xr3:uid="{F7A861D9-6537-4B84-B616-DE8241F6FBE1}" name="Column6802" dataDxfId="9586"/>
    <tableColumn id="6811" xr3:uid="{55F35895-4A31-4299-ADA2-BEAC60DA9587}" name="Column6803" dataDxfId="9585"/>
    <tableColumn id="6812" xr3:uid="{506B496B-6ABA-4E1A-8E0B-D07A8D593BC1}" name="Column6804" dataDxfId="9584"/>
    <tableColumn id="6813" xr3:uid="{4D1FED68-C925-4175-BFA3-C724782DD43D}" name="Column6805" dataDxfId="9583"/>
    <tableColumn id="6814" xr3:uid="{A58FE30E-78FB-48DB-AE8B-A0ACD2F8C313}" name="Column6806" dataDxfId="9582"/>
    <tableColumn id="6815" xr3:uid="{278A9FDD-5900-4F6B-BBF0-87551D5EB857}" name="Column6807" dataDxfId="9581"/>
    <tableColumn id="6816" xr3:uid="{5EA4E7E3-DA9E-426C-9D78-B47B329AA05C}" name="Column6808" dataDxfId="9580"/>
    <tableColumn id="6817" xr3:uid="{E3F2F9FC-0D17-4C66-8A68-A0EFBB1DE752}" name="Column6809" dataDxfId="9579"/>
    <tableColumn id="6818" xr3:uid="{CFE3A62C-AD54-41BB-B902-B7B3CE7E1F32}" name="Column6810" dataDxfId="9578"/>
    <tableColumn id="6819" xr3:uid="{B5AAE955-8524-48E8-9F0D-797983C1AA05}" name="Column6811" dataDxfId="9577"/>
    <tableColumn id="6820" xr3:uid="{0AC83083-26E5-4161-AA55-167FB8F43950}" name="Column6812" dataDxfId="9576"/>
    <tableColumn id="6821" xr3:uid="{DB805B6F-72CC-4D76-BD4A-4F42D5F2664C}" name="Column6813" dataDxfId="9575"/>
    <tableColumn id="6822" xr3:uid="{E249C438-A4EE-44FD-8D7A-26ACC0599AA0}" name="Column6814" dataDxfId="9574"/>
    <tableColumn id="6823" xr3:uid="{21CD6CE1-A084-4010-A3EA-6757A83C5CB6}" name="Column6815" dataDxfId="9573"/>
    <tableColumn id="6824" xr3:uid="{ADA8DD9D-94B7-443E-8110-5764A629AB8D}" name="Column6816" dataDxfId="9572"/>
    <tableColumn id="6825" xr3:uid="{75628034-94E3-4B7B-8A02-E90ABB8AB641}" name="Column6817" dataDxfId="9571"/>
    <tableColumn id="6826" xr3:uid="{C3D7C09C-F0C0-4015-A8A7-61FD611F5FD8}" name="Column6818" dataDxfId="9570"/>
    <tableColumn id="6827" xr3:uid="{AF97B834-7349-4D66-9B3B-A992D59F13D6}" name="Column6819" dataDxfId="9569"/>
    <tableColumn id="6828" xr3:uid="{C08646F8-AC87-4C76-A637-AD568050DF02}" name="Column6820" dataDxfId="9568"/>
    <tableColumn id="6829" xr3:uid="{A2FF66FC-E65B-4BF9-B124-46EDC23E6C81}" name="Column6821" dataDxfId="9567"/>
    <tableColumn id="6830" xr3:uid="{D3AFDB97-5DF3-4369-B1DE-672A5E9C0394}" name="Column6822" dataDxfId="9566"/>
    <tableColumn id="6831" xr3:uid="{B3CC18A6-BA28-4440-8607-3F49F84FD0FB}" name="Column6823" dataDxfId="9565"/>
    <tableColumn id="6832" xr3:uid="{937FD6D5-FA69-456A-A657-75018E36DD52}" name="Column6824" dataDxfId="9564"/>
    <tableColumn id="6833" xr3:uid="{40B36A02-BEB9-4517-8063-CC7896AFE1B5}" name="Column6825" dataDxfId="9563"/>
    <tableColumn id="6834" xr3:uid="{28A80CD4-FCBB-4F1D-9E50-59F58E95A887}" name="Column6826" dataDxfId="9562"/>
    <tableColumn id="6835" xr3:uid="{4E5061FE-33D1-499D-A0F0-EC0EFD17A2C2}" name="Column6827" dataDxfId="9561"/>
    <tableColumn id="6836" xr3:uid="{FFE0A62A-83C5-4A45-8F9D-B3D165751EF4}" name="Column6828" dataDxfId="9560"/>
    <tableColumn id="6837" xr3:uid="{403613DF-286A-4495-BF02-ED6A603261A0}" name="Column6829" dataDxfId="9559"/>
    <tableColumn id="6838" xr3:uid="{AF8C0A0F-BD62-4FA3-97CC-F1F403897099}" name="Column6830" dataDxfId="9558"/>
    <tableColumn id="6839" xr3:uid="{D6997DB9-D383-4621-B9A6-D2679373B3D6}" name="Column6831" dataDxfId="9557"/>
    <tableColumn id="6840" xr3:uid="{33E5CC63-BAEE-4E86-9890-ED96E9065FAE}" name="Column6832" dataDxfId="9556"/>
    <tableColumn id="6841" xr3:uid="{A254C11B-9F8A-4C93-A908-831680E8C8AD}" name="Column6833" dataDxfId="9555"/>
    <tableColumn id="6842" xr3:uid="{D28B7E37-735D-429C-80D8-55F406D9342E}" name="Column6834" dataDxfId="9554"/>
    <tableColumn id="6843" xr3:uid="{96DEF64E-E51E-465E-852E-2AB24270601E}" name="Column6835" dataDxfId="9553"/>
    <tableColumn id="6844" xr3:uid="{DE3D91D3-FC47-4F37-B2D6-D22954E1231A}" name="Column6836" dataDxfId="9552"/>
    <tableColumn id="6845" xr3:uid="{D29613AF-DC64-404B-8F53-6746F3DF6F85}" name="Column6837" dataDxfId="9551"/>
    <tableColumn id="6846" xr3:uid="{08201255-4CD2-49EC-9973-3B2ECDA05665}" name="Column6838" dataDxfId="9550"/>
    <tableColumn id="6847" xr3:uid="{4FDD6709-4FE4-4E91-AB2A-50B81A8F42C5}" name="Column6839" dataDxfId="9549"/>
    <tableColumn id="6848" xr3:uid="{A511623D-A45E-43AE-989F-ABC6F88FB1C5}" name="Column6840" dataDxfId="9548"/>
    <tableColumn id="6849" xr3:uid="{991B47AA-4D57-4137-8361-A39B8F88B9F0}" name="Column6841" dataDxfId="9547"/>
    <tableColumn id="6850" xr3:uid="{CA3D1D8A-AE55-49DE-B2DE-A08331AF9D7A}" name="Column6842" dataDxfId="9546"/>
    <tableColumn id="6851" xr3:uid="{92CDA92F-637F-4FFB-8318-BDD2CFCA81CD}" name="Column6843" dataDxfId="9545"/>
    <tableColumn id="6852" xr3:uid="{B983BAC3-DFF8-4E24-966B-47F16E8EF1A3}" name="Column6844" dataDxfId="9544"/>
    <tableColumn id="6853" xr3:uid="{E0ED7021-5A04-44F8-AAD9-3B7C67649F93}" name="Column6845" dataDxfId="9543"/>
    <tableColumn id="6854" xr3:uid="{A522E776-DB72-4A07-B4BC-1840ECEEAD25}" name="Column6846" dataDxfId="9542"/>
    <tableColumn id="6855" xr3:uid="{A23ADD40-485E-4EBF-9617-DDBD611C76A9}" name="Column6847" dataDxfId="9541"/>
    <tableColumn id="6856" xr3:uid="{CE9EDC47-F6BA-4BBF-B58B-2E6075A99631}" name="Column6848" dataDxfId="9540"/>
    <tableColumn id="6857" xr3:uid="{5DB7EFB8-AE1A-458F-8953-8FDB13F2653F}" name="Column6849" dataDxfId="9539"/>
    <tableColumn id="6858" xr3:uid="{A2AB2A5C-E2C7-43A8-8097-FD3C195230DD}" name="Column6850" dataDxfId="9538"/>
    <tableColumn id="6859" xr3:uid="{EAE3C40B-D044-4306-8072-4FAACC7ED227}" name="Column6851" dataDxfId="9537"/>
    <tableColumn id="6860" xr3:uid="{D9460159-AF56-4629-8757-C19EC37AA970}" name="Column6852" dataDxfId="9536"/>
    <tableColumn id="6861" xr3:uid="{046A6D4E-2255-4FC3-8BA4-42C31B23EFA7}" name="Column6853" dataDxfId="9535"/>
    <tableColumn id="6862" xr3:uid="{DFA12FB6-3C51-443C-938C-4EAFE47A45D8}" name="Column6854" dataDxfId="9534"/>
    <tableColumn id="6863" xr3:uid="{FE00AB76-8DE0-46B4-953D-19F88B7F1EC2}" name="Column6855" dataDxfId="9533"/>
    <tableColumn id="6864" xr3:uid="{47DA8DA2-E6F6-49E0-9D40-E89A2251BFA5}" name="Column6856" dataDxfId="9532"/>
    <tableColumn id="6865" xr3:uid="{1DAF33C7-9C20-4D21-AD3E-95685F77F7B5}" name="Column6857" dataDxfId="9531"/>
    <tableColumn id="6866" xr3:uid="{57FCBFA1-7654-4683-B0B2-636273F3535B}" name="Column6858" dataDxfId="9530"/>
    <tableColumn id="6867" xr3:uid="{C540910D-A938-4346-8C68-9F0EFB766992}" name="Column6859" dataDxfId="9529"/>
    <tableColumn id="6868" xr3:uid="{113BB453-66E7-4DD5-98F7-BC2BFF6B4704}" name="Column6860" dataDxfId="9528"/>
    <tableColumn id="6869" xr3:uid="{9989B163-4CDD-4F6E-8E9E-746B52F6BD65}" name="Column6861" dataDxfId="9527"/>
    <tableColumn id="6870" xr3:uid="{B90F8ACC-912C-4949-A5C0-70F609FA04D1}" name="Column6862" dataDxfId="9526"/>
    <tableColumn id="6871" xr3:uid="{32D6008C-CB9D-488A-B2BD-F55FDB98865E}" name="Column6863" dataDxfId="9525"/>
    <tableColumn id="6872" xr3:uid="{BDA71453-10C9-4476-B0A0-B287A52792EB}" name="Column6864" dataDxfId="9524"/>
    <tableColumn id="6873" xr3:uid="{6A337B7B-AB60-48AF-B29E-EE0E455938F9}" name="Column6865" dataDxfId="9523"/>
    <tableColumn id="6874" xr3:uid="{D14C466A-3880-4087-AFCB-022FAE50C936}" name="Column6866" dataDxfId="9522"/>
    <tableColumn id="6875" xr3:uid="{7367FC3C-8CAC-4777-A6C4-9493FA8EFA47}" name="Column6867" dataDxfId="9521"/>
    <tableColumn id="6876" xr3:uid="{4271F6BD-3949-40E2-B48B-777A9FDB2291}" name="Column6868" dataDxfId="9520"/>
    <tableColumn id="6877" xr3:uid="{F2049EBB-4526-44E6-A98C-9A36EA6AF690}" name="Column6869" dataDxfId="9519"/>
    <tableColumn id="6878" xr3:uid="{9B788275-5E78-46DD-9552-4C89E76A0C17}" name="Column6870" dataDxfId="9518"/>
    <tableColumn id="6879" xr3:uid="{2F703DC3-02BA-4F77-AA92-18B4ED0731C0}" name="Column6871" dataDxfId="9517"/>
    <tableColumn id="6880" xr3:uid="{B3CAF151-1C9F-45A5-B390-685E2B03ABA8}" name="Column6872" dataDxfId="9516"/>
    <tableColumn id="6881" xr3:uid="{D29F6624-C15A-4509-8E13-53DD95AD6AA0}" name="Column6873" dataDxfId="9515"/>
    <tableColumn id="6882" xr3:uid="{7EC436FD-0E3F-40BD-ABFA-336E2740B48A}" name="Column6874" dataDxfId="9514"/>
    <tableColumn id="6883" xr3:uid="{46C191DB-39A1-449F-AA96-B23FCE96C168}" name="Column6875" dataDxfId="9513"/>
    <tableColumn id="6884" xr3:uid="{D6DFAC08-D3E0-4EEB-9233-B6AA11D4BDE6}" name="Column6876" dataDxfId="9512"/>
    <tableColumn id="6885" xr3:uid="{9D18F811-0939-46B6-9543-73ADC9A56AC4}" name="Column6877" dataDxfId="9511"/>
    <tableColumn id="6886" xr3:uid="{ACC9DA77-8502-428E-9D78-1D100D0DA454}" name="Column6878" dataDxfId="9510"/>
    <tableColumn id="6887" xr3:uid="{32845141-7AA5-4628-B9DE-F90E478DF7DA}" name="Column6879" dataDxfId="9509"/>
    <tableColumn id="6888" xr3:uid="{161E8D4F-BABA-460D-B154-B1071AB22FC6}" name="Column6880" dataDxfId="9508"/>
    <tableColumn id="6889" xr3:uid="{158C7943-611F-401C-878B-176D597925E9}" name="Column6881" dataDxfId="9507"/>
    <tableColumn id="6890" xr3:uid="{F607FF5B-2407-4BA1-80C7-D82DE1F664B9}" name="Column6882" dataDxfId="9506"/>
    <tableColumn id="6891" xr3:uid="{DECD9AEF-5E30-477F-AC94-2E33B657F00F}" name="Column6883" dataDxfId="9505"/>
    <tableColumn id="6892" xr3:uid="{A72F9769-5108-4B01-8004-5E5E22A25130}" name="Column6884" dataDxfId="9504"/>
    <tableColumn id="6893" xr3:uid="{DADBE009-5CC2-4BB9-8B96-C94A328BA7C7}" name="Column6885" dataDxfId="9503"/>
    <tableColumn id="6894" xr3:uid="{94A87E4E-AA5B-498D-AF84-64F625DBC3E9}" name="Column6886" dataDxfId="9502"/>
    <tableColumn id="6895" xr3:uid="{CD757419-A5EF-4790-896E-3217DEB8B7CD}" name="Column6887" dataDxfId="9501"/>
    <tableColumn id="6896" xr3:uid="{74C38952-2B55-42EE-8D14-BF9F94BD2002}" name="Column6888" dataDxfId="9500"/>
    <tableColumn id="6897" xr3:uid="{4D3EE693-702E-4DE4-AA63-87C30599CB13}" name="Column6889" dataDxfId="9499"/>
    <tableColumn id="6898" xr3:uid="{0549C55D-7E15-48CE-A9B7-A9B9353BC799}" name="Column6890" dataDxfId="9498"/>
    <tableColumn id="6899" xr3:uid="{3C77FFC5-188E-4C7B-A25B-13B2A00612F7}" name="Column6891" dataDxfId="9497"/>
    <tableColumn id="6900" xr3:uid="{6413BF99-BCC9-4DFA-9AB4-3E04AAF8353B}" name="Column6892" dataDxfId="9496"/>
    <tableColumn id="6901" xr3:uid="{8520A5AC-E4E6-494E-B455-73B52A0CEF94}" name="Column6893" dataDxfId="9495"/>
    <tableColumn id="6902" xr3:uid="{C99CA935-7789-484A-A975-B1850D5635E8}" name="Column6894" dataDxfId="9494"/>
    <tableColumn id="6903" xr3:uid="{570315C8-0A87-4184-9A8F-ADBE52224430}" name="Column6895" dataDxfId="9493"/>
    <tableColumn id="6904" xr3:uid="{998265AD-433D-4AAC-BFD7-1AD4E359B1FD}" name="Column6896" dataDxfId="9492"/>
    <tableColumn id="6905" xr3:uid="{9D4B2BDF-0235-4F72-B107-34ECF4987D0B}" name="Column6897" dataDxfId="9491"/>
    <tableColumn id="6906" xr3:uid="{78DF0684-24D7-4ED5-BEE5-FB33D78B5F2D}" name="Column6898" dataDxfId="9490"/>
    <tableColumn id="6907" xr3:uid="{F1AF10BF-3D52-434C-93E8-22C860100C54}" name="Column6899" dataDxfId="9489"/>
    <tableColumn id="6908" xr3:uid="{B516F186-EFED-47FF-8F81-A0EDF903E6B6}" name="Column6900" dataDxfId="9488"/>
    <tableColumn id="6909" xr3:uid="{200033A1-2C38-4267-8BC6-ACE0ADA6DCF5}" name="Column6901" dataDxfId="9487"/>
    <tableColumn id="6910" xr3:uid="{1C00CAFF-40EF-4B51-A8DE-DE97702FDD7B}" name="Column6902" dataDxfId="9486"/>
    <tableColumn id="6911" xr3:uid="{AD429026-D455-4F1B-A95D-DF19CFF8079C}" name="Column6903" dataDxfId="9485"/>
    <tableColumn id="6912" xr3:uid="{1543E64E-5FB8-4455-9387-BCC207EC0157}" name="Column6904" dataDxfId="9484"/>
    <tableColumn id="6913" xr3:uid="{71863EE6-70E4-4CFE-AAC1-A13344415225}" name="Column6905" dataDxfId="9483"/>
    <tableColumn id="6914" xr3:uid="{95F546F8-923C-4C7D-9238-720DC09E1E39}" name="Column6906" dataDxfId="9482"/>
    <tableColumn id="6915" xr3:uid="{DB748D91-2570-4E6E-8E6D-DB2B4428D407}" name="Column6907" dataDxfId="9481"/>
    <tableColumn id="6916" xr3:uid="{CDF54103-EFF3-4301-A617-8E734ADF08DD}" name="Column6908" dataDxfId="9480"/>
    <tableColumn id="6917" xr3:uid="{B5753FF4-7394-4494-8BF7-601938079C44}" name="Column6909" dataDxfId="9479"/>
    <tableColumn id="6918" xr3:uid="{BCBB5B92-DD45-472A-8639-A81E7E7BFAF6}" name="Column6910" dataDxfId="9478"/>
    <tableColumn id="6919" xr3:uid="{6BF318C9-2443-476A-B3DF-1A5054CA5702}" name="Column6911" dataDxfId="9477"/>
    <tableColumn id="6920" xr3:uid="{DAD3F691-4F47-4980-8DCF-09C88DCA5AEE}" name="Column6912" dataDxfId="9476"/>
    <tableColumn id="6921" xr3:uid="{1001126B-AC14-40DA-B2C9-B4ABCDE1B0FD}" name="Column6913" dataDxfId="9475"/>
    <tableColumn id="6922" xr3:uid="{57CA8237-AD51-4E0E-A163-A6C6AECF3870}" name="Column6914" dataDxfId="9474"/>
    <tableColumn id="6923" xr3:uid="{383FC0E7-7A7C-4922-B2EE-4DEE3007ADC7}" name="Column6915" dataDxfId="9473"/>
    <tableColumn id="6924" xr3:uid="{AF87D791-ED7F-4AD8-AA7C-03D1738E4A29}" name="Column6916" dataDxfId="9472"/>
    <tableColumn id="6925" xr3:uid="{B8F440F2-B7EE-4E6A-A285-31B9C66F1C1D}" name="Column6917" dataDxfId="9471"/>
    <tableColumn id="6926" xr3:uid="{49192E3C-A8BF-4930-8A94-328DFCBB8E4E}" name="Column6918" dataDxfId="9470"/>
    <tableColumn id="6927" xr3:uid="{3280F12F-D67A-43D0-B7AE-5C186E2D0E99}" name="Column6919" dataDxfId="9469"/>
    <tableColumn id="6928" xr3:uid="{C0651A72-CF55-4D90-B1C7-669200AFC884}" name="Column6920" dataDxfId="9468"/>
    <tableColumn id="6929" xr3:uid="{8AA5BB89-7897-4564-B72D-6F42E1E1E079}" name="Column6921" dataDxfId="9467"/>
    <tableColumn id="6930" xr3:uid="{66F8D291-2348-42FE-9B5B-4638E115AE8E}" name="Column6922" dataDxfId="9466"/>
    <tableColumn id="6931" xr3:uid="{ED2BDEB8-074A-47E7-BC07-36FEC8EBBD0D}" name="Column6923" dataDxfId="9465"/>
    <tableColumn id="6932" xr3:uid="{B5049D2B-0BF6-494F-964E-28FA6E7006AC}" name="Column6924" dataDxfId="9464"/>
    <tableColumn id="6933" xr3:uid="{8C040FA9-8628-4864-A5B2-2F658B3CCD29}" name="Column6925" dataDxfId="9463"/>
    <tableColumn id="6934" xr3:uid="{D74AD32F-ED52-4E11-AEC6-CA188CD731E5}" name="Column6926" dataDxfId="9462"/>
    <tableColumn id="6935" xr3:uid="{E30531F4-0C2F-4C02-91CC-627B52F460D5}" name="Column6927" dataDxfId="9461"/>
    <tableColumn id="6936" xr3:uid="{7A13545F-71FD-4E11-BDD7-F97C1CB4990F}" name="Column6928" dataDxfId="9460"/>
    <tableColumn id="6937" xr3:uid="{2E9592E2-3DC0-485B-99BC-D1824E34A24D}" name="Column6929" dataDxfId="9459"/>
    <tableColumn id="6938" xr3:uid="{6E9FB48F-F113-45A8-9AC2-21B4E7761245}" name="Column6930" dataDxfId="9458"/>
    <tableColumn id="6939" xr3:uid="{F32165A9-990D-4007-81DA-C5E9F7461A39}" name="Column6931" dataDxfId="9457"/>
    <tableColumn id="6940" xr3:uid="{F88AE9AD-0777-48E5-AAEB-D6CFB4BEB918}" name="Column6932" dataDxfId="9456"/>
    <tableColumn id="6941" xr3:uid="{B621104F-8405-41FE-98CF-593FDFAECE91}" name="Column6933" dataDxfId="9455"/>
    <tableColumn id="6942" xr3:uid="{4FD747DE-9948-48AD-A123-A2B75EA54F3F}" name="Column6934" dataDxfId="9454"/>
    <tableColumn id="6943" xr3:uid="{88011DE0-B8CB-4730-B492-F1C26ACA6D20}" name="Column6935" dataDxfId="9453"/>
    <tableColumn id="6944" xr3:uid="{3376AB18-417F-466D-830D-1D345A1FC161}" name="Column6936" dataDxfId="9452"/>
    <tableColumn id="6945" xr3:uid="{BEBD44F9-3C37-4576-9722-299F95AFE6D5}" name="Column6937" dataDxfId="9451"/>
    <tableColumn id="6946" xr3:uid="{38A12248-DCFA-42E6-AFD8-961E86140D0C}" name="Column6938" dataDxfId="9450"/>
    <tableColumn id="6947" xr3:uid="{56AA58EC-826F-4769-8524-57E63D1A72A3}" name="Column6939" dataDxfId="9449"/>
    <tableColumn id="6948" xr3:uid="{CB3FAEEC-3D83-4934-9B99-53725D39E88C}" name="Column6940" dataDxfId="9448"/>
    <tableColumn id="6949" xr3:uid="{43200AE1-5BDA-4F0F-827A-F8AC642CE23B}" name="Column6941" dataDxfId="9447"/>
    <tableColumn id="6950" xr3:uid="{65B2AE97-7FD3-47CF-8F41-EAF2C8431B67}" name="Column6942" dataDxfId="9446"/>
    <tableColumn id="6951" xr3:uid="{851B6A08-DDD1-45C0-BACA-96E4D27A6C32}" name="Column6943" dataDxfId="9445"/>
    <tableColumn id="6952" xr3:uid="{7BC1386D-6698-474F-97A5-2E06A5415944}" name="Column6944" dataDxfId="9444"/>
    <tableColumn id="6953" xr3:uid="{5C14D69F-69C7-4A05-84C9-32D76DDDE5F6}" name="Column6945" dataDxfId="9443"/>
    <tableColumn id="6954" xr3:uid="{AD2AFF2B-3614-42A1-A90B-A0FB03E81D28}" name="Column6946" dataDxfId="9442"/>
    <tableColumn id="6955" xr3:uid="{8D555FDE-ABDA-4EDC-88EF-09B05FA9669A}" name="Column6947" dataDxfId="9441"/>
    <tableColumn id="6956" xr3:uid="{954B4278-2A18-4F6B-B90D-AE6475EA0539}" name="Column6948" dataDxfId="9440"/>
    <tableColumn id="6957" xr3:uid="{FC39B7FE-5988-4CC1-B8DA-D955E8E08448}" name="Column6949" dataDxfId="9439"/>
    <tableColumn id="6958" xr3:uid="{6F9E864E-21DE-4473-B356-745B6B0F5A26}" name="Column6950" dataDxfId="9438"/>
    <tableColumn id="6959" xr3:uid="{C4DD9FAE-26A9-4066-8A10-1FD2455F9C5E}" name="Column6951" dataDxfId="9437"/>
    <tableColumn id="6960" xr3:uid="{AB746550-E632-4830-B159-87AACC3417B7}" name="Column6952" dataDxfId="9436"/>
    <tableColumn id="6961" xr3:uid="{9C4A3A7D-EB9B-468D-8EEA-8BB471961467}" name="Column6953" dataDxfId="9435"/>
    <tableColumn id="6962" xr3:uid="{40233CE0-321A-43BD-8C16-64D5EB0280C2}" name="Column6954" dataDxfId="9434"/>
    <tableColumn id="6963" xr3:uid="{DC49DDD4-B2E9-4B37-8FC7-5B3454427F72}" name="Column6955" dataDxfId="9433"/>
    <tableColumn id="6964" xr3:uid="{39693777-BAEB-413F-A9D2-FA47B57DF32D}" name="Column6956" dataDxfId="9432"/>
    <tableColumn id="6965" xr3:uid="{3F5E651A-C9DB-41D7-ACE8-11AADEAC7E17}" name="Column6957" dataDxfId="9431"/>
    <tableColumn id="6966" xr3:uid="{2056F371-5BFA-4E6A-98FA-5798C11955CF}" name="Column6958" dataDxfId="9430"/>
    <tableColumn id="6967" xr3:uid="{BBFC0A54-9FC7-4811-B201-4D897E856067}" name="Column6959" dataDxfId="9429"/>
    <tableColumn id="6968" xr3:uid="{0667EBDB-2584-4C76-A518-8441E96CEA90}" name="Column6960" dataDxfId="9428"/>
    <tableColumn id="6969" xr3:uid="{4B411B98-5969-4B78-AD55-CF4662E45080}" name="Column6961" dataDxfId="9427"/>
    <tableColumn id="6970" xr3:uid="{F292826A-3620-4204-8145-90DCC8988E3D}" name="Column6962" dataDxfId="9426"/>
    <tableColumn id="6971" xr3:uid="{95B3BC0C-DE60-4502-AC62-49FD3B77F08C}" name="Column6963" dataDxfId="9425"/>
    <tableColumn id="6972" xr3:uid="{308DC52C-45A0-4F92-A35B-5AA9422F2081}" name="Column6964" dataDxfId="9424"/>
    <tableColumn id="6973" xr3:uid="{03EAE324-D230-4958-BDEE-414AE21A5DF9}" name="Column6965" dataDxfId="9423"/>
    <tableColumn id="6974" xr3:uid="{EF1A831C-A9FB-41E9-B469-E0083F206913}" name="Column6966" dataDxfId="9422"/>
    <tableColumn id="6975" xr3:uid="{DE489EC2-F3F4-459E-9B9D-05587C46D57F}" name="Column6967" dataDxfId="9421"/>
    <tableColumn id="6976" xr3:uid="{971D74BC-2E45-430C-B91E-487AE7006F4E}" name="Column6968" dataDxfId="9420"/>
    <tableColumn id="6977" xr3:uid="{FB5B73A4-78F5-445E-AFA8-BB2D93937E3D}" name="Column6969" dataDxfId="9419"/>
    <tableColumn id="6978" xr3:uid="{56E9C86F-69F0-40CD-A3B0-0329404B87F0}" name="Column6970" dataDxfId="9418"/>
    <tableColumn id="6979" xr3:uid="{4679B182-CE20-49D7-A6E3-1A0278DBFA27}" name="Column6971" dataDxfId="9417"/>
    <tableColumn id="6980" xr3:uid="{4956B6D8-8724-4A91-8C81-2C1E331A3FBD}" name="Column6972" dataDxfId="9416"/>
    <tableColumn id="6981" xr3:uid="{8CFEDAD1-85A7-4E37-AAFE-BE0C13A0107B}" name="Column6973" dataDxfId="9415"/>
    <tableColumn id="6982" xr3:uid="{1705D95C-1EBE-4C09-8375-6B9258D7F05D}" name="Column6974" dataDxfId="9414"/>
    <tableColumn id="6983" xr3:uid="{47220376-E017-495D-A87E-751EAF9D5F33}" name="Column6975" dataDxfId="9413"/>
    <tableColumn id="6984" xr3:uid="{3B8E3F56-A53C-4482-B2FE-793658689014}" name="Column6976" dataDxfId="9412"/>
    <tableColumn id="6985" xr3:uid="{5A166E02-156F-4BD7-8FE0-A34FA13AE892}" name="Column6977" dataDxfId="9411"/>
    <tableColumn id="6986" xr3:uid="{E9DCA873-1A24-4C81-BE42-005630C545E9}" name="Column6978" dataDxfId="9410"/>
    <tableColumn id="6987" xr3:uid="{11EE7504-250A-4326-ACFF-A7839EF4E4E2}" name="Column6979" dataDxfId="9409"/>
    <tableColumn id="6988" xr3:uid="{DAE39ADF-3871-41C8-B547-CCB365662C8D}" name="Column6980" dataDxfId="9408"/>
    <tableColumn id="6989" xr3:uid="{094A1773-37F7-4B38-B982-B2AC49F650AE}" name="Column6981" dataDxfId="9407"/>
    <tableColumn id="6990" xr3:uid="{B2EE6C89-B0ED-462D-AAF0-8ED101CA24AB}" name="Column6982" dataDxfId="9406"/>
    <tableColumn id="6991" xr3:uid="{AE8609BB-6B6D-448E-833F-239484A91394}" name="Column6983" dataDxfId="9405"/>
    <tableColumn id="6992" xr3:uid="{E35DCADE-5A5E-45A1-8A89-266011DB6AFD}" name="Column6984" dataDxfId="9404"/>
    <tableColumn id="6993" xr3:uid="{4D11DE78-92E5-4004-B753-C3D17E17791B}" name="Column6985" dataDxfId="9403"/>
    <tableColumn id="6994" xr3:uid="{9BB0784F-B103-49FB-99C4-8628EEA667F9}" name="Column6986" dataDxfId="9402"/>
    <tableColumn id="6995" xr3:uid="{36E52346-1093-412D-95AC-432517A26232}" name="Column6987" dataDxfId="9401"/>
    <tableColumn id="6996" xr3:uid="{A967E7C1-7E83-40E6-AD99-834C13D3A7E9}" name="Column6988" dataDxfId="9400"/>
    <tableColumn id="6997" xr3:uid="{1D89EC41-4DF3-41BA-8F4F-271390C78079}" name="Column6989" dataDxfId="9399"/>
    <tableColumn id="6998" xr3:uid="{85F4AB38-DD3B-4F41-86D9-DB946F27C35A}" name="Column6990" dataDxfId="9398"/>
    <tableColumn id="6999" xr3:uid="{5A1C8EEB-050C-4599-9049-FCD7AD8F2EC9}" name="Column6991" dataDxfId="9397"/>
    <tableColumn id="7000" xr3:uid="{3E680238-65A5-46F0-AD38-B4FD06822F92}" name="Column6992" dataDxfId="9396"/>
    <tableColumn id="7001" xr3:uid="{12E4F6E2-AF4E-43B9-9DA5-CFF09DA95961}" name="Column6993" dataDxfId="9395"/>
    <tableColumn id="7002" xr3:uid="{088B579A-25DA-4916-933B-7BD570334201}" name="Column6994" dataDxfId="9394"/>
    <tableColumn id="7003" xr3:uid="{898B3530-D77B-4EF7-B0CE-40837F44D779}" name="Column6995" dataDxfId="9393"/>
    <tableColumn id="7004" xr3:uid="{0656178D-C8A3-44FD-954A-BEF9888B9DD9}" name="Column6996" dataDxfId="9392"/>
    <tableColumn id="7005" xr3:uid="{9CEFF3CD-936F-498D-8E61-C36082C87ED8}" name="Column6997" dataDxfId="9391"/>
    <tableColumn id="7006" xr3:uid="{58186196-2BBB-4025-B4B5-6ED80DD9AD1E}" name="Column6998" dataDxfId="9390"/>
    <tableColumn id="7007" xr3:uid="{A84EBD54-3533-42A5-9188-8135304DA5DF}" name="Column6999" dataDxfId="9389"/>
    <tableColumn id="7008" xr3:uid="{BA44B9B3-4C3F-4585-B3D3-533F77C6C8CF}" name="Column7000" dataDxfId="9388"/>
    <tableColumn id="7009" xr3:uid="{28ACF0CF-37FE-4860-AC46-E61CECC33C50}" name="Column7001" dataDxfId="9387"/>
    <tableColumn id="7010" xr3:uid="{B5432B88-D44F-4B4D-9B98-047364021445}" name="Column7002" dataDxfId="9386"/>
    <tableColumn id="7011" xr3:uid="{458D26D5-4153-4F96-B1D5-21B884D13BFF}" name="Column7003" dataDxfId="9385"/>
    <tableColumn id="7012" xr3:uid="{3C04A0A7-3F16-4C3B-AE2B-56797E14BF95}" name="Column7004" dataDxfId="9384"/>
    <tableColumn id="7013" xr3:uid="{199EC386-6C99-4A5B-9A28-7B668583F81C}" name="Column7005" dataDxfId="9383"/>
    <tableColumn id="7014" xr3:uid="{499176A4-9EBB-41BF-B019-EAC37A31E3F7}" name="Column7006" dataDxfId="9382"/>
    <tableColumn id="7015" xr3:uid="{4FBD6857-1E41-45CE-9202-B2DBF773B985}" name="Column7007" dataDxfId="9381"/>
    <tableColumn id="7016" xr3:uid="{446AB564-C096-4A64-9313-FC706B55BB00}" name="Column7008" dataDxfId="9380"/>
    <tableColumn id="7017" xr3:uid="{F7EEDD06-D66F-4521-8916-84FCC9CF8434}" name="Column7009" dataDxfId="9379"/>
    <tableColumn id="7018" xr3:uid="{ACF08E61-B35D-4F51-A6E3-A6E4FD078FC8}" name="Column7010" dataDxfId="9378"/>
    <tableColumn id="7019" xr3:uid="{228BC6B2-7EAB-4869-AC61-CC402A9236AB}" name="Column7011" dataDxfId="9377"/>
    <tableColumn id="7020" xr3:uid="{38B50963-1DA7-413D-BC1F-EA77AA776FE4}" name="Column7012" dataDxfId="9376"/>
    <tableColumn id="7021" xr3:uid="{7A9F4726-AEAF-4C7E-BF21-2A66EC76DC74}" name="Column7013" dataDxfId="9375"/>
    <tableColumn id="7022" xr3:uid="{A145B210-DD97-49AE-9229-B70EB1937714}" name="Column7014" dataDxfId="9374"/>
    <tableColumn id="7023" xr3:uid="{15F3929C-CBD9-482F-A728-5BEA43F6CE19}" name="Column7015" dataDxfId="9373"/>
    <tableColumn id="7024" xr3:uid="{324214B5-E81F-4339-93BD-0A06170A3530}" name="Column7016" dataDxfId="9372"/>
    <tableColumn id="7025" xr3:uid="{B961FBDE-1491-419E-946C-4F2FA5828199}" name="Column7017" dataDxfId="9371"/>
    <tableColumn id="7026" xr3:uid="{9E93E264-F1AA-426B-AE50-15E54143D9CB}" name="Column7018" dataDxfId="9370"/>
    <tableColumn id="7027" xr3:uid="{F3502152-129A-4C29-80AA-1AC750287261}" name="Column7019" dataDxfId="9369"/>
    <tableColumn id="7028" xr3:uid="{90D85C39-1E42-4CE6-BAAB-AEF315222DBD}" name="Column7020" dataDxfId="9368"/>
    <tableColumn id="7029" xr3:uid="{85427CFD-03FA-4533-A34D-D51FC6E4A3DF}" name="Column7021" dataDxfId="9367"/>
    <tableColumn id="7030" xr3:uid="{31CAE7F2-5B1C-4445-9FBD-31656E60B6D6}" name="Column7022" dataDxfId="9366"/>
    <tableColumn id="7031" xr3:uid="{9B533635-7C13-485B-BFA7-A2B027C420BC}" name="Column7023" dataDxfId="9365"/>
    <tableColumn id="7032" xr3:uid="{01B5D442-52E3-479B-AC50-A9CC64344BDE}" name="Column7024" dataDxfId="9364"/>
    <tableColumn id="7033" xr3:uid="{A2A8D3F4-9640-4456-9C74-5DF3B792CCB6}" name="Column7025" dataDxfId="9363"/>
    <tableColumn id="7034" xr3:uid="{7472E212-F8B1-4943-A6EA-F065658E84C3}" name="Column7026" dataDxfId="9362"/>
    <tableColumn id="7035" xr3:uid="{FB5BE639-5620-48AA-8316-FF207737EDAC}" name="Column7027" dataDxfId="9361"/>
    <tableColumn id="7036" xr3:uid="{2F847B56-BB24-44DB-83B3-CD91BF0C521E}" name="Column7028" dataDxfId="9360"/>
    <tableColumn id="7037" xr3:uid="{178404DC-AD58-48BD-AF30-84F06781D1FA}" name="Column7029" dataDxfId="9359"/>
    <tableColumn id="7038" xr3:uid="{DFDC70D8-2913-415C-8021-136C052E3988}" name="Column7030" dataDxfId="9358"/>
    <tableColumn id="7039" xr3:uid="{9526B960-6919-45D7-8901-EB34A8784258}" name="Column7031" dataDxfId="9357"/>
    <tableColumn id="7040" xr3:uid="{30190BAB-5C66-4F96-AC9A-5B970FA1F642}" name="Column7032" dataDxfId="9356"/>
    <tableColumn id="7041" xr3:uid="{D7C654A0-B7EC-4C53-BFF2-49B6FD02B1E2}" name="Column7033" dataDxfId="9355"/>
    <tableColumn id="7042" xr3:uid="{790C11B5-AF51-4EB0-BCA9-B75C0174B861}" name="Column7034" dataDxfId="9354"/>
    <tableColumn id="7043" xr3:uid="{35919849-5F84-4867-8E1B-FF974EDF6C43}" name="Column7035" dataDxfId="9353"/>
    <tableColumn id="7044" xr3:uid="{C32C12D9-CF97-4405-9280-5FD29C1732F7}" name="Column7036" dataDxfId="9352"/>
    <tableColumn id="7045" xr3:uid="{01D4F45D-23BE-416D-ABEE-6A0205ADA533}" name="Column7037" dataDxfId="9351"/>
    <tableColumn id="7046" xr3:uid="{191086D1-A37A-4C8A-8191-3861EBB1B505}" name="Column7038" dataDxfId="9350"/>
    <tableColumn id="7047" xr3:uid="{A05DB565-AFED-4AF1-BFD2-BC7902FDC6C5}" name="Column7039" dataDxfId="9349"/>
    <tableColumn id="7048" xr3:uid="{184D326D-4D1E-465D-BB5C-E3D1986045E5}" name="Column7040" dataDxfId="9348"/>
    <tableColumn id="7049" xr3:uid="{80B935E3-7933-4BC8-B979-2CD8CB9A50FB}" name="Column7041" dataDxfId="9347"/>
    <tableColumn id="7050" xr3:uid="{4FB7BD5E-71BD-485C-9FD8-F11989F53B8B}" name="Column7042" dataDxfId="9346"/>
    <tableColumn id="7051" xr3:uid="{989F53AC-1796-4458-9D2F-599E920FC171}" name="Column7043" dataDxfId="9345"/>
    <tableColumn id="7052" xr3:uid="{83390FDC-6F4E-4F7D-BA98-2361DC5F04AD}" name="Column7044" dataDxfId="9344"/>
    <tableColumn id="7053" xr3:uid="{3E665767-05AB-4A6C-ADA7-E445112EE5BF}" name="Column7045" dataDxfId="9343"/>
    <tableColumn id="7054" xr3:uid="{E4B916C3-6F5E-4BD6-BE6E-A4BC11FBF1B4}" name="Column7046" dataDxfId="9342"/>
    <tableColumn id="7055" xr3:uid="{22F35FA5-1943-4474-9C70-83205F92C11E}" name="Column7047" dataDxfId="9341"/>
    <tableColumn id="7056" xr3:uid="{3E88E47C-D360-4AD1-89C0-4833D5731C20}" name="Column7048" dataDxfId="9340"/>
    <tableColumn id="7057" xr3:uid="{A12A4355-455A-43DC-936B-CF53F2F16AB0}" name="Column7049" dataDxfId="9339"/>
    <tableColumn id="7058" xr3:uid="{57266F6A-79C5-4B43-882F-FA785124AC96}" name="Column7050" dataDxfId="9338"/>
    <tableColumn id="7059" xr3:uid="{ABA06BD5-6971-4F95-B888-5CF3780CB78D}" name="Column7051" dataDxfId="9337"/>
    <tableColumn id="7060" xr3:uid="{D91E830E-6ED7-486D-90B9-1A374D6F16AC}" name="Column7052" dataDxfId="9336"/>
    <tableColumn id="7061" xr3:uid="{B31B6E81-19A2-4127-A80D-2320873349EF}" name="Column7053" dataDxfId="9335"/>
    <tableColumn id="7062" xr3:uid="{97E91B9D-A6CB-4177-855E-A502053ED116}" name="Column7054" dataDxfId="9334"/>
    <tableColumn id="7063" xr3:uid="{E913A54B-6DB6-4E24-A93B-C3A96B9FA3CB}" name="Column7055" dataDxfId="9333"/>
    <tableColumn id="7064" xr3:uid="{F49534A9-E0C6-4D17-B65F-6AEA8D3FDC64}" name="Column7056" dataDxfId="9332"/>
    <tableColumn id="7065" xr3:uid="{C1726938-5A64-4E25-A6F2-CA2BB3B1CBF6}" name="Column7057" dataDxfId="9331"/>
    <tableColumn id="7066" xr3:uid="{028FD2DA-D58B-4BB4-8285-8237144631EF}" name="Column7058" dataDxfId="9330"/>
    <tableColumn id="7067" xr3:uid="{BA663F78-5D42-48ED-8C2B-891EB6F5F3BD}" name="Column7059" dataDxfId="9329"/>
    <tableColumn id="7068" xr3:uid="{CC639CDF-29E7-4880-B2C9-FAB42AC0519C}" name="Column7060" dataDxfId="9328"/>
    <tableColumn id="7069" xr3:uid="{819790C6-67F2-41AA-AB1B-7C6ECC5D04A2}" name="Column7061" dataDxfId="9327"/>
    <tableColumn id="7070" xr3:uid="{4873C891-8D51-47D1-A214-423ED44C9877}" name="Column7062" dataDxfId="9326"/>
    <tableColumn id="7071" xr3:uid="{0BAA7DA1-8D27-44DC-8275-4A0AB42EDA2F}" name="Column7063" dataDxfId="9325"/>
    <tableColumn id="7072" xr3:uid="{6E09A422-BDE5-4AA7-8AB6-5B58285A0AD9}" name="Column7064" dataDxfId="9324"/>
    <tableColumn id="7073" xr3:uid="{66668490-A56F-402A-822C-8E55F8C2FA99}" name="Column7065" dataDxfId="9323"/>
    <tableColumn id="7074" xr3:uid="{3789B19D-FD39-4934-AD88-CCDED73B5100}" name="Column7066" dataDxfId="9322"/>
    <tableColumn id="7075" xr3:uid="{E0D78E70-2A1A-46DA-9167-589BE7DF75A4}" name="Column7067" dataDxfId="9321"/>
    <tableColumn id="7076" xr3:uid="{73FE4328-32A7-433D-B68A-4F06E5D90095}" name="Column7068" dataDxfId="9320"/>
    <tableColumn id="7077" xr3:uid="{2A86ED57-71F1-4FE8-9905-52A3C5CC17A1}" name="Column7069" dataDxfId="9319"/>
    <tableColumn id="7078" xr3:uid="{4A6BDFAB-179F-4378-845D-7524E4808C22}" name="Column7070" dataDxfId="9318"/>
    <tableColumn id="7079" xr3:uid="{82232C35-79CC-4AB6-9E89-C5F9DFC9E50A}" name="Column7071" dataDxfId="9317"/>
    <tableColumn id="7080" xr3:uid="{3F560238-8D9B-4B00-8817-50670DB48910}" name="Column7072" dataDxfId="9316"/>
    <tableColumn id="7081" xr3:uid="{0F82F2EE-D451-47CB-BF23-561498AC4F88}" name="Column7073" dataDxfId="9315"/>
    <tableColumn id="7082" xr3:uid="{A3867404-CC16-4B8A-B4B3-7E2987E2FF31}" name="Column7074" dataDxfId="9314"/>
    <tableColumn id="7083" xr3:uid="{91095D69-3045-480A-8FCE-172FB879F1B2}" name="Column7075" dataDxfId="9313"/>
    <tableColumn id="7084" xr3:uid="{29FC4A7E-2EB0-44EE-8AE8-D1FDEF08F0DD}" name="Column7076" dataDxfId="9312"/>
    <tableColumn id="7085" xr3:uid="{998FFE3D-CE53-4677-AEB7-174A767FAF6A}" name="Column7077" dataDxfId="9311"/>
    <tableColumn id="7086" xr3:uid="{1964984F-F935-4B7F-A5DB-621A2DCCE81D}" name="Column7078" dataDxfId="9310"/>
    <tableColumn id="7087" xr3:uid="{B6523B8B-AF6E-42FD-A29E-DD15222ECF56}" name="Column7079" dataDxfId="9309"/>
    <tableColumn id="7088" xr3:uid="{1CD6F153-6F5B-488C-AC6F-A3D6A3C46E24}" name="Column7080" dataDxfId="9308"/>
    <tableColumn id="7089" xr3:uid="{2E289558-56DC-46F2-915F-9933B74621B1}" name="Column7081" dataDxfId="9307"/>
    <tableColumn id="7090" xr3:uid="{7BD99C1C-A4F2-405F-8FF3-D8B971997245}" name="Column7082" dataDxfId="9306"/>
    <tableColumn id="7091" xr3:uid="{E802FF99-65C2-478B-9007-329C45955B7C}" name="Column7083" dataDxfId="9305"/>
    <tableColumn id="7092" xr3:uid="{92D0E84D-DA28-4EE2-BE58-CD0534726090}" name="Column7084" dataDxfId="9304"/>
    <tableColumn id="7093" xr3:uid="{668EB7C9-93E7-4A4C-9B7C-611A8C1ABC21}" name="Column7085" dataDxfId="9303"/>
    <tableColumn id="7094" xr3:uid="{61B331FA-5186-4BCC-AB62-179EA2E76B79}" name="Column7086" dataDxfId="9302"/>
    <tableColumn id="7095" xr3:uid="{7DA30A23-2D1B-4284-88A7-76B39DF4F5BA}" name="Column7087" dataDxfId="9301"/>
    <tableColumn id="7096" xr3:uid="{7B082A12-A680-4EF9-840F-7DD951201F5B}" name="Column7088" dataDxfId="9300"/>
    <tableColumn id="7097" xr3:uid="{C964EC59-7AD8-4077-A8E9-FC12254620AE}" name="Column7089" dataDxfId="9299"/>
    <tableColumn id="7098" xr3:uid="{D86C45EB-1C4B-4452-99F1-420CC7304081}" name="Column7090" dataDxfId="9298"/>
    <tableColumn id="7099" xr3:uid="{F08DB5A2-88A7-40BA-A6A3-DD295597BD72}" name="Column7091" dataDxfId="9297"/>
    <tableColumn id="7100" xr3:uid="{C6F4E40A-223A-4B69-9D61-F3B90259FB73}" name="Column7092" dataDxfId="9296"/>
    <tableColumn id="7101" xr3:uid="{F23B03F1-5385-4D46-B22E-9528608A73E6}" name="Column7093" dataDxfId="9295"/>
    <tableColumn id="7102" xr3:uid="{49964EC9-2271-4099-BF42-6403DA7B4B21}" name="Column7094" dataDxfId="9294"/>
    <tableColumn id="7103" xr3:uid="{2681F318-DAAE-41DA-A606-037F82127D54}" name="Column7095" dataDxfId="9293"/>
    <tableColumn id="7104" xr3:uid="{8D64DC5E-8E8D-4FDF-87EF-677C86AAFE0D}" name="Column7096" dataDxfId="9292"/>
    <tableColumn id="7105" xr3:uid="{9CA57D1E-AC80-4A75-ABC1-3E24B8AB1470}" name="Column7097" dataDxfId="9291"/>
    <tableColumn id="7106" xr3:uid="{58B23FE3-9D33-4598-85F6-DC565BD3233B}" name="Column7098" dataDxfId="9290"/>
    <tableColumn id="7107" xr3:uid="{9CE626C5-3AFA-4E2E-BE37-F791D34A9EA4}" name="Column7099" dataDxfId="9289"/>
    <tableColumn id="7108" xr3:uid="{2B2D6F0D-7690-4663-AE9B-D60D98EF8A84}" name="Column7100" dataDxfId="9288"/>
    <tableColumn id="7109" xr3:uid="{A0F06E0D-063C-471E-ADCE-FAE234F8093C}" name="Column7101" dataDxfId="9287"/>
    <tableColumn id="7110" xr3:uid="{3A2849B8-4B6E-470E-A2C2-B5D40B57EE84}" name="Column7102" dataDxfId="9286"/>
    <tableColumn id="7111" xr3:uid="{0A060F21-8754-464A-9DD9-ED887729F11B}" name="Column7103" dataDxfId="9285"/>
    <tableColumn id="7112" xr3:uid="{E4C1230A-53E8-4976-AC6A-EE44664CDCD2}" name="Column7104" dataDxfId="9284"/>
    <tableColumn id="7113" xr3:uid="{19AB4F91-6D66-4F4D-BBFB-608A584663A4}" name="Column7105" dataDxfId="9283"/>
    <tableColumn id="7114" xr3:uid="{D7785D49-CCF6-42BE-8423-CC9626CE7AF4}" name="Column7106" dataDxfId="9282"/>
    <tableColumn id="7115" xr3:uid="{B019D631-7EF8-4627-AA81-DFF23B92D797}" name="Column7107" dataDxfId="9281"/>
    <tableColumn id="7116" xr3:uid="{443E849F-B109-47F7-A7B3-3C2B59448BF6}" name="Column7108" dataDxfId="9280"/>
    <tableColumn id="7117" xr3:uid="{AA27AF1E-255F-4E1F-AB5A-1E7C7B687242}" name="Column7109" dataDxfId="9279"/>
    <tableColumn id="7118" xr3:uid="{084AF340-6DC2-4397-9D07-C2CA2A4CF6BD}" name="Column7110" dataDxfId="9278"/>
    <tableColumn id="7119" xr3:uid="{2FFD9C88-42D1-48E9-8999-062CB6C10706}" name="Column7111" dataDxfId="9277"/>
    <tableColumn id="7120" xr3:uid="{1B9A1DE7-574F-41F4-889C-A335485A4D6A}" name="Column7112" dataDxfId="9276"/>
    <tableColumn id="7121" xr3:uid="{2ABD4262-DE5B-405C-99F3-F0F5C68A5CA5}" name="Column7113" dataDxfId="9275"/>
    <tableColumn id="7122" xr3:uid="{6840B897-DD7C-4678-8953-E9A78AA1D63D}" name="Column7114" dataDxfId="9274"/>
    <tableColumn id="7123" xr3:uid="{A3D01F7D-4719-4C75-B519-84D193B7ED9C}" name="Column7115" dataDxfId="9273"/>
    <tableColumn id="7124" xr3:uid="{CB7CCA75-C9FF-4B78-9724-32CEE880A728}" name="Column7116" dataDxfId="9272"/>
    <tableColumn id="7125" xr3:uid="{D33006CB-95EA-4A9F-970A-6B7C59ACA35E}" name="Column7117" dataDxfId="9271"/>
    <tableColumn id="7126" xr3:uid="{364411A6-FD74-4B87-BCE9-25262BF89BAC}" name="Column7118" dataDxfId="9270"/>
    <tableColumn id="7127" xr3:uid="{AADFD21A-CCCF-495B-AC1D-EFF899A4B60A}" name="Column7119" dataDxfId="9269"/>
    <tableColumn id="7128" xr3:uid="{0CAC4C27-A15B-45E3-BF17-C58B0730EBBC}" name="Column7120" dataDxfId="9268"/>
    <tableColumn id="7129" xr3:uid="{1735841F-A5A3-4FC2-80B4-BAC8DA7A1AB4}" name="Column7121" dataDxfId="9267"/>
    <tableColumn id="7130" xr3:uid="{749A50C7-6B28-42BD-B6B9-5407EFC43F15}" name="Column7122" dataDxfId="9266"/>
    <tableColumn id="7131" xr3:uid="{094F05A5-B755-4994-861B-E4FCE35FCE91}" name="Column7123" dataDxfId="9265"/>
    <tableColumn id="7132" xr3:uid="{BA4C2F77-8207-42A4-82E3-3365EE175306}" name="Column7124" dataDxfId="9264"/>
    <tableColumn id="7133" xr3:uid="{F6927A2B-0DF3-4129-AC52-7EB0F79C84C7}" name="Column7125" dataDxfId="9263"/>
    <tableColumn id="7134" xr3:uid="{17FFDE46-E4B5-40C3-8B3F-70D8DD52A445}" name="Column7126" dataDxfId="9262"/>
    <tableColumn id="7135" xr3:uid="{8D9254A9-941A-4626-BB90-F7B6A8DCCD21}" name="Column7127" dataDxfId="9261"/>
    <tableColumn id="7136" xr3:uid="{6A448ADC-449B-40D1-B002-7FF6B8FB1B8D}" name="Column7128" dataDxfId="9260"/>
    <tableColumn id="7137" xr3:uid="{408AF61A-C730-4B12-99DC-24B360AB4956}" name="Column7129" dataDxfId="9259"/>
    <tableColumn id="7138" xr3:uid="{2F984A78-8297-4CF3-828E-8E776193BFA7}" name="Column7130" dataDxfId="9258"/>
    <tableColumn id="7139" xr3:uid="{A712A858-1DFB-45C1-BFEE-0B8BAD153A54}" name="Column7131" dataDxfId="9257"/>
    <tableColumn id="7140" xr3:uid="{08723A3E-847A-4F69-A235-E63EF57D9659}" name="Column7132" dataDxfId="9256"/>
    <tableColumn id="7141" xr3:uid="{F31B1D8B-3A9C-4709-B7F8-09B92D22AB22}" name="Column7133" dataDxfId="9255"/>
    <tableColumn id="7142" xr3:uid="{3F62ADBB-16F4-44BC-ACB2-F0A50F604899}" name="Column7134" dataDxfId="9254"/>
    <tableColumn id="7143" xr3:uid="{A651BC40-6C9F-4FFF-ADD7-272692205A1D}" name="Column7135" dataDxfId="9253"/>
    <tableColumn id="7144" xr3:uid="{0B59BF2D-8E6D-4DB9-832B-D4C9D2F945FB}" name="Column7136" dataDxfId="9252"/>
    <tableColumn id="7145" xr3:uid="{B771CC54-D310-42F0-ADD5-26EAD32C216B}" name="Column7137" dataDxfId="9251"/>
    <tableColumn id="7146" xr3:uid="{CE17921F-5079-410E-BEF1-912CCE8AE8C3}" name="Column7138" dataDxfId="9250"/>
    <tableColumn id="7147" xr3:uid="{75F90252-ADC2-4FEA-99AF-3B78588C9AEE}" name="Column7139" dataDxfId="9249"/>
    <tableColumn id="7148" xr3:uid="{4805EA6F-3997-4B6E-9165-09AC6D106157}" name="Column7140" dataDxfId="9248"/>
    <tableColumn id="7149" xr3:uid="{8A8F9DD8-F749-4FEF-B2F4-389F71877FB9}" name="Column7141" dataDxfId="9247"/>
    <tableColumn id="7150" xr3:uid="{EB1B791F-3E1E-4E48-B00E-DB73CB7AE085}" name="Column7142" dataDxfId="9246"/>
    <tableColumn id="7151" xr3:uid="{2B3C0638-1581-496E-A591-925CC65FB80B}" name="Column7143" dataDxfId="9245"/>
    <tableColumn id="7152" xr3:uid="{62D2C3D2-18FB-48B4-94E3-55FA5AE8B95D}" name="Column7144" dataDxfId="9244"/>
    <tableColumn id="7153" xr3:uid="{F451D3B2-C976-4279-A603-2294BF46AEFA}" name="Column7145" dataDxfId="9243"/>
    <tableColumn id="7154" xr3:uid="{67CA14A8-0B85-4632-A067-211ABE8E85E6}" name="Column7146" dataDxfId="9242"/>
    <tableColumn id="7155" xr3:uid="{51EE4815-862C-45A1-A1D8-0AEF1AEC3054}" name="Column7147" dataDxfId="9241"/>
    <tableColumn id="7156" xr3:uid="{56B537CA-5BDE-4762-A68D-30D43EB01FE7}" name="Column7148" dataDxfId="9240"/>
    <tableColumn id="7157" xr3:uid="{4DD7496D-1446-4845-8731-B4211418EB42}" name="Column7149" dataDxfId="9239"/>
    <tableColumn id="7158" xr3:uid="{22FFDA1D-DB1F-4282-B929-75F75EF205EE}" name="Column7150" dataDxfId="9238"/>
    <tableColumn id="7159" xr3:uid="{6C1EA8D1-255F-4389-9145-8384190C6FAA}" name="Column7151" dataDxfId="9237"/>
    <tableColumn id="7160" xr3:uid="{D8873F81-5EE5-43F8-A6A4-11D0F5C2405C}" name="Column7152" dataDxfId="9236"/>
    <tableColumn id="7161" xr3:uid="{D5F50577-61B1-486A-AEE7-A4FB459308C5}" name="Column7153" dataDxfId="9235"/>
    <tableColumn id="7162" xr3:uid="{30736D7A-A167-4BB5-80D3-8C7BECFFB8B8}" name="Column7154" dataDxfId="9234"/>
    <tableColumn id="7163" xr3:uid="{6FE795EA-5A09-48C0-AA02-F5A801828800}" name="Column7155" dataDxfId="9233"/>
    <tableColumn id="7164" xr3:uid="{B911697B-F5CB-4E5B-954E-E26D20491EDB}" name="Column7156" dataDxfId="9232"/>
    <tableColumn id="7165" xr3:uid="{D8CF90F9-C03B-4220-8B1F-24D84EAE3060}" name="Column7157" dataDxfId="9231"/>
    <tableColumn id="7166" xr3:uid="{881B27D6-0983-4463-ABE9-91F4A3F17CA9}" name="Column7158" dataDxfId="9230"/>
    <tableColumn id="7167" xr3:uid="{8F22A863-DEEA-4D96-8566-57A736250B4F}" name="Column7159" dataDxfId="9229"/>
    <tableColumn id="7168" xr3:uid="{7417FDA6-5560-4B13-86CC-4ECDBEDCAB9E}" name="Column7160" dataDxfId="9228"/>
    <tableColumn id="7169" xr3:uid="{CCACE99B-B98A-44DF-9AC0-1F4478A29E13}" name="Column7161" dataDxfId="9227"/>
    <tableColumn id="7170" xr3:uid="{88265342-B13E-4BE7-AB47-6D3B4745E0BA}" name="Column7162" dataDxfId="9226"/>
    <tableColumn id="7171" xr3:uid="{51CDBF7C-D957-466B-B3A5-7ECB7CF07D06}" name="Column7163" dataDxfId="9225"/>
    <tableColumn id="7172" xr3:uid="{705D3463-03DA-4030-9FB8-1F3E89999B7D}" name="Column7164" dataDxfId="9224"/>
    <tableColumn id="7173" xr3:uid="{215D0F28-7C6A-44C8-8091-F7FBA5B64EFF}" name="Column7165" dataDxfId="9223"/>
    <tableColumn id="7174" xr3:uid="{F44B62A5-5E89-41F1-B7F8-75470998914F}" name="Column7166" dataDxfId="9222"/>
    <tableColumn id="7175" xr3:uid="{393A4D60-DAC7-4922-BB85-A9CF84235770}" name="Column7167" dataDxfId="9221"/>
    <tableColumn id="7176" xr3:uid="{BD27CA49-6E16-46AA-8DDB-6863B2947ED9}" name="Column7168" dataDxfId="9220"/>
    <tableColumn id="7177" xr3:uid="{8CD085FB-3885-4AFB-87EF-9DD53E75F329}" name="Column7169" dataDxfId="9219"/>
    <tableColumn id="7178" xr3:uid="{274866FD-35B1-4245-954F-BB50D6077C5E}" name="Column7170" dataDxfId="9218"/>
    <tableColumn id="7179" xr3:uid="{A044C596-8751-4F9E-BEE5-FB3BA704E7C3}" name="Column7171" dataDxfId="9217"/>
    <tableColumn id="7180" xr3:uid="{9936A906-EA5C-44CB-BD65-E9F9B11132AE}" name="Column7172" dataDxfId="9216"/>
    <tableColumn id="7181" xr3:uid="{7EA0FF5F-4398-481D-956C-54B5C65F6A33}" name="Column7173" dataDxfId="9215"/>
    <tableColumn id="7182" xr3:uid="{D316937B-5AD5-41D5-97D7-2DF250C4FB16}" name="Column7174" dataDxfId="9214"/>
    <tableColumn id="7183" xr3:uid="{19DE2DB2-9495-413B-8C41-E866D41B6EA6}" name="Column7175" dataDxfId="9213"/>
    <tableColumn id="7184" xr3:uid="{AEC2E780-7B57-43DF-A660-A08D424B3835}" name="Column7176" dataDxfId="9212"/>
    <tableColumn id="7185" xr3:uid="{A186B22A-2A25-40E6-A2B8-5A62BFB030A9}" name="Column7177" dataDxfId="9211"/>
    <tableColumn id="7186" xr3:uid="{42F710F8-0C71-400C-80BA-18B12B11E517}" name="Column7178" dataDxfId="9210"/>
    <tableColumn id="7187" xr3:uid="{9F48514A-4F70-47FF-9F36-E073ACB9337B}" name="Column7179" dataDxfId="9209"/>
    <tableColumn id="7188" xr3:uid="{EBC16FBD-2665-44A2-8E1A-83877E4B566F}" name="Column7180" dataDxfId="9208"/>
    <tableColumn id="7189" xr3:uid="{75B2A965-3C52-4ACB-98B0-A9CCF17FDE26}" name="Column7181" dataDxfId="9207"/>
    <tableColumn id="7190" xr3:uid="{3035A912-932D-4E3A-A34A-E3390DBD1AA8}" name="Column7182" dataDxfId="9206"/>
    <tableColumn id="7191" xr3:uid="{F3DD38D6-40D8-4AA0-A536-C05A377147F7}" name="Column7183" dataDxfId="9205"/>
    <tableColumn id="7192" xr3:uid="{4B03C357-4B65-49B8-88D2-71DA89140FC4}" name="Column7184" dataDxfId="9204"/>
    <tableColumn id="7193" xr3:uid="{3684783B-3D81-4237-B5DC-666232EC03B2}" name="Column7185" dataDxfId="9203"/>
    <tableColumn id="7194" xr3:uid="{39B107B1-93C1-4CD8-9A50-FD7BEF9333CC}" name="Column7186" dataDxfId="9202"/>
    <tableColumn id="7195" xr3:uid="{ECAA8817-E6E8-4752-9209-8E62A3882457}" name="Column7187" dataDxfId="9201"/>
    <tableColumn id="7196" xr3:uid="{926A4B42-8040-448E-AB3B-FF7987225148}" name="Column7188" dataDxfId="9200"/>
    <tableColumn id="7197" xr3:uid="{611D7B32-1D40-4E35-8760-98013A769F0D}" name="Column7189" dataDxfId="9199"/>
    <tableColumn id="7198" xr3:uid="{1D1537B6-9B73-4FFE-AFA8-B73DC36ECB65}" name="Column7190" dataDxfId="9198"/>
    <tableColumn id="7199" xr3:uid="{2ED243C5-AE50-496A-A322-12A44BB52D7A}" name="Column7191" dataDxfId="9197"/>
    <tableColumn id="7200" xr3:uid="{F677A346-1651-4921-BD8A-0A8454D96DB3}" name="Column7192" dataDxfId="9196"/>
    <tableColumn id="7201" xr3:uid="{1E2C5D1F-47CB-4085-B96C-ED5F5203BB2A}" name="Column7193" dataDxfId="9195"/>
    <tableColumn id="7202" xr3:uid="{2CC93997-3825-44A6-8340-51E068E0C733}" name="Column7194" dataDxfId="9194"/>
    <tableColumn id="7203" xr3:uid="{798A3188-9B5F-4527-8AD3-99B386253363}" name="Column7195" dataDxfId="9193"/>
    <tableColumn id="7204" xr3:uid="{36646763-4854-4FB0-BBAB-0BDAD9914D52}" name="Column7196" dataDxfId="9192"/>
    <tableColumn id="7205" xr3:uid="{782BC945-1A4F-4014-AF57-2A759833888A}" name="Column7197" dataDxfId="9191"/>
    <tableColumn id="7206" xr3:uid="{F22FF423-D2DD-4367-A274-58DD017C15D2}" name="Column7198" dataDxfId="9190"/>
    <tableColumn id="7207" xr3:uid="{5BB11460-00B6-4683-A982-56A5B55DEB80}" name="Column7199" dataDxfId="9189"/>
    <tableColumn id="7208" xr3:uid="{88CDB56D-67C1-480F-9213-38132D51ED44}" name="Column7200" dataDxfId="9188"/>
    <tableColumn id="7209" xr3:uid="{9EE0B1E6-BAFF-493E-AEED-F24BAD38FD91}" name="Column7201" dataDxfId="9187"/>
    <tableColumn id="7210" xr3:uid="{65BE9173-EB3E-4669-8832-D8DCA2946BD4}" name="Column7202" dataDxfId="9186"/>
    <tableColumn id="7211" xr3:uid="{BAB3B280-0D0D-4ABE-8878-6711B0512E39}" name="Column7203" dataDxfId="9185"/>
    <tableColumn id="7212" xr3:uid="{BD65CBEC-1B5E-4319-8A29-F6192BAF6C9B}" name="Column7204" dataDxfId="9184"/>
    <tableColumn id="7213" xr3:uid="{22FD3965-321F-48D7-A2B5-5F9E7A448FB5}" name="Column7205" dataDxfId="9183"/>
    <tableColumn id="7214" xr3:uid="{977839C0-2510-4433-9FAA-DB013CFB785B}" name="Column7206" dataDxfId="9182"/>
    <tableColumn id="7215" xr3:uid="{E7CB7B81-2D39-464F-BCF8-6381D9AF49ED}" name="Column7207" dataDxfId="9181"/>
    <tableColumn id="7216" xr3:uid="{08EA9C20-AAA7-4619-9C4F-3CE840A4F275}" name="Column7208" dataDxfId="9180"/>
    <tableColumn id="7217" xr3:uid="{9D0F085C-682A-40FF-82FF-E3D19DDBE538}" name="Column7209" dataDxfId="9179"/>
    <tableColumn id="7218" xr3:uid="{86ED010A-1933-4646-A1A1-E2057827ADEF}" name="Column7210" dataDxfId="9178"/>
    <tableColumn id="7219" xr3:uid="{D11A6BE7-6F79-490A-ACA2-A1CC32A3401F}" name="Column7211" dataDxfId="9177"/>
    <tableColumn id="7220" xr3:uid="{DE1B868D-4D74-4ABF-8A19-3C7BE06F7FDB}" name="Column7212" dataDxfId="9176"/>
    <tableColumn id="7221" xr3:uid="{1A3F0E62-3740-4228-B4D8-8EE153B4B1A5}" name="Column7213" dataDxfId="9175"/>
    <tableColumn id="7222" xr3:uid="{D5BD3A78-A051-4216-AB4D-230E8A629C51}" name="Column7214" dataDxfId="9174"/>
    <tableColumn id="7223" xr3:uid="{EE18562F-5968-494D-8CE2-C92C7F5B2357}" name="Column7215" dataDxfId="9173"/>
    <tableColumn id="7224" xr3:uid="{E583AAD8-0443-4F22-B7B7-5C6EA4DFA828}" name="Column7216" dataDxfId="9172"/>
    <tableColumn id="7225" xr3:uid="{D6C4C094-AD00-4E43-8EF6-270CEFAEDA1B}" name="Column7217" dataDxfId="9171"/>
    <tableColumn id="7226" xr3:uid="{7CBA8274-2E9A-4BB5-ACC4-3DEC27FB2175}" name="Column7218" dataDxfId="9170"/>
    <tableColumn id="7227" xr3:uid="{EC2500AA-EDB2-4F23-9336-1D9A941BA8D2}" name="Column7219" dataDxfId="9169"/>
    <tableColumn id="7228" xr3:uid="{347480BF-C1A1-47B8-809D-0CBCD7510C09}" name="Column7220" dataDxfId="9168"/>
    <tableColumn id="7229" xr3:uid="{AEFB053D-9CDF-4AE7-8D41-B3FDFAD744F0}" name="Column7221" dataDxfId="9167"/>
    <tableColumn id="7230" xr3:uid="{100AD977-8BA5-4C1B-863C-50C654013A6A}" name="Column7222" dataDxfId="9166"/>
    <tableColumn id="7231" xr3:uid="{ABF234C3-ADE5-48E2-944A-F0B1F427C04E}" name="Column7223" dataDxfId="9165"/>
    <tableColumn id="7232" xr3:uid="{C65B109F-6980-4F9D-A9D7-479057230DB9}" name="Column7224" dataDxfId="9164"/>
    <tableColumn id="7233" xr3:uid="{A459FF21-6651-40E2-8D10-DB31FB3CBCDA}" name="Column7225" dataDxfId="9163"/>
    <tableColumn id="7234" xr3:uid="{1072394E-685B-4742-B832-C3D8B2EC891D}" name="Column7226" dataDxfId="9162"/>
    <tableColumn id="7235" xr3:uid="{90C6CBDC-3BAA-4ABE-A33F-328D232DB764}" name="Column7227" dataDxfId="9161"/>
    <tableColumn id="7236" xr3:uid="{C12A88B0-7984-4A63-B586-AA8D9C3399B4}" name="Column7228" dataDxfId="9160"/>
    <tableColumn id="7237" xr3:uid="{871594D5-DDC3-4E33-A19E-78898BDBC0FF}" name="Column7229" dataDxfId="9159"/>
    <tableColumn id="7238" xr3:uid="{E671482C-1601-48B2-A45D-AC03060EAE3A}" name="Column7230" dataDxfId="9158"/>
    <tableColumn id="7239" xr3:uid="{A7CD8937-FCB5-4B35-A88F-A99C0ECE5EE9}" name="Column7231" dataDxfId="9157"/>
    <tableColumn id="7240" xr3:uid="{E5F73A12-97D0-43B6-AAAB-8A35A43C0A0B}" name="Column7232" dataDxfId="9156"/>
    <tableColumn id="7241" xr3:uid="{B9122CC8-D453-4188-91E9-C03C68CF4CA1}" name="Column7233" dataDxfId="9155"/>
    <tableColumn id="7242" xr3:uid="{15AE0A88-8FEA-4098-97FF-36C81D4C8236}" name="Column7234" dataDxfId="9154"/>
    <tableColumn id="7243" xr3:uid="{7CFC4799-56A1-4AA6-8754-0D64E1CDE497}" name="Column7235" dataDxfId="9153"/>
    <tableColumn id="7244" xr3:uid="{DE2AD740-76C4-484E-B856-6C326EAFD0F9}" name="Column7236" dataDxfId="9152"/>
    <tableColumn id="7245" xr3:uid="{0555719B-FFC1-4E45-915C-D744AF7FC6D7}" name="Column7237" dataDxfId="9151"/>
    <tableColumn id="7246" xr3:uid="{61692E6F-1742-44D6-8C6D-8F0FB431D0D1}" name="Column7238" dataDxfId="9150"/>
    <tableColumn id="7247" xr3:uid="{B8BB910F-2C9C-4F18-9FC8-88CE22A8FF84}" name="Column7239" dataDxfId="9149"/>
    <tableColumn id="7248" xr3:uid="{ADA985FD-A360-4A5B-8FBC-3BF8F40262C3}" name="Column7240" dataDxfId="9148"/>
    <tableColumn id="7249" xr3:uid="{E9E1C304-2479-4B64-87E4-38A958CD7FB4}" name="Column7241" dataDxfId="9147"/>
    <tableColumn id="7250" xr3:uid="{2FED519D-ACEA-4FB9-96FC-EF7865BD69CE}" name="Column7242" dataDxfId="9146"/>
    <tableColumn id="7251" xr3:uid="{2A2598AA-E6C2-4F57-AD30-419A585455DC}" name="Column7243" dataDxfId="9145"/>
    <tableColumn id="7252" xr3:uid="{7037F131-50C3-4C03-9D52-0551B0B65E94}" name="Column7244" dataDxfId="9144"/>
    <tableColumn id="7253" xr3:uid="{32DF18AF-E595-4316-84EE-EB12CAEF9620}" name="Column7245" dataDxfId="9143"/>
    <tableColumn id="7254" xr3:uid="{7DBB0787-61C8-422A-9005-1B033CBAB4E9}" name="Column7246" dataDxfId="9142"/>
    <tableColumn id="7255" xr3:uid="{875A71FE-9EB8-48F3-9E7D-C4C4658A0043}" name="Column7247" dataDxfId="9141"/>
    <tableColumn id="7256" xr3:uid="{718814CE-3055-498F-8212-99A26FBBFF9C}" name="Column7248" dataDxfId="9140"/>
    <tableColumn id="7257" xr3:uid="{75AA3A8B-3EA3-400C-B7CF-DAD0896A5203}" name="Column7249" dataDxfId="9139"/>
    <tableColumn id="7258" xr3:uid="{FA6206F0-2858-4350-9622-C8C248A406C4}" name="Column7250" dataDxfId="9138"/>
    <tableColumn id="7259" xr3:uid="{B66654AC-F0EE-40B0-8B62-C1BC2ACDBDBE}" name="Column7251" dataDxfId="9137"/>
    <tableColumn id="7260" xr3:uid="{3A47465D-DD29-4594-B5EC-1B99D84FD39F}" name="Column7252" dataDxfId="9136"/>
    <tableColumn id="7261" xr3:uid="{0F1A11FC-D0B5-47F2-8358-A5B25F3F79DB}" name="Column7253" dataDxfId="9135"/>
    <tableColumn id="7262" xr3:uid="{2D687E51-258D-47A6-93D6-70DEF206334E}" name="Column7254" dataDxfId="9134"/>
    <tableColumn id="7263" xr3:uid="{D060FDDE-9B8E-4C15-AE45-B73BF6C7703F}" name="Column7255" dataDxfId="9133"/>
    <tableColumn id="7264" xr3:uid="{6DFEA18A-8535-4F57-9859-9C0929560C3A}" name="Column7256" dataDxfId="9132"/>
    <tableColumn id="7265" xr3:uid="{657B3AFF-E6C6-4FE4-835B-FBF642CE78E2}" name="Column7257" dataDxfId="9131"/>
    <tableColumn id="7266" xr3:uid="{D48690EC-A18C-43B0-BC2D-B17967F2A31D}" name="Column7258" dataDxfId="9130"/>
    <tableColumn id="7267" xr3:uid="{688CB570-3995-4B73-9886-D0E6217F5009}" name="Column7259" dataDxfId="9129"/>
    <tableColumn id="7268" xr3:uid="{C9701EC8-EDA7-471A-B1C2-5B924F4B5594}" name="Column7260" dataDxfId="9128"/>
    <tableColumn id="7269" xr3:uid="{900A7AA4-0D57-4554-AEB4-222CBAFDDDFD}" name="Column7261" dataDxfId="9127"/>
    <tableColumn id="7270" xr3:uid="{E1AD3B54-DD30-491D-808B-56DA9685F457}" name="Column7262" dataDxfId="9126"/>
    <tableColumn id="7271" xr3:uid="{5C1B542C-663C-4B7B-95FC-C22CA46123DB}" name="Column7263" dataDxfId="9125"/>
    <tableColumn id="7272" xr3:uid="{65099049-42B1-4158-AAAA-3A2F3C836A93}" name="Column7264" dataDxfId="9124"/>
    <tableColumn id="7273" xr3:uid="{8E842705-205B-4936-8F2D-C73A0A043015}" name="Column7265" dataDxfId="9123"/>
    <tableColumn id="7274" xr3:uid="{34D9DAE3-21D2-4945-8093-DAD4CADBF2D3}" name="Column7266" dataDxfId="9122"/>
    <tableColumn id="7275" xr3:uid="{2A485C37-C503-432D-91B9-4AE497E117D9}" name="Column7267" dataDxfId="9121"/>
    <tableColumn id="7276" xr3:uid="{BD7D8216-82D0-4430-8700-AD5E8B23E2D9}" name="Column7268" dataDxfId="9120"/>
    <tableColumn id="7277" xr3:uid="{FD0C9629-1B30-496E-8754-F75E5EC674BC}" name="Column7269" dataDxfId="9119"/>
    <tableColumn id="7278" xr3:uid="{5CB72E06-B697-470E-85EF-190DEFF73F9F}" name="Column7270" dataDxfId="9118"/>
    <tableColumn id="7279" xr3:uid="{AD09A744-97C5-4441-855C-71A0DFFF46ED}" name="Column7271" dataDxfId="9117"/>
    <tableColumn id="7280" xr3:uid="{963FBEAC-EDA5-4921-BDA2-51B9D54B8AD7}" name="Column7272" dataDxfId="9116"/>
    <tableColumn id="7281" xr3:uid="{0F4C5DC7-6B86-4902-896A-285C059083BC}" name="Column7273" dataDxfId="9115"/>
    <tableColumn id="7282" xr3:uid="{9F985E31-B07E-4E20-A87A-FED75020693D}" name="Column7274" dataDxfId="9114"/>
    <tableColumn id="7283" xr3:uid="{BBFCDFD4-B692-4F60-9256-9B6F3F85650A}" name="Column7275" dataDxfId="9113"/>
    <tableColumn id="7284" xr3:uid="{84E9A016-C73D-4231-9F0A-E37E235452C8}" name="Column7276" dataDxfId="9112"/>
    <tableColumn id="7285" xr3:uid="{E5267A1A-4A7B-49E4-B2AA-1A03724F6191}" name="Column7277" dataDxfId="9111"/>
    <tableColumn id="7286" xr3:uid="{CF4754F8-7F01-4345-8D0A-339126B3FB70}" name="Column7278" dataDxfId="9110"/>
    <tableColumn id="7287" xr3:uid="{66935401-AD20-4FDA-9148-8441B69FE18D}" name="Column7279" dataDxfId="9109"/>
    <tableColumn id="7288" xr3:uid="{8CB30199-4113-429D-8C41-093A8EC13B69}" name="Column7280" dataDxfId="9108"/>
    <tableColumn id="7289" xr3:uid="{3C27C228-26EF-4028-B192-C98D038D5D91}" name="Column7281" dataDxfId="9107"/>
    <tableColumn id="7290" xr3:uid="{D88D0DA5-5130-4EB4-8014-727B59E58566}" name="Column7282" dataDxfId="9106"/>
    <tableColumn id="7291" xr3:uid="{28DC6D07-E872-4D36-892A-73B5E66B573E}" name="Column7283" dataDxfId="9105"/>
    <tableColumn id="7292" xr3:uid="{353DBFBA-90D7-4EB8-B558-A2D04E5826E4}" name="Column7284" dataDxfId="9104"/>
    <tableColumn id="7293" xr3:uid="{A3589191-07E8-4173-93FF-5A6B6EB53A27}" name="Column7285" dataDxfId="9103"/>
    <tableColumn id="7294" xr3:uid="{8A5DD20A-E70B-48E2-A81B-C3628710586C}" name="Column7286" dataDxfId="9102"/>
    <tableColumn id="7295" xr3:uid="{8E719CE0-69AB-426C-B0CC-32F642A74948}" name="Column7287" dataDxfId="9101"/>
    <tableColumn id="7296" xr3:uid="{55A5179B-BCD1-492C-BF13-1B9D88D40511}" name="Column7288" dataDxfId="9100"/>
    <tableColumn id="7297" xr3:uid="{3489A368-04FF-47B0-8F23-0F591175775A}" name="Column7289" dataDxfId="9099"/>
    <tableColumn id="7298" xr3:uid="{A5D9FC98-B6AE-4E08-A7EF-5B88632DA80F}" name="Column7290" dataDxfId="9098"/>
    <tableColumn id="7299" xr3:uid="{9DC46904-DFD9-48D4-BF9F-0B111F26304E}" name="Column7291" dataDxfId="9097"/>
    <tableColumn id="7300" xr3:uid="{81E2C564-400D-4144-AE2A-02AABD6CDFA6}" name="Column7292" dataDxfId="9096"/>
    <tableColumn id="7301" xr3:uid="{9385A2D0-63AB-468F-A9B7-43F5881E0288}" name="Column7293" dataDxfId="9095"/>
    <tableColumn id="7302" xr3:uid="{8B0712CB-3D51-44E5-A27A-E612D3DF26ED}" name="Column7294" dataDxfId="9094"/>
    <tableColumn id="7303" xr3:uid="{FC7B99ED-2B16-47B2-A77F-B6571198CC49}" name="Column7295" dataDxfId="9093"/>
    <tableColumn id="7304" xr3:uid="{F0A51383-F163-4B32-82B7-4E398309C36B}" name="Column7296" dataDxfId="9092"/>
    <tableColumn id="7305" xr3:uid="{94F20699-74D8-43CC-87E1-4D9F3071E4BB}" name="Column7297" dataDxfId="9091"/>
    <tableColumn id="7306" xr3:uid="{48F812A4-3E93-412A-9F28-B97066B19D10}" name="Column7298" dataDxfId="9090"/>
    <tableColumn id="7307" xr3:uid="{164BB53F-D191-498A-85ED-24D3D2956D7C}" name="Column7299" dataDxfId="9089"/>
    <tableColumn id="7308" xr3:uid="{492A1AA1-81A4-469B-8BAC-3FEE99B7F497}" name="Column7300" dataDxfId="9088"/>
    <tableColumn id="7309" xr3:uid="{F9EAC19B-ED1A-4320-B784-D097F0D7687D}" name="Column7301" dataDxfId="9087"/>
    <tableColumn id="7310" xr3:uid="{49918284-602C-4177-BD00-8D21FEF91BE0}" name="Column7302" dataDxfId="9086"/>
    <tableColumn id="7311" xr3:uid="{9FFE85EC-873B-483E-B2C1-45E3A787B1D9}" name="Column7303" dataDxfId="9085"/>
    <tableColumn id="7312" xr3:uid="{21B64A41-467F-4927-829A-21D8732EFA85}" name="Column7304" dataDxfId="9084"/>
    <tableColumn id="7313" xr3:uid="{2B568CD8-55EF-46BA-ABCC-DB89400C87D8}" name="Column7305" dataDxfId="9083"/>
    <tableColumn id="7314" xr3:uid="{D408F01A-03B4-4713-A7BF-F7A5E7D955AA}" name="Column7306" dataDxfId="9082"/>
    <tableColumn id="7315" xr3:uid="{0A7B22B0-6370-45E6-AE6D-B2F22F3E42A3}" name="Column7307" dataDxfId="9081"/>
    <tableColumn id="7316" xr3:uid="{962A8F94-374B-4986-AF7C-E03C32F0EF9A}" name="Column7308" dataDxfId="9080"/>
    <tableColumn id="7317" xr3:uid="{4D7004DB-85FF-4F8D-8854-73E696E13511}" name="Column7309" dataDxfId="9079"/>
    <tableColumn id="7318" xr3:uid="{B01D6BB0-8503-48F5-B866-5AD155C774E8}" name="Column7310" dataDxfId="9078"/>
    <tableColumn id="7319" xr3:uid="{30418F7E-91B7-4FF3-98B0-FBF68DD904B8}" name="Column7311" dataDxfId="9077"/>
    <tableColumn id="7320" xr3:uid="{F00D0F58-F6FA-4617-949F-D17E26A381FE}" name="Column7312" dataDxfId="9076"/>
    <tableColumn id="7321" xr3:uid="{6A86A6B5-4C3A-4613-8BFD-8861D09F122A}" name="Column7313" dataDxfId="9075"/>
    <tableColumn id="7322" xr3:uid="{E711A03D-176E-4747-8255-12C48EB08D09}" name="Column7314" dataDxfId="9074"/>
    <tableColumn id="7323" xr3:uid="{898D042E-8EF0-47CB-8DF4-2D69EB24D816}" name="Column7315" dataDxfId="9073"/>
    <tableColumn id="7324" xr3:uid="{C5E2D745-FBC0-4EEB-B784-A08747A9F307}" name="Column7316" dataDxfId="9072"/>
    <tableColumn id="7325" xr3:uid="{4A601830-E200-4519-9E10-14CC41E81356}" name="Column7317" dataDxfId="9071"/>
    <tableColumn id="7326" xr3:uid="{94A63E8B-4225-406A-BDF0-4525DAC7E803}" name="Column7318" dataDxfId="9070"/>
    <tableColumn id="7327" xr3:uid="{E0F01077-2F6B-4C42-BCE1-C6538A3065DA}" name="Column7319" dataDxfId="9069"/>
    <tableColumn id="7328" xr3:uid="{63AF7605-F9F2-4AA1-AB66-ACDD80156C0D}" name="Column7320" dataDxfId="9068"/>
    <tableColumn id="7329" xr3:uid="{FF24D1FF-BE5E-4D85-BED8-60F537E0ACE3}" name="Column7321" dataDxfId="9067"/>
    <tableColumn id="7330" xr3:uid="{57C6401B-C387-41D9-9EFE-6C8F658A913D}" name="Column7322" dataDxfId="9066"/>
    <tableColumn id="7331" xr3:uid="{F47BF970-278C-4C26-91DB-8FF1D562B1E1}" name="Column7323" dataDxfId="9065"/>
    <tableColumn id="7332" xr3:uid="{54985C79-3F7C-4EC2-9CEA-B6A266F59659}" name="Column7324" dataDxfId="9064"/>
    <tableColumn id="7333" xr3:uid="{B457C070-00AE-45E4-99F6-0379695F473B}" name="Column7325" dataDxfId="9063"/>
    <tableColumn id="7334" xr3:uid="{A5DB1741-0CE5-4A4F-96B1-1142D012E65C}" name="Column7326" dataDxfId="9062"/>
    <tableColumn id="7335" xr3:uid="{4C41843C-F41F-4CDA-9232-57DA1DE50B39}" name="Column7327" dataDxfId="9061"/>
    <tableColumn id="7336" xr3:uid="{6A188E4C-836B-4835-BA25-DEF92A0A7A9A}" name="Column7328" dataDxfId="9060"/>
    <tableColumn id="7337" xr3:uid="{693AB9CF-1EBD-46BC-9BB3-17912DE7C71B}" name="Column7329" dataDxfId="9059"/>
    <tableColumn id="7338" xr3:uid="{C6B35243-CBA0-4F6D-8202-B18E25716BEB}" name="Column7330" dataDxfId="9058"/>
    <tableColumn id="7339" xr3:uid="{83E26E8C-8764-46E7-A5DC-94413D353851}" name="Column7331" dataDxfId="9057"/>
    <tableColumn id="7340" xr3:uid="{9E3A7DF3-3220-462F-BA02-49E51DB88BA2}" name="Column7332" dataDxfId="9056"/>
    <tableColumn id="7341" xr3:uid="{5C0CD14B-DA67-4493-8381-AC29637FC6FC}" name="Column7333" dataDxfId="9055"/>
    <tableColumn id="7342" xr3:uid="{BCCC7BD1-A9A5-4871-B97B-9DE839689E6D}" name="Column7334" dataDxfId="9054"/>
    <tableColumn id="7343" xr3:uid="{660D4E47-E10B-48A4-AA8D-035417781847}" name="Column7335" dataDxfId="9053"/>
    <tableColumn id="7344" xr3:uid="{18241B8E-E68C-462C-98F5-ECC3988C0690}" name="Column7336" dataDxfId="9052"/>
    <tableColumn id="7345" xr3:uid="{94045023-C537-4AF1-8B16-CF01F4A9BD3F}" name="Column7337" dataDxfId="9051"/>
    <tableColumn id="7346" xr3:uid="{32643A55-3DF3-4576-9FF5-E380D77B428F}" name="Column7338" dataDxfId="9050"/>
    <tableColumn id="7347" xr3:uid="{D0B91CCC-C3A9-48F0-83B7-F43DEC6210F2}" name="Column7339" dataDxfId="9049"/>
    <tableColumn id="7348" xr3:uid="{DCEABB9C-48E3-4C6D-B7AF-91B37EB53F8B}" name="Column7340" dataDxfId="9048"/>
    <tableColumn id="7349" xr3:uid="{A106E950-B1C7-40E6-AAD0-38CD8EAC4C4D}" name="Column7341" dataDxfId="9047"/>
    <tableColumn id="7350" xr3:uid="{70EABD7A-EA5A-4894-8EC3-47A015D1C179}" name="Column7342" dataDxfId="9046"/>
    <tableColumn id="7351" xr3:uid="{A6021D49-6DAD-4D07-9C16-CC59ED239CE0}" name="Column7343" dataDxfId="9045"/>
    <tableColumn id="7352" xr3:uid="{1A46380E-D0F9-43FA-AA7B-6C05C5F520AF}" name="Column7344" dataDxfId="9044"/>
    <tableColumn id="7353" xr3:uid="{1D18CB7B-1F29-4088-8C21-4888DCB00CD0}" name="Column7345" dataDxfId="9043"/>
    <tableColumn id="7354" xr3:uid="{89BAC607-E3D4-42F6-8446-71E78A2C9DAB}" name="Column7346" dataDxfId="9042"/>
    <tableColumn id="7355" xr3:uid="{F29ADD16-BDDF-49AB-B7C6-D07E2B64BEB3}" name="Column7347" dataDxfId="9041"/>
    <tableColumn id="7356" xr3:uid="{95D6FEBA-FDAD-4842-91FA-62AA89B08D74}" name="Column7348" dataDxfId="9040"/>
    <tableColumn id="7357" xr3:uid="{4F08A460-F1D9-4811-88FA-78D77C4F2251}" name="Column7349" dataDxfId="9039"/>
    <tableColumn id="7358" xr3:uid="{EC630678-EB98-4B7C-B5BD-E81B6458B302}" name="Column7350" dataDxfId="9038"/>
    <tableColumn id="7359" xr3:uid="{675C435D-ABB2-415A-AC88-F261344A68E6}" name="Column7351" dataDxfId="9037"/>
    <tableColumn id="7360" xr3:uid="{ED878A7F-135E-4CBD-9569-EA47A0014B9E}" name="Column7352" dataDxfId="9036"/>
    <tableColumn id="7361" xr3:uid="{07460976-314A-47F5-9B6C-0E2D940D4720}" name="Column7353" dataDxfId="9035"/>
    <tableColumn id="7362" xr3:uid="{264A998E-A094-4356-AB0A-30D837E4F235}" name="Column7354" dataDxfId="9034"/>
    <tableColumn id="7363" xr3:uid="{69AB5BE9-1852-429B-90EA-777C80A06136}" name="Column7355" dataDxfId="9033"/>
    <tableColumn id="7364" xr3:uid="{F96AE834-0239-4047-943C-89266025E5D6}" name="Column7356" dataDxfId="9032"/>
    <tableColumn id="7365" xr3:uid="{A19DB2B3-55A4-4550-8556-05D81300CFE9}" name="Column7357" dataDxfId="9031"/>
    <tableColumn id="7366" xr3:uid="{A4F49614-24B2-460A-A4E0-4D36424CCB93}" name="Column7358" dataDxfId="9030"/>
    <tableColumn id="7367" xr3:uid="{8EED200F-94C9-48EA-AD70-B2B849C68651}" name="Column7359" dataDxfId="9029"/>
    <tableColumn id="7368" xr3:uid="{E549FDE9-F8E5-48E2-88AE-8A2AF3FF6487}" name="Column7360" dataDxfId="9028"/>
    <tableColumn id="7369" xr3:uid="{E8D24BFE-7B58-4B46-A1B6-303BE1190ED9}" name="Column7361" dataDxfId="9027"/>
    <tableColumn id="7370" xr3:uid="{39D17B4F-B7E7-44F9-A5D7-7E15F5A0ED6E}" name="Column7362" dataDxfId="9026"/>
    <tableColumn id="7371" xr3:uid="{36F5ECA9-E3EC-4FA9-929C-5FF18BA33229}" name="Column7363" dataDxfId="9025"/>
    <tableColumn id="7372" xr3:uid="{9DE186F3-8081-4E16-A507-55B8B84A7709}" name="Column7364" dataDxfId="9024"/>
    <tableColumn id="7373" xr3:uid="{957096DE-6C76-41C9-A897-52A1B5AEB359}" name="Column7365" dataDxfId="9023"/>
    <tableColumn id="7374" xr3:uid="{6D85661A-6548-44E3-9857-83F0B99585DC}" name="Column7366" dataDxfId="9022"/>
    <tableColumn id="7375" xr3:uid="{EB9343C4-2B11-4D3E-9D5C-CF399BB2EFC7}" name="Column7367" dataDxfId="9021"/>
    <tableColumn id="7376" xr3:uid="{1C0C3D35-B4DE-4D03-A941-1A9E22237694}" name="Column7368" dataDxfId="9020"/>
    <tableColumn id="7377" xr3:uid="{4EE7AC93-9AD2-4E16-A55D-B9663F578AB2}" name="Column7369" dataDxfId="9019"/>
    <tableColumn id="7378" xr3:uid="{229C5062-19BE-4266-8409-99E6BE132DF6}" name="Column7370" dataDxfId="9018"/>
    <tableColumn id="7379" xr3:uid="{4668115A-B656-44E6-B91D-D7D155C95482}" name="Column7371" dataDxfId="9017"/>
    <tableColumn id="7380" xr3:uid="{886441DE-16C1-4C62-AB3A-54CC88A94ABA}" name="Column7372" dataDxfId="9016"/>
    <tableColumn id="7381" xr3:uid="{F6DB69B1-7CEA-48BC-8F2E-AA100D9E7D31}" name="Column7373" dataDxfId="9015"/>
    <tableColumn id="7382" xr3:uid="{99AD0ADF-551B-4033-84F6-21352CB1A0E0}" name="Column7374" dataDxfId="9014"/>
    <tableColumn id="7383" xr3:uid="{12E145DB-2DDE-4E33-B7B3-1669690C74B4}" name="Column7375" dataDxfId="9013"/>
    <tableColumn id="7384" xr3:uid="{9756D04C-CA91-40BE-A756-562C12A0EAA6}" name="Column7376" dataDxfId="9012"/>
    <tableColumn id="7385" xr3:uid="{E0B99DC1-E10F-41EF-88C1-A7DDAE88F57E}" name="Column7377" dataDxfId="9011"/>
    <tableColumn id="7386" xr3:uid="{0108EF4D-5962-49E4-B13A-A4F3B2775080}" name="Column7378" dataDxfId="9010"/>
    <tableColumn id="7387" xr3:uid="{C0623D12-87EC-4B71-A945-60AC34472375}" name="Column7379" dataDxfId="9009"/>
    <tableColumn id="7388" xr3:uid="{941C79C1-A13D-49E1-8A7E-84EF6316FC2B}" name="Column7380" dataDxfId="9008"/>
    <tableColumn id="7389" xr3:uid="{DF154281-B6F0-4E95-B604-26E0871ECD8F}" name="Column7381" dataDxfId="9007"/>
    <tableColumn id="7390" xr3:uid="{CF8EBB96-2F3B-4671-8BBE-50CEDA6771ED}" name="Column7382" dataDxfId="9006"/>
    <tableColumn id="7391" xr3:uid="{B46F9F7F-9C38-4E05-8289-041AE05E4CCF}" name="Column7383" dataDxfId="9005"/>
    <tableColumn id="7392" xr3:uid="{A86C2801-A962-4596-B768-2B538D68EC5B}" name="Column7384" dataDxfId="9004"/>
    <tableColumn id="7393" xr3:uid="{8C37FE51-9EAC-4FA4-BF59-5123B8567CD5}" name="Column7385" dataDxfId="9003"/>
    <tableColumn id="7394" xr3:uid="{266A8FF4-4618-473B-A3B5-6B7BB58CB1EE}" name="Column7386" dataDxfId="9002"/>
    <tableColumn id="7395" xr3:uid="{3479B215-7DCA-4EEB-B364-3C711128C8FA}" name="Column7387" dataDxfId="9001"/>
    <tableColumn id="7396" xr3:uid="{BE6A6DB0-F1A0-4E60-9D2B-36BAFD2CD982}" name="Column7388" dataDxfId="9000"/>
    <tableColumn id="7397" xr3:uid="{06CBEF14-AB12-4526-B385-263F08E04355}" name="Column7389" dataDxfId="8999"/>
    <tableColumn id="7398" xr3:uid="{55B3037E-F9BE-424C-A2E7-F003D18CC213}" name="Column7390" dataDxfId="8998"/>
    <tableColumn id="7399" xr3:uid="{292D32B1-E645-42FA-BA08-836BA0826136}" name="Column7391" dataDxfId="8997"/>
    <tableColumn id="7400" xr3:uid="{4C628BF2-2744-44B4-8904-F10EE3BCCF99}" name="Column7392" dataDxfId="8996"/>
    <tableColumn id="7401" xr3:uid="{D55B0BB5-4094-419D-9495-D4E65CE0723D}" name="Column7393" dataDxfId="8995"/>
    <tableColumn id="7402" xr3:uid="{DB7B4300-346B-49A1-B398-57724DD74E6C}" name="Column7394" dataDxfId="8994"/>
    <tableColumn id="7403" xr3:uid="{C84093D1-37D4-40AA-A04E-8EF5890842F7}" name="Column7395" dataDxfId="8993"/>
    <tableColumn id="7404" xr3:uid="{DE3CE5C2-0E82-4173-8C8B-0FBE2CF75A2C}" name="Column7396" dataDxfId="8992"/>
    <tableColumn id="7405" xr3:uid="{F8935425-DF09-4E07-80C1-F91EFE7B495C}" name="Column7397" dataDxfId="8991"/>
    <tableColumn id="7406" xr3:uid="{5F546E9C-5D09-4E54-8B26-29FB65707835}" name="Column7398" dataDxfId="8990"/>
    <tableColumn id="7407" xr3:uid="{E2E01768-10CA-48BB-B4D2-6AA63F08CA8E}" name="Column7399" dataDxfId="8989"/>
    <tableColumn id="7408" xr3:uid="{956A4E83-D4F6-45C0-BDF3-57F3C0D48DE2}" name="Column7400" dataDxfId="8988"/>
    <tableColumn id="7409" xr3:uid="{9FDFE0EF-EE2A-4ADD-B9D0-14ECF49FA3B1}" name="Column7401" dataDxfId="8987"/>
    <tableColumn id="7410" xr3:uid="{42A938E0-5140-4014-AA97-534270BE9D03}" name="Column7402" dataDxfId="8986"/>
    <tableColumn id="7411" xr3:uid="{60470276-F739-476F-8857-BFB1BCAB6EAC}" name="Column7403" dataDxfId="8985"/>
    <tableColumn id="7412" xr3:uid="{E2A7B795-66A1-46F7-982E-5D0FBCD61C79}" name="Column7404" dataDxfId="8984"/>
    <tableColumn id="7413" xr3:uid="{CD87FA6D-77EC-4856-A3A4-675E7697F019}" name="Column7405" dataDxfId="8983"/>
    <tableColumn id="7414" xr3:uid="{484C0BE8-87DD-43B7-9798-BD386F313EAC}" name="Column7406" dataDxfId="8982"/>
    <tableColumn id="7415" xr3:uid="{261D59ED-92CF-4230-AF72-886172EB0F94}" name="Column7407" dataDxfId="8981"/>
    <tableColumn id="7416" xr3:uid="{E14F1EDE-A177-4BD9-82F3-435CC793146E}" name="Column7408" dataDxfId="8980"/>
    <tableColumn id="7417" xr3:uid="{1BF9A519-4D1E-404A-882B-60CF1F8347DE}" name="Column7409" dataDxfId="8979"/>
    <tableColumn id="7418" xr3:uid="{F0A47E05-89CE-4382-AAC8-AD2F524702C6}" name="Column7410" dataDxfId="8978"/>
    <tableColumn id="7419" xr3:uid="{57A442C4-35BC-4A3C-A72F-4B7282ECB04D}" name="Column7411" dataDxfId="8977"/>
    <tableColumn id="7420" xr3:uid="{B163E728-6953-46C7-982B-90B7FB7BC8BB}" name="Column7412" dataDxfId="8976"/>
    <tableColumn id="7421" xr3:uid="{E8928158-91FC-43E3-9CB7-786F111694B1}" name="Column7413" dataDxfId="8975"/>
    <tableColumn id="7422" xr3:uid="{F221250D-869A-40A7-ADEB-2DAE36102163}" name="Column7414" dataDxfId="8974"/>
    <tableColumn id="7423" xr3:uid="{885C5D9A-9201-4CA3-B5EC-B86FD9BB8482}" name="Column7415" dataDxfId="8973"/>
    <tableColumn id="7424" xr3:uid="{C3C00011-F188-46C9-88D6-314157F706E8}" name="Column7416" dataDxfId="8972"/>
    <tableColumn id="7425" xr3:uid="{A775C9FC-9292-4D63-BA3A-EAEF6FF4D804}" name="Column7417" dataDxfId="8971"/>
    <tableColumn id="7426" xr3:uid="{F910AB2B-9471-40E1-B8DC-7962E3B6A9E8}" name="Column7418" dataDxfId="8970"/>
    <tableColumn id="7427" xr3:uid="{66BECCCB-3336-43BD-A0B0-6536C852A429}" name="Column7419" dataDxfId="8969"/>
    <tableColumn id="7428" xr3:uid="{21D1E451-ABDA-4B09-AAB2-BD36B8FD40D9}" name="Column7420" dataDxfId="8968"/>
    <tableColumn id="7429" xr3:uid="{0F88BBAC-E5CA-40CD-9A75-CCACC5EFF3C0}" name="Column7421" dataDxfId="8967"/>
    <tableColumn id="7430" xr3:uid="{4DA64638-CE5E-4B22-89A6-C3CC05723DA8}" name="Column7422" dataDxfId="8966"/>
    <tableColumn id="7431" xr3:uid="{89B82BC2-1492-42CD-B408-2E6C9AB5DBD9}" name="Column7423" dataDxfId="8965"/>
    <tableColumn id="7432" xr3:uid="{A0688BBB-850C-4962-A469-F77682122C01}" name="Column7424" dataDxfId="8964"/>
    <tableColumn id="7433" xr3:uid="{73C3C768-E151-4C57-AFB8-8575FB75ADE5}" name="Column7425" dataDxfId="8963"/>
    <tableColumn id="7434" xr3:uid="{CBD4121D-2E9D-44FA-A64A-268D8696A0E2}" name="Column7426" dataDxfId="8962"/>
    <tableColumn id="7435" xr3:uid="{C19D2B24-A15B-41A4-A991-80B9309819ED}" name="Column7427" dataDxfId="8961"/>
    <tableColumn id="7436" xr3:uid="{A401E678-EFDE-405E-907F-82B94939DB2F}" name="Column7428" dataDxfId="8960"/>
    <tableColumn id="7437" xr3:uid="{6ED02800-E9D8-49A0-9259-82A0E5823B68}" name="Column7429" dataDxfId="8959"/>
    <tableColumn id="7438" xr3:uid="{4FFE2EE7-39A2-4EFA-995A-47744E99A4B7}" name="Column7430" dataDxfId="8958"/>
    <tableColumn id="7439" xr3:uid="{73D2034F-A2A6-4B40-9392-34DAEB75B6E3}" name="Column7431" dataDxfId="8957"/>
    <tableColumn id="7440" xr3:uid="{729B1533-C547-4CB9-87FB-9D5C1FAFFD34}" name="Column7432" dataDxfId="8956"/>
    <tableColumn id="7441" xr3:uid="{BA48EA44-C325-4A45-A3CE-C5194C3EFC64}" name="Column7433" dataDxfId="8955"/>
    <tableColumn id="7442" xr3:uid="{486A722E-BFFC-442A-BCD0-C3BD3BBC906B}" name="Column7434" dataDxfId="8954"/>
    <tableColumn id="7443" xr3:uid="{40DAA86C-AEE4-4927-9009-2D233FEECDAC}" name="Column7435" dataDxfId="8953"/>
    <tableColumn id="7444" xr3:uid="{003302A2-964B-40FA-8233-D49D323978AA}" name="Column7436" dataDxfId="8952"/>
    <tableColumn id="7445" xr3:uid="{C6D09384-AB13-406A-9D19-F03BFC099B71}" name="Column7437" dataDxfId="8951"/>
    <tableColumn id="7446" xr3:uid="{3EE2B9F9-7E7F-4C48-ABB4-7B15706CDD14}" name="Column7438" dataDxfId="8950"/>
    <tableColumn id="7447" xr3:uid="{AE87318E-C7BF-469E-86A6-7F2B7F5DE37B}" name="Column7439" dataDxfId="8949"/>
    <tableColumn id="7448" xr3:uid="{A447E57E-5418-426F-93BA-F21371AE01F3}" name="Column7440" dataDxfId="8948"/>
    <tableColumn id="7449" xr3:uid="{8FE9F3A4-156E-4571-8616-24C8A0A30DF4}" name="Column7441" dataDxfId="8947"/>
    <tableColumn id="7450" xr3:uid="{820EA2BC-DCD3-4307-81C0-6D3A978F06A7}" name="Column7442" dataDxfId="8946"/>
    <tableColumn id="7451" xr3:uid="{781EE9F6-5C04-4B76-AA86-BE58940F7FC0}" name="Column7443" dataDxfId="8945"/>
    <tableColumn id="7452" xr3:uid="{81BF256C-A5EE-41B7-B8B4-E5DEF3BF685D}" name="Column7444" dataDxfId="8944"/>
    <tableColumn id="7453" xr3:uid="{4D5F1502-30C3-4A54-AA05-0F455F058169}" name="Column7445" dataDxfId="8943"/>
    <tableColumn id="7454" xr3:uid="{DDA5C2F8-5A10-4846-8CD6-F7E02DA17FF3}" name="Column7446" dataDxfId="8942"/>
    <tableColumn id="7455" xr3:uid="{7009332D-EDB1-4134-BE8C-1DFEDCC2F76B}" name="Column7447" dataDxfId="8941"/>
    <tableColumn id="7456" xr3:uid="{799D4594-7B87-478A-902A-72A73D4EB7E0}" name="Column7448" dataDxfId="8940"/>
    <tableColumn id="7457" xr3:uid="{509D24CE-77E8-401C-B146-A98BE8AB3B49}" name="Column7449" dataDxfId="8939"/>
    <tableColumn id="7458" xr3:uid="{78154C1E-71B6-4CC8-BE4B-2B3F21421558}" name="Column7450" dataDxfId="8938"/>
    <tableColumn id="7459" xr3:uid="{260D5551-F690-4BBB-958B-1B4945CFE927}" name="Column7451" dataDxfId="8937"/>
    <tableColumn id="7460" xr3:uid="{110E6E0F-3BE0-4409-96C2-7BBF10DD9727}" name="Column7452" dataDxfId="8936"/>
    <tableColumn id="7461" xr3:uid="{BD30B46B-15EB-418E-9BBE-216F542D235A}" name="Column7453" dataDxfId="8935"/>
    <tableColumn id="7462" xr3:uid="{82CB42FA-25FC-43D9-AB8F-1719626F88F6}" name="Column7454" dataDxfId="8934"/>
    <tableColumn id="7463" xr3:uid="{20C99506-7554-43A2-8059-07CC8A06CEB3}" name="Column7455" dataDxfId="8933"/>
    <tableColumn id="7464" xr3:uid="{AFA50B1D-4BAC-4AF9-B4B1-A71EF8190626}" name="Column7456" dataDxfId="8932"/>
    <tableColumn id="7465" xr3:uid="{7420C5E9-DBCF-4FBB-9625-0F7DD3B55BE9}" name="Column7457" dataDxfId="8931"/>
    <tableColumn id="7466" xr3:uid="{D5855533-9DBF-466C-94B2-4371E50C3C53}" name="Column7458" dataDxfId="8930"/>
    <tableColumn id="7467" xr3:uid="{85883C64-10F8-40AF-89CC-64198B487E2A}" name="Column7459" dataDxfId="8929"/>
    <tableColumn id="7468" xr3:uid="{C8ED5DC3-C868-483C-A521-9305689C7F32}" name="Column7460" dataDxfId="8928"/>
    <tableColumn id="7469" xr3:uid="{401DCC4D-47AF-402D-8B2F-2C01DA2E8AF8}" name="Column7461" dataDxfId="8927"/>
    <tableColumn id="7470" xr3:uid="{47824CA9-415F-42F8-A424-AB602218FC8F}" name="Column7462" dataDxfId="8926"/>
    <tableColumn id="7471" xr3:uid="{9E40218B-BE0D-4F96-9541-8EB439DC59C6}" name="Column7463" dataDxfId="8925"/>
    <tableColumn id="7472" xr3:uid="{FCC16BE8-1F28-4C93-9D0E-5E49EA3F128E}" name="Column7464" dataDxfId="8924"/>
    <tableColumn id="7473" xr3:uid="{30995AC3-6DB9-4A59-A25C-5EAAB46051A1}" name="Column7465" dataDxfId="8923"/>
    <tableColumn id="7474" xr3:uid="{670D264E-B8F0-4F32-A975-22BAD7494DFA}" name="Column7466" dataDxfId="8922"/>
    <tableColumn id="7475" xr3:uid="{21EC850C-345B-4D74-9248-2505789F10CF}" name="Column7467" dataDxfId="8921"/>
    <tableColumn id="7476" xr3:uid="{E16F573C-8608-4D9F-BEBA-62C7D0F19E84}" name="Column7468" dataDxfId="8920"/>
    <tableColumn id="7477" xr3:uid="{B042E234-C7D6-478B-9BAE-C7A38F31163A}" name="Column7469" dataDxfId="8919"/>
    <tableColumn id="7478" xr3:uid="{49BE51AF-BAAC-404B-A9D8-5D6B602247AD}" name="Column7470" dataDxfId="8918"/>
    <tableColumn id="7479" xr3:uid="{BA406F35-C47B-4738-B3E1-00BA71C5F8A6}" name="Column7471" dataDxfId="8917"/>
    <tableColumn id="7480" xr3:uid="{2770BD69-33E4-4853-B781-14B35014DD6A}" name="Column7472" dataDxfId="8916"/>
    <tableColumn id="7481" xr3:uid="{D2DE4B11-7E68-40B3-AEAA-637F5F771282}" name="Column7473" dataDxfId="8915"/>
    <tableColumn id="7482" xr3:uid="{152347A8-C9F1-4D12-B7FC-0B9816A6EB4C}" name="Column7474" dataDxfId="8914"/>
    <tableColumn id="7483" xr3:uid="{CB66F835-9860-4498-B037-FDC499C2038B}" name="Column7475" dataDxfId="8913"/>
    <tableColumn id="7484" xr3:uid="{F248AB51-A1CA-47EF-B1CD-BD50603DB519}" name="Column7476" dataDxfId="8912"/>
    <tableColumn id="7485" xr3:uid="{B54B7F3B-F8F9-4A41-831D-92014119A154}" name="Column7477" dataDxfId="8911"/>
    <tableColumn id="7486" xr3:uid="{5DB79CBB-C3F8-4ABB-9D48-DF6E1E1765DD}" name="Column7478" dataDxfId="8910"/>
    <tableColumn id="7487" xr3:uid="{77914551-D383-4F8A-A66D-F6DB868859D7}" name="Column7479" dataDxfId="8909"/>
    <tableColumn id="7488" xr3:uid="{BD805807-08AA-4EB9-BA6F-36506A05675B}" name="Column7480" dataDxfId="8908"/>
    <tableColumn id="7489" xr3:uid="{78F63E28-B678-4E71-BADA-0742FA13E364}" name="Column7481" dataDxfId="8907"/>
    <tableColumn id="7490" xr3:uid="{056DA139-B9CB-407A-B6DA-6BB0A97DA430}" name="Column7482" dataDxfId="8906"/>
    <tableColumn id="7491" xr3:uid="{7E5FF005-40D2-431E-942B-D9E67E56803D}" name="Column7483" dataDxfId="8905"/>
    <tableColumn id="7492" xr3:uid="{1BB3778E-EDCC-4CB0-81D2-5F356F43E4FF}" name="Column7484" dataDxfId="8904"/>
    <tableColumn id="7493" xr3:uid="{CB70BDD1-CEA4-4715-AB4D-CC01D4520CAE}" name="Column7485" dataDxfId="8903"/>
    <tableColumn id="7494" xr3:uid="{CAD0A892-E8CA-4731-AECE-6750FCA7D5AF}" name="Column7486" dataDxfId="8902"/>
    <tableColumn id="7495" xr3:uid="{D10FE9F8-B233-47B5-A529-72A27899AB32}" name="Column7487" dataDxfId="8901"/>
    <tableColumn id="7496" xr3:uid="{B95BD9B5-5E9B-48D2-9A4F-9C1B64A36DA5}" name="Column7488" dataDxfId="8900"/>
    <tableColumn id="7497" xr3:uid="{4A8D13FB-82E7-4846-8736-BE63E5EE835D}" name="Column7489" dataDxfId="8899"/>
    <tableColumn id="7498" xr3:uid="{61F71CF0-2A67-4744-B99E-57A77844F1D5}" name="Column7490" dataDxfId="8898"/>
    <tableColumn id="7499" xr3:uid="{9483BA94-EBC3-4351-B27C-7BBF41ED08F2}" name="Column7491" dataDxfId="8897"/>
    <tableColumn id="7500" xr3:uid="{CC255019-8C21-455C-9E26-8436AC4E3323}" name="Column7492" dataDxfId="8896"/>
    <tableColumn id="7501" xr3:uid="{3A0FEB63-9F9A-4239-8CFE-53C365F0072B}" name="Column7493" dataDxfId="8895"/>
    <tableColumn id="7502" xr3:uid="{D610EFCE-DA9D-4020-BB49-115DE41C6397}" name="Column7494" dataDxfId="8894"/>
    <tableColumn id="7503" xr3:uid="{418BC6A7-2837-454D-BE61-31F6F9620629}" name="Column7495" dataDxfId="8893"/>
    <tableColumn id="7504" xr3:uid="{A75D2DAA-2DC9-48D4-B62A-B8211DE79606}" name="Column7496" dataDxfId="8892"/>
    <tableColumn id="7505" xr3:uid="{8233356A-6AA5-464F-AC19-337CF3D0F21B}" name="Column7497" dataDxfId="8891"/>
    <tableColumn id="7506" xr3:uid="{4627249B-D23E-483F-8435-A49ADE713AB6}" name="Column7498" dataDxfId="8890"/>
    <tableColumn id="7507" xr3:uid="{E07088DC-EC08-440E-874C-9528D3AA67AE}" name="Column7499" dataDxfId="8889"/>
    <tableColumn id="7508" xr3:uid="{5893895E-EEBB-473A-A22B-9C0FE1D183E5}" name="Column7500" dataDxfId="8888"/>
    <tableColumn id="7509" xr3:uid="{C308BBE3-AC56-43D8-A779-93589B935A41}" name="Column7501" dataDxfId="8887"/>
    <tableColumn id="7510" xr3:uid="{BBBB1DC0-216F-4DF7-B9C7-C55428476A0E}" name="Column7502" dataDxfId="8886"/>
    <tableColumn id="7511" xr3:uid="{AE8B97BF-1501-441C-B267-B3710EE21907}" name="Column7503" dataDxfId="8885"/>
    <tableColumn id="7512" xr3:uid="{F9FD072B-2683-4ABE-A63F-C99409AA1A31}" name="Column7504" dataDxfId="8884"/>
    <tableColumn id="7513" xr3:uid="{DCF2B790-2743-4928-9044-0CB875A38697}" name="Column7505" dataDxfId="8883"/>
    <tableColumn id="7514" xr3:uid="{C222D5E8-4411-4342-AFB3-ACFD16F5FC70}" name="Column7506" dataDxfId="8882"/>
    <tableColumn id="7515" xr3:uid="{E3FC48A0-082C-4AB0-9ED5-4970C1A021F6}" name="Column7507" dataDxfId="8881"/>
    <tableColumn id="7516" xr3:uid="{F9403340-C6A0-40B7-AB8D-7CB72527EE54}" name="Column7508" dataDxfId="8880"/>
    <tableColumn id="7517" xr3:uid="{A228130A-0576-4A37-939B-C5D74204B23B}" name="Column7509" dataDxfId="8879"/>
    <tableColumn id="7518" xr3:uid="{4978757A-7055-4E41-AD91-992F07CC203E}" name="Column7510" dataDxfId="8878"/>
    <tableColumn id="7519" xr3:uid="{D3DE8840-B33E-412B-96F3-F7686534B4F4}" name="Column7511" dataDxfId="8877"/>
    <tableColumn id="7520" xr3:uid="{AC38B7BB-A324-4EC2-9F85-4264972F57C9}" name="Column7512" dataDxfId="8876"/>
    <tableColumn id="7521" xr3:uid="{3D8FF5EB-CDDE-40A6-833D-EF4A47809237}" name="Column7513" dataDxfId="8875"/>
    <tableColumn id="7522" xr3:uid="{316340DA-F37E-483C-B2DC-8EA9D67637ED}" name="Column7514" dataDxfId="8874"/>
    <tableColumn id="7523" xr3:uid="{082B19B8-27F3-4432-8D75-02E4DED6F9D3}" name="Column7515" dataDxfId="8873"/>
    <tableColumn id="7524" xr3:uid="{52F16406-C5B3-4657-A8EF-6FC2D5A95C5E}" name="Column7516" dataDxfId="8872"/>
    <tableColumn id="7525" xr3:uid="{0164BC63-B03C-48DC-BB2F-E3E5869BF1F5}" name="Column7517" dataDxfId="8871"/>
    <tableColumn id="7526" xr3:uid="{5D7F2DAE-A6B3-4EC9-B301-8B8797F598C3}" name="Column7518" dataDxfId="8870"/>
    <tableColumn id="7527" xr3:uid="{7CFF2647-C061-4562-ADED-F35521FE5485}" name="Column7519" dataDxfId="8869"/>
    <tableColumn id="7528" xr3:uid="{E91E932A-9133-4AC1-BA2A-523381A5FB5A}" name="Column7520" dataDxfId="8868"/>
    <tableColumn id="7529" xr3:uid="{30919BA7-C407-4688-8023-866F33F54DEE}" name="Column7521" dataDxfId="8867"/>
    <tableColumn id="7530" xr3:uid="{5143753A-D8C3-4230-A4F1-A54376E9C32F}" name="Column7522" dataDxfId="8866"/>
    <tableColumn id="7531" xr3:uid="{4131BCB2-F73A-4676-BA68-25C0BACE634B}" name="Column7523" dataDxfId="8865"/>
    <tableColumn id="7532" xr3:uid="{934AAE69-AE3D-413F-8B86-B8A437E21001}" name="Column7524" dataDxfId="8864"/>
    <tableColumn id="7533" xr3:uid="{BF3A353A-FD5A-424A-847F-079571770DCE}" name="Column7525" dataDxfId="8863"/>
    <tableColumn id="7534" xr3:uid="{B2E2D999-50D1-4661-B71E-C422AD660191}" name="Column7526" dataDxfId="8862"/>
    <tableColumn id="7535" xr3:uid="{39B45B4B-AC60-4BCD-8FB2-A9722FEE4AAF}" name="Column7527" dataDxfId="8861"/>
    <tableColumn id="7536" xr3:uid="{E11EAE79-3E30-445E-85C9-E06B9EAC3407}" name="Column7528" dataDxfId="8860"/>
    <tableColumn id="7537" xr3:uid="{BF2B5E99-63E2-4940-8BF7-5074359FB549}" name="Column7529" dataDxfId="8859"/>
    <tableColumn id="7538" xr3:uid="{3CEDA7D9-835E-4A2E-B0AF-CA34162D7DB3}" name="Column7530" dataDxfId="8858"/>
    <tableColumn id="7539" xr3:uid="{A3929B3E-8FD3-48BA-A5BA-76FA4668129C}" name="Column7531" dataDxfId="8857"/>
    <tableColumn id="7540" xr3:uid="{071E7F33-2D76-4147-94F7-385A34737AAB}" name="Column7532" dataDxfId="8856"/>
    <tableColumn id="7541" xr3:uid="{A179C24C-9C57-40BD-9EA5-D08F209634A4}" name="Column7533" dataDxfId="8855"/>
    <tableColumn id="7542" xr3:uid="{CBD84425-5E86-4DB5-A908-22AF3CE93377}" name="Column7534" dataDxfId="8854"/>
    <tableColumn id="7543" xr3:uid="{6C336ABB-7920-46F8-AB8C-96CFE3ADCE13}" name="Column7535" dataDxfId="8853"/>
    <tableColumn id="7544" xr3:uid="{15A2FEC7-2472-4EFC-A44D-54BF5233ECE1}" name="Column7536" dataDxfId="8852"/>
    <tableColumn id="7545" xr3:uid="{A3427A81-2D73-45A8-8ACB-9AF697F9026C}" name="Column7537" dataDxfId="8851"/>
    <tableColumn id="7546" xr3:uid="{F9A79B73-CA3B-47A8-89D4-0431E4EB8EDC}" name="Column7538" dataDxfId="8850"/>
    <tableColumn id="7547" xr3:uid="{C4F244D3-051C-4FD8-BC4E-713848B6E9DB}" name="Column7539" dataDxfId="8849"/>
    <tableColumn id="7548" xr3:uid="{860E0989-11B8-4942-B8A9-B26EC2204296}" name="Column7540" dataDxfId="8848"/>
    <tableColumn id="7549" xr3:uid="{E36A98E8-4B8C-43A9-A114-8991111FA0DA}" name="Column7541" dataDxfId="8847"/>
    <tableColumn id="7550" xr3:uid="{9E65937F-C37A-4E81-B806-F775942069ED}" name="Column7542" dataDxfId="8846"/>
    <tableColumn id="7551" xr3:uid="{428D848E-8916-4C00-B450-089AE54EED49}" name="Column7543" dataDxfId="8845"/>
    <tableColumn id="7552" xr3:uid="{C40196DB-0FAF-4121-9A96-D0F1809945CE}" name="Column7544" dataDxfId="8844"/>
    <tableColumn id="7553" xr3:uid="{BD90D543-6793-4C89-B7DD-22DF638ED2FF}" name="Column7545" dataDxfId="8843"/>
    <tableColumn id="7554" xr3:uid="{AC0EC682-757A-471C-98B1-C159765EC580}" name="Column7546" dataDxfId="8842"/>
    <tableColumn id="7555" xr3:uid="{E6A96B8D-F58C-4581-B331-468979BD4D1C}" name="Column7547" dataDxfId="8841"/>
    <tableColumn id="7556" xr3:uid="{7A119EF0-5ADA-4BBB-B018-3D7BDA6C922C}" name="Column7548" dataDxfId="8840"/>
    <tableColumn id="7557" xr3:uid="{98099EE6-9F9E-4C2E-A581-C56E249F5783}" name="Column7549" dataDxfId="8839"/>
    <tableColumn id="7558" xr3:uid="{F6380D61-E383-4C8B-B747-57131170AF1D}" name="Column7550" dataDxfId="8838"/>
    <tableColumn id="7559" xr3:uid="{21133A02-9F94-4473-A5DF-BFCFEFD1EEB8}" name="Column7551" dataDxfId="8837"/>
    <tableColumn id="7560" xr3:uid="{C5622486-5921-472E-BAC5-27B8C53AD526}" name="Column7552" dataDxfId="8836"/>
    <tableColumn id="7561" xr3:uid="{57D76A69-4946-47BE-8558-8DCDB4C9D6E9}" name="Column7553" dataDxfId="8835"/>
    <tableColumn id="7562" xr3:uid="{5B4FA816-F3B4-4E70-B571-B74B75F395EA}" name="Column7554" dataDxfId="8834"/>
    <tableColumn id="7563" xr3:uid="{511EC5AB-72E3-413B-B156-E554B9128350}" name="Column7555" dataDxfId="8833"/>
    <tableColumn id="7564" xr3:uid="{72550A57-A789-4222-B8F6-066B4DE69096}" name="Column7556" dataDxfId="8832"/>
    <tableColumn id="7565" xr3:uid="{A78E2F6E-2388-4540-9DE6-33445F84D5CE}" name="Column7557" dataDxfId="8831"/>
    <tableColumn id="7566" xr3:uid="{FEAF4F7B-9BF5-4DA5-84F5-97D85B185355}" name="Column7558" dataDxfId="8830"/>
    <tableColumn id="7567" xr3:uid="{AC884ADA-8FAF-48F0-8041-116ABF3F880F}" name="Column7559" dataDxfId="8829"/>
    <tableColumn id="7568" xr3:uid="{037E577D-86C6-4EA9-9FA4-3CB8A307EBF9}" name="Column7560" dataDxfId="8828"/>
    <tableColumn id="7569" xr3:uid="{72CD9C86-12A5-48E6-9C0E-3AB2A838FF1A}" name="Column7561" dataDxfId="8827"/>
    <tableColumn id="7570" xr3:uid="{F02A395B-CE54-49AE-8D4C-513C15BC7C3C}" name="Column7562" dataDxfId="8826"/>
    <tableColumn id="7571" xr3:uid="{2E2671AD-152A-4548-B69C-CC49B7F782BE}" name="Column7563" dataDxfId="8825"/>
    <tableColumn id="7572" xr3:uid="{81EE5A3C-A973-4F2A-A81D-09E6947CAE0F}" name="Column7564" dataDxfId="8824"/>
    <tableColumn id="7573" xr3:uid="{552F1EC8-98E6-4F34-A68F-B4E240B1A0C3}" name="Column7565" dataDxfId="8823"/>
    <tableColumn id="7574" xr3:uid="{5F37BD8D-94A9-47F7-B57B-5836D9821D43}" name="Column7566" dataDxfId="8822"/>
    <tableColumn id="7575" xr3:uid="{0C4B7307-B2FB-4628-A812-9D4D53AAD18E}" name="Column7567" dataDxfId="8821"/>
    <tableColumn id="7576" xr3:uid="{F43B5411-8E66-4565-BF4B-CDBFE92C58DF}" name="Column7568" dataDxfId="8820"/>
    <tableColumn id="7577" xr3:uid="{8421AE4C-EFD0-4C1C-B232-DBD90746E443}" name="Column7569" dataDxfId="8819"/>
    <tableColumn id="7578" xr3:uid="{42A7C3E3-BE20-4D25-8C30-998FC8E55EA6}" name="Column7570" dataDxfId="8818"/>
    <tableColumn id="7579" xr3:uid="{5E17B538-9D0E-47F4-AC48-01DE2E152BB9}" name="Column7571" dataDxfId="8817"/>
    <tableColumn id="7580" xr3:uid="{2EB4DBD7-CC38-4A76-923C-7376683779B2}" name="Column7572" dataDxfId="8816"/>
    <tableColumn id="7581" xr3:uid="{A43D6516-E57B-4223-B494-4A110FA4C9E7}" name="Column7573" dataDxfId="8815"/>
    <tableColumn id="7582" xr3:uid="{2483FA0B-8313-4A40-8C56-B9D4373B03EA}" name="Column7574" dataDxfId="8814"/>
    <tableColumn id="7583" xr3:uid="{EC984399-F656-4997-B11C-13D1A600FBDA}" name="Column7575" dataDxfId="8813"/>
    <tableColumn id="7584" xr3:uid="{BA438E81-1FD9-413F-9993-C1DA378CA233}" name="Column7576" dataDxfId="8812"/>
    <tableColumn id="7585" xr3:uid="{83478A67-74C8-4119-B3EC-2BB0E6663D5B}" name="Column7577" dataDxfId="8811"/>
    <tableColumn id="7586" xr3:uid="{ADE2EE47-18B8-4E00-BDE8-0D5F06EEC872}" name="Column7578" dataDxfId="8810"/>
    <tableColumn id="7587" xr3:uid="{536E0F96-EEE9-44E5-8426-236403C52A28}" name="Column7579" dataDxfId="8809"/>
    <tableColumn id="7588" xr3:uid="{41BA40A5-28CD-4B8D-8670-2930FA0F3BA3}" name="Column7580" dataDxfId="8808"/>
    <tableColumn id="7589" xr3:uid="{AB2B51F8-4D1B-4799-A872-6B141CCC97EB}" name="Column7581" dataDxfId="8807"/>
    <tableColumn id="7590" xr3:uid="{25B50CCF-12B2-4FD3-902D-383299B228D2}" name="Column7582" dataDxfId="8806"/>
    <tableColumn id="7591" xr3:uid="{D359BE43-06E5-4378-B44F-F1CE2E755D3B}" name="Column7583" dataDxfId="8805"/>
    <tableColumn id="7592" xr3:uid="{1BA43126-2E64-49D8-9416-7552D3DE4D1F}" name="Column7584" dataDxfId="8804"/>
    <tableColumn id="7593" xr3:uid="{BAA8079A-542A-49D7-8BA8-26667520022D}" name="Column7585" dataDxfId="8803"/>
    <tableColumn id="7594" xr3:uid="{BA1C4A00-49A1-476E-99D2-8CFA7EA111A6}" name="Column7586" dataDxfId="8802"/>
    <tableColumn id="7595" xr3:uid="{398F7E5F-90A5-45B6-8E4B-CD8482E1E4FA}" name="Column7587" dataDxfId="8801"/>
    <tableColumn id="7596" xr3:uid="{B32805C6-2BFB-4438-AA02-44EC6E9D4AC0}" name="Column7588" dataDxfId="8800"/>
    <tableColumn id="7597" xr3:uid="{3F0DC481-0C50-418B-B07F-3653A2DC9937}" name="Column7589" dataDxfId="8799"/>
    <tableColumn id="7598" xr3:uid="{77A86C30-C309-45AE-A20B-7000E4030E1F}" name="Column7590" dataDxfId="8798"/>
    <tableColumn id="7599" xr3:uid="{5EA88C8C-92B2-415C-9621-333541D8CC26}" name="Column7591" dataDxfId="8797"/>
    <tableColumn id="7600" xr3:uid="{DF75E53C-57ED-4CD8-88D4-1C9D5443DDBD}" name="Column7592" dataDxfId="8796"/>
    <tableColumn id="7601" xr3:uid="{DD5BAB26-C2D2-4BF4-9482-62CAD5B5EF8F}" name="Column7593" dataDxfId="8795"/>
    <tableColumn id="7602" xr3:uid="{B93B65EB-D057-4F7C-9A58-EF222B43D4DD}" name="Column7594" dataDxfId="8794"/>
    <tableColumn id="7603" xr3:uid="{95F62E96-44ED-47D1-A525-89DE175D57E0}" name="Column7595" dataDxfId="8793"/>
    <tableColumn id="7604" xr3:uid="{87CCD1C4-F4C8-4908-A6AC-9DB1DE9B2DA4}" name="Column7596" dataDxfId="8792"/>
    <tableColumn id="7605" xr3:uid="{30A6F057-9C5A-4DC5-9010-15D1DC0823B1}" name="Column7597" dataDxfId="8791"/>
    <tableColumn id="7606" xr3:uid="{FDE145E5-2C04-4C5B-8837-BB0128CE85CE}" name="Column7598" dataDxfId="8790"/>
    <tableColumn id="7607" xr3:uid="{2BAF62DF-4FE8-4D0B-9082-E4ACA0DDC5DA}" name="Column7599" dataDxfId="8789"/>
    <tableColumn id="7608" xr3:uid="{991E9E11-DC50-4645-AC90-18B8A0973919}" name="Column7600" dataDxfId="8788"/>
    <tableColumn id="7609" xr3:uid="{62E34DBD-E32F-4088-82BC-45EDC6A51CEB}" name="Column7601" dataDxfId="8787"/>
    <tableColumn id="7610" xr3:uid="{4E5D803B-A37C-4E88-915A-2BBEE1C712F7}" name="Column7602" dataDxfId="8786"/>
    <tableColumn id="7611" xr3:uid="{4259C67A-8479-4316-919D-CFB827608E5C}" name="Column7603" dataDxfId="8785"/>
    <tableColumn id="7612" xr3:uid="{5B83C9AD-D868-44A4-BD12-49A08FEF47B5}" name="Column7604" dataDxfId="8784"/>
    <tableColumn id="7613" xr3:uid="{90AAA0FE-6698-42EC-88CE-2161648354D0}" name="Column7605" dataDxfId="8783"/>
    <tableColumn id="7614" xr3:uid="{2254C2EA-80ED-40B1-B319-6A70AA0E07AB}" name="Column7606" dataDxfId="8782"/>
    <tableColumn id="7615" xr3:uid="{694EC172-466F-4921-A2B1-EDBFEB0B8783}" name="Column7607" dataDxfId="8781"/>
    <tableColumn id="7616" xr3:uid="{D6DB3379-8979-48DA-9A4C-64FAAC703336}" name="Column7608" dataDxfId="8780"/>
    <tableColumn id="7617" xr3:uid="{0BB6900B-5D1A-4EA9-A575-E88945F6103F}" name="Column7609" dataDxfId="8779"/>
    <tableColumn id="7618" xr3:uid="{3CB7732B-2898-444B-A507-718EB86200B0}" name="Column7610" dataDxfId="8778"/>
    <tableColumn id="7619" xr3:uid="{CCE0BDC8-856E-4D71-BD2A-559F37139F71}" name="Column7611" dataDxfId="8777"/>
    <tableColumn id="7620" xr3:uid="{1826FC7E-7F29-4B2D-B627-EB77B672E2C8}" name="Column7612" dataDxfId="8776"/>
    <tableColumn id="7621" xr3:uid="{6FFDE75E-4B1C-47B6-8A41-FC25C0F54DE6}" name="Column7613" dataDxfId="8775"/>
    <tableColumn id="7622" xr3:uid="{4DCDCF0C-8B8E-435E-A378-85E3675A8EB6}" name="Column7614" dataDxfId="8774"/>
    <tableColumn id="7623" xr3:uid="{F4586775-783D-4472-927F-83F58EBAD9D4}" name="Column7615" dataDxfId="8773"/>
    <tableColumn id="7624" xr3:uid="{F851368A-689A-4458-BDD2-21D31A36A175}" name="Column7616" dataDxfId="8772"/>
    <tableColumn id="7625" xr3:uid="{5963D990-4D09-441B-AAF6-8753FAE60285}" name="Column7617" dataDxfId="8771"/>
    <tableColumn id="7626" xr3:uid="{D94C8970-C3AE-4CD5-9D28-61E8F9B8B883}" name="Column7618" dataDxfId="8770"/>
    <tableColumn id="7627" xr3:uid="{0D62637B-FA11-4CFB-ACC3-679ECD9480B9}" name="Column7619" dataDxfId="8769"/>
    <tableColumn id="7628" xr3:uid="{30D51463-24DD-44D9-9656-0020F6FD997B}" name="Column7620" dataDxfId="8768"/>
    <tableColumn id="7629" xr3:uid="{C8B7F4C1-190A-4103-BDA2-C63D50301A93}" name="Column7621" dataDxfId="8767"/>
    <tableColumn id="7630" xr3:uid="{D9B7FC8B-2037-4FFD-B122-AE1D7124DFA8}" name="Column7622" dataDxfId="8766"/>
    <tableColumn id="7631" xr3:uid="{5E348FAD-0F9E-43BC-87C1-50630932124C}" name="Column7623" dataDxfId="8765"/>
    <tableColumn id="7632" xr3:uid="{43088F33-0241-45D7-9EAB-B8E5D3F554E1}" name="Column7624" dataDxfId="8764"/>
    <tableColumn id="7633" xr3:uid="{2C525087-7233-44E0-8574-F815CEB12BFD}" name="Column7625" dataDxfId="8763"/>
    <tableColumn id="7634" xr3:uid="{6CED2676-996F-4D61-8555-FD3723CD71D4}" name="Column7626" dataDxfId="8762"/>
    <tableColumn id="7635" xr3:uid="{58BEC918-7BBF-4038-A44D-E6B5743D6AC0}" name="Column7627" dataDxfId="8761"/>
    <tableColumn id="7636" xr3:uid="{0AD5CD2B-78DD-4F80-B2A1-C4B1D59E2D75}" name="Column7628" dataDxfId="8760"/>
    <tableColumn id="7637" xr3:uid="{B0B97F16-5D84-49C0-9A7C-2B42F9CBB6B7}" name="Column7629" dataDxfId="8759"/>
    <tableColumn id="7638" xr3:uid="{FA299B0A-BD07-401A-8EB8-C8A675129446}" name="Column7630" dataDxfId="8758"/>
    <tableColumn id="7639" xr3:uid="{7E85270E-97AC-49B5-8798-320C6FC3473E}" name="Column7631" dataDxfId="8757"/>
    <tableColumn id="7640" xr3:uid="{AFBAA949-90F9-48EA-B574-017FD4F8CEA1}" name="Column7632" dataDxfId="8756"/>
    <tableColumn id="7641" xr3:uid="{FCBAE26F-D170-491F-86B5-6AE8DAEB4C0A}" name="Column7633" dataDxfId="8755"/>
    <tableColumn id="7642" xr3:uid="{5B088992-B076-4FC5-B23B-C1EE9E1B5E09}" name="Column7634" dataDxfId="8754"/>
    <tableColumn id="7643" xr3:uid="{B348B252-C1F2-43FC-A5B7-43953070A07C}" name="Column7635" dataDxfId="8753"/>
    <tableColumn id="7644" xr3:uid="{5F1D48DF-EDD9-4974-9766-F8C96394547B}" name="Column7636" dataDxfId="8752"/>
    <tableColumn id="7645" xr3:uid="{7EFEAF31-8C74-4BCE-81C4-DFF36B9A9B36}" name="Column7637" dataDxfId="8751"/>
    <tableColumn id="7646" xr3:uid="{4A4532EA-3793-4645-BC61-C114D40A8048}" name="Column7638" dataDxfId="8750"/>
    <tableColumn id="7647" xr3:uid="{E15F8DCA-5C9A-4A80-8127-5F8BED59C63F}" name="Column7639" dataDxfId="8749"/>
    <tableColumn id="7648" xr3:uid="{9124351E-A8EE-4031-8A8E-6991DEFEC28F}" name="Column7640" dataDxfId="8748"/>
    <tableColumn id="7649" xr3:uid="{F781D965-75AB-4298-9BC9-CE4E6F6A2ADC}" name="Column7641" dataDxfId="8747"/>
    <tableColumn id="7650" xr3:uid="{6C75413C-E68C-4295-8022-920850B41097}" name="Column7642" dataDxfId="8746"/>
    <tableColumn id="7651" xr3:uid="{77D68092-8522-44F5-A250-85855850497D}" name="Column7643" dataDxfId="8745"/>
    <tableColumn id="7652" xr3:uid="{34D7B2E2-1007-4093-BAAC-EAB241C51EB4}" name="Column7644" dataDxfId="8744"/>
    <tableColumn id="7653" xr3:uid="{B4D67630-0651-4E09-9CAA-45CE59D6BC34}" name="Column7645" dataDxfId="8743"/>
    <tableColumn id="7654" xr3:uid="{23037088-3B4E-4684-9FC3-DAE3ECDA359A}" name="Column7646" dataDxfId="8742"/>
    <tableColumn id="7655" xr3:uid="{6EA855CD-39A3-48EE-BDD0-3193A95CB417}" name="Column7647" dataDxfId="8741"/>
    <tableColumn id="7656" xr3:uid="{0C346F82-EE33-4E4A-9EDE-50FBCD007B31}" name="Column7648" dataDxfId="8740"/>
    <tableColumn id="7657" xr3:uid="{9CC958D2-2B4B-4E4C-A4F4-F6310A9DE212}" name="Column7649" dataDxfId="8739"/>
    <tableColumn id="7658" xr3:uid="{A17F7504-087F-468D-AB60-C15FF78A2B9C}" name="Column7650" dataDxfId="8738"/>
    <tableColumn id="7659" xr3:uid="{D4ED6BF7-450F-4F24-98F3-459FF59A803E}" name="Column7651" dataDxfId="8737"/>
    <tableColumn id="7660" xr3:uid="{1B92C85D-CE57-41B6-B2BE-CAF270FE7515}" name="Column7652" dataDxfId="8736"/>
    <tableColumn id="7661" xr3:uid="{4D8CEBFA-5B19-440C-9D38-4FED3D37ACCE}" name="Column7653" dataDxfId="8735"/>
    <tableColumn id="7662" xr3:uid="{DF8D15B6-6B95-4C94-80E8-3E2A95BAB32D}" name="Column7654" dataDxfId="8734"/>
    <tableColumn id="7663" xr3:uid="{796CEBED-32D2-4DED-A42F-CB6F0289256D}" name="Column7655" dataDxfId="8733"/>
    <tableColumn id="7664" xr3:uid="{B811D4D8-08CB-4EFC-B28C-69591FA9DBC6}" name="Column7656" dataDxfId="8732"/>
    <tableColumn id="7665" xr3:uid="{9A4F9EEF-97D9-4CB8-AD4E-742D6C9BF1B3}" name="Column7657" dataDxfId="8731"/>
    <tableColumn id="7666" xr3:uid="{A1C0021A-3D96-4F4E-BFA5-1A5812F9090C}" name="Column7658" dataDxfId="8730"/>
    <tableColumn id="7667" xr3:uid="{00F3AF61-0C8E-4D1A-B4CC-5429A332F530}" name="Column7659" dataDxfId="8729"/>
    <tableColumn id="7668" xr3:uid="{48AA989E-4CAF-4C2F-9FDC-3EF87A6359F8}" name="Column7660" dataDxfId="8728"/>
    <tableColumn id="7669" xr3:uid="{6939E9D4-57E4-4027-AC41-94DC573B0184}" name="Column7661" dataDxfId="8727"/>
    <tableColumn id="7670" xr3:uid="{4F9075FE-F5CA-4EAF-ADF5-154A481347E6}" name="Column7662" dataDxfId="8726"/>
    <tableColumn id="7671" xr3:uid="{E8419EC6-2325-4CDB-9863-F1867478B7A1}" name="Column7663" dataDxfId="8725"/>
    <tableColumn id="7672" xr3:uid="{2776D2B2-D24A-4D40-B389-7D52CC1844F2}" name="Column7664" dataDxfId="8724"/>
    <tableColumn id="7673" xr3:uid="{A540DA2A-BA2A-4DE2-B27C-CFAC67D37210}" name="Column7665" dataDxfId="8723"/>
    <tableColumn id="7674" xr3:uid="{FB161781-C3EB-4320-904A-3D94D76504FE}" name="Column7666" dataDxfId="8722"/>
    <tableColumn id="7675" xr3:uid="{F954ADB2-9CBE-4424-AAFA-DE2E778AB715}" name="Column7667" dataDxfId="8721"/>
    <tableColumn id="7676" xr3:uid="{7E31948A-348A-4582-807E-8FFC691E9E70}" name="Column7668" dataDxfId="8720"/>
    <tableColumn id="7677" xr3:uid="{3D6ED199-E47E-44EF-B5E1-6829A47F662C}" name="Column7669" dataDxfId="8719"/>
    <tableColumn id="7678" xr3:uid="{242FA789-4FA0-495F-AFF1-EE75C4B8FB26}" name="Column7670" dataDxfId="8718"/>
    <tableColumn id="7679" xr3:uid="{5346D1EE-4255-497C-A715-44CEDF5CF268}" name="Column7671" dataDxfId="8717"/>
    <tableColumn id="7680" xr3:uid="{B8B411B8-C574-4B19-835E-BF6F3EDB7BF9}" name="Column7672" dataDxfId="8716"/>
    <tableColumn id="7681" xr3:uid="{636B012B-1F21-4413-8E5E-FF151B46A58A}" name="Column7673" dataDxfId="8715"/>
    <tableColumn id="7682" xr3:uid="{43F902B6-7716-4EE0-A795-5528D077DC81}" name="Column7674" dataDxfId="8714"/>
    <tableColumn id="7683" xr3:uid="{CD10E024-CC39-496C-9007-FC3E7411ACA4}" name="Column7675" dataDxfId="8713"/>
    <tableColumn id="7684" xr3:uid="{17727D58-7DBA-40F5-BB68-83B97F4A434E}" name="Column7676" dataDxfId="8712"/>
    <tableColumn id="7685" xr3:uid="{246A42EF-1016-49CE-91AE-5801A9FCEF79}" name="Column7677" dataDxfId="8711"/>
    <tableColumn id="7686" xr3:uid="{8E73DBE6-93A2-4E08-8F32-0FD251833940}" name="Column7678" dataDxfId="8710"/>
    <tableColumn id="7687" xr3:uid="{5C98528D-AB30-456F-82C2-DBAA299E3C48}" name="Column7679" dataDxfId="8709"/>
    <tableColumn id="7688" xr3:uid="{A044F260-B816-43D9-8BB0-AC45806265A4}" name="Column7680" dataDxfId="8708"/>
    <tableColumn id="7689" xr3:uid="{76C7D13A-2897-450C-8EE0-613DD7713963}" name="Column7681" dataDxfId="8707"/>
    <tableColumn id="7690" xr3:uid="{3DD99AE4-430C-4B7A-88B4-D18EBA44CE65}" name="Column7682" dataDxfId="8706"/>
    <tableColumn id="7691" xr3:uid="{201E8884-3A64-4CEA-B2FC-6A4C3AB15AFD}" name="Column7683" dataDxfId="8705"/>
    <tableColumn id="7692" xr3:uid="{9EAF13B3-9AA1-437D-89B5-65511714629A}" name="Column7684" dataDxfId="8704"/>
    <tableColumn id="7693" xr3:uid="{4FCD2DD1-32F2-4EB5-9A16-9079E0CFAA9C}" name="Column7685" dataDxfId="8703"/>
    <tableColumn id="7694" xr3:uid="{415D78A0-F5AF-4F64-A700-D6511D6C9176}" name="Column7686" dataDxfId="8702"/>
    <tableColumn id="7695" xr3:uid="{C013D0BB-3C39-4B34-B2A2-09EEA74000DA}" name="Column7687" dataDxfId="8701"/>
    <tableColumn id="7696" xr3:uid="{AFDDDFA0-BF80-414E-BBD0-C4B8BF778D44}" name="Column7688" dataDxfId="8700"/>
    <tableColumn id="7697" xr3:uid="{E1E9CAD8-62F3-4DFC-91EF-BFB4364470A7}" name="Column7689" dataDxfId="8699"/>
    <tableColumn id="7698" xr3:uid="{F2611434-B295-43C8-B081-59CAE8777B6F}" name="Column7690" dataDxfId="8698"/>
    <tableColumn id="7699" xr3:uid="{9DFE11F0-3377-4BA5-80BB-8E566B0A6ACF}" name="Column7691" dataDxfId="8697"/>
    <tableColumn id="7700" xr3:uid="{52ADB4EC-D8B3-4CE6-9ED3-2FBED8B0EC96}" name="Column7692" dataDxfId="8696"/>
    <tableColumn id="7701" xr3:uid="{EE00A2C6-A70F-4585-A7F1-9CCA44AEE177}" name="Column7693" dataDxfId="8695"/>
    <tableColumn id="7702" xr3:uid="{6BA857D0-1960-4333-B847-F1ABA723E379}" name="Column7694" dataDxfId="8694"/>
    <tableColumn id="7703" xr3:uid="{90CEFC7E-7B44-4AA0-91BC-474549260359}" name="Column7695" dataDxfId="8693"/>
    <tableColumn id="7704" xr3:uid="{69448405-6397-43BE-B4BE-3AEC6BBC1644}" name="Column7696" dataDxfId="8692"/>
    <tableColumn id="7705" xr3:uid="{C50B5111-2C55-4A3E-90F2-33162A2E98DA}" name="Column7697" dataDxfId="8691"/>
    <tableColumn id="7706" xr3:uid="{22CC4F88-FBE0-4975-A561-DD87526CF379}" name="Column7698" dataDxfId="8690"/>
    <tableColumn id="7707" xr3:uid="{97686DFF-91CA-491C-BFE0-64FFA01EB11C}" name="Column7699" dataDxfId="8689"/>
    <tableColumn id="7708" xr3:uid="{4D4DF668-56D6-4305-8DE4-CC19CAAA52CD}" name="Column7700" dataDxfId="8688"/>
    <tableColumn id="7709" xr3:uid="{52895609-D60A-4892-8DCA-039C11C63D7B}" name="Column7701" dataDxfId="8687"/>
    <tableColumn id="7710" xr3:uid="{335190F9-BDE6-4DE5-9773-696A0313312C}" name="Column7702" dataDxfId="8686"/>
    <tableColumn id="7711" xr3:uid="{3A877C7E-F941-4EEA-B51A-CC41C61EA3AF}" name="Column7703" dataDxfId="8685"/>
    <tableColumn id="7712" xr3:uid="{402F9CE6-5E37-4B8B-8D19-CF16A832A6A8}" name="Column7704" dataDxfId="8684"/>
    <tableColumn id="7713" xr3:uid="{EABC687C-D534-46CF-9470-8E060D2A5E43}" name="Column7705" dataDxfId="8683"/>
    <tableColumn id="7714" xr3:uid="{F8C2C516-070F-4E76-A6B6-840838FF0EA9}" name="Column7706" dataDxfId="8682"/>
    <tableColumn id="7715" xr3:uid="{F9D74947-4CFF-4C9A-B3EE-FB69CD005D04}" name="Column7707" dataDxfId="8681"/>
    <tableColumn id="7716" xr3:uid="{0DE1CA13-D9DC-4F7A-90A9-A4AB6A99FA71}" name="Column7708" dataDxfId="8680"/>
    <tableColumn id="7717" xr3:uid="{60038624-D240-48EC-8094-673F10C635D0}" name="Column7709" dataDxfId="8679"/>
    <tableColumn id="7718" xr3:uid="{68C4845A-6459-4761-AD16-EC6C296A9186}" name="Column7710" dataDxfId="8678"/>
    <tableColumn id="7719" xr3:uid="{F2F62AB6-DBFF-46B6-B349-E0145F6B9DAF}" name="Column7711" dataDxfId="8677"/>
    <tableColumn id="7720" xr3:uid="{08A9EA62-5999-40C5-9B4C-1F0B578B6F99}" name="Column7712" dataDxfId="8676"/>
    <tableColumn id="7721" xr3:uid="{52F1BFDF-BB34-4AF3-9528-D65126340E3B}" name="Column7713" dataDxfId="8675"/>
    <tableColumn id="7722" xr3:uid="{C38B3899-F28B-4FD3-8880-CCC54440A570}" name="Column7714" dataDxfId="8674"/>
    <tableColumn id="7723" xr3:uid="{2B39E7CF-329B-4D37-AA66-C5A6ACA12382}" name="Column7715" dataDxfId="8673"/>
    <tableColumn id="7724" xr3:uid="{53DDF112-1BE8-4541-8C1E-0033D5518476}" name="Column7716" dataDxfId="8672"/>
    <tableColumn id="7725" xr3:uid="{A0E06E0A-C77D-49F4-8AFE-0C7D86B6D56D}" name="Column7717" dataDxfId="8671"/>
    <tableColumn id="7726" xr3:uid="{05BBE9B2-7AD1-43A2-B213-667FD8910AA7}" name="Column7718" dataDxfId="8670"/>
    <tableColumn id="7727" xr3:uid="{01A19BDC-33F5-4DC8-8A37-D6EFB9E5B1CD}" name="Column7719" dataDxfId="8669"/>
    <tableColumn id="7728" xr3:uid="{29E33DDB-1692-4F3D-A31F-D7C4F7E6D773}" name="Column7720" dataDxfId="8668"/>
    <tableColumn id="7729" xr3:uid="{5076D255-B1C5-49F8-B61E-4A3517785D72}" name="Column7721" dataDxfId="8667"/>
    <tableColumn id="7730" xr3:uid="{3B7CD862-48BD-497D-BBBA-F7614B957C50}" name="Column7722" dataDxfId="8666"/>
    <tableColumn id="7731" xr3:uid="{1C280ADD-598C-44AD-8726-EEF8EEEE9DAC}" name="Column7723" dataDxfId="8665"/>
    <tableColumn id="7732" xr3:uid="{DE27D1A9-AD3C-4442-9821-C5C9E9A8FE53}" name="Column7724" dataDxfId="8664"/>
    <tableColumn id="7733" xr3:uid="{2FCD61E0-699C-4A1A-989E-160FBBC4CEAD}" name="Column7725" dataDxfId="8663"/>
    <tableColumn id="7734" xr3:uid="{91C0E8A6-F350-4713-AAC8-B45E6C5B65D8}" name="Column7726" dataDxfId="8662"/>
    <tableColumn id="7735" xr3:uid="{D38C12B5-20FD-4A7D-942B-69954EA2D8BB}" name="Column7727" dataDxfId="8661"/>
    <tableColumn id="7736" xr3:uid="{9A3AF7DC-B631-423E-9283-CD4A640F969A}" name="Column7728" dataDxfId="8660"/>
    <tableColumn id="7737" xr3:uid="{ABF5813A-A15B-4200-8025-D6DE516DA758}" name="Column7729" dataDxfId="8659"/>
    <tableColumn id="7738" xr3:uid="{2EC36D3A-B0AD-4C34-B68C-21C99D5FA04D}" name="Column7730" dataDxfId="8658"/>
    <tableColumn id="7739" xr3:uid="{19BD4888-DBD1-4D40-A400-EC4BEEB74D5B}" name="Column7731" dataDxfId="8657"/>
    <tableColumn id="7740" xr3:uid="{AA9680B0-1A71-4B6A-B99B-D9FAFAA29A4C}" name="Column7732" dataDxfId="8656"/>
    <tableColumn id="7741" xr3:uid="{07267CB2-76BB-4946-BED7-53C85B5C3AE2}" name="Column7733" dataDxfId="8655"/>
    <tableColumn id="7742" xr3:uid="{B3B823E0-24D5-41AE-83F3-5595B05CBE0D}" name="Column7734" dataDxfId="8654"/>
    <tableColumn id="7743" xr3:uid="{3A426F0C-3DAE-43A5-8FC3-20E6B3A9504D}" name="Column7735" dataDxfId="8653"/>
    <tableColumn id="7744" xr3:uid="{8FBE1004-EE90-448B-A6BD-09B023C92EC4}" name="Column7736" dataDxfId="8652"/>
    <tableColumn id="7745" xr3:uid="{D6F9AA8B-C49F-4343-A2FB-73B97945C65A}" name="Column7737" dataDxfId="8651"/>
    <tableColumn id="7746" xr3:uid="{BFB249E4-0898-438A-85FD-80DDC4414CBB}" name="Column7738" dataDxfId="8650"/>
    <tableColumn id="7747" xr3:uid="{78D6F17F-F1D1-4CF7-A7F3-433EEBC6E675}" name="Column7739" dataDxfId="8649"/>
    <tableColumn id="7748" xr3:uid="{4962F9B1-E519-4AA8-B6E5-A34FB3AB011D}" name="Column7740" dataDxfId="8648"/>
    <tableColumn id="7749" xr3:uid="{5FBB4DFB-75BA-4F95-8B0F-034BFB653339}" name="Column7741" dataDxfId="8647"/>
    <tableColumn id="7750" xr3:uid="{CFF77B03-EE06-4958-A5FC-A362CEBBE090}" name="Column7742" dataDxfId="8646"/>
    <tableColumn id="7751" xr3:uid="{10D5923A-C977-4F15-8A3E-844F09900ED7}" name="Column7743" dataDxfId="8645"/>
    <tableColumn id="7752" xr3:uid="{1C984900-E5D3-45AE-A1D7-A7890F313B7A}" name="Column7744" dataDxfId="8644"/>
    <tableColumn id="7753" xr3:uid="{3ACE354B-D1C1-4FDD-9EB2-89ED6268DFAD}" name="Column7745" dataDxfId="8643"/>
    <tableColumn id="7754" xr3:uid="{43B02DEE-D234-4388-8417-651AE9056040}" name="Column7746" dataDxfId="8642"/>
    <tableColumn id="7755" xr3:uid="{93381CFC-B22B-493C-B42D-F4633AF99AFC}" name="Column7747" dataDxfId="8641"/>
    <tableColumn id="7756" xr3:uid="{F01EE2D0-4DA7-4AFC-9B64-D9D8E8863D15}" name="Column7748" dataDxfId="8640"/>
    <tableColumn id="7757" xr3:uid="{FC380763-4A00-4673-B8B7-AF2EE5082362}" name="Column7749" dataDxfId="8639"/>
    <tableColumn id="7758" xr3:uid="{F7E3F557-03C8-49C1-98A4-E681F4C0FCF9}" name="Column7750" dataDxfId="8638"/>
    <tableColumn id="7759" xr3:uid="{847C2171-82FC-47F1-A1C5-BAF689A14210}" name="Column7751" dataDxfId="8637"/>
    <tableColumn id="7760" xr3:uid="{59FA04FB-7F13-4E7F-AB4B-B84CE78B0EF8}" name="Column7752" dataDxfId="8636"/>
    <tableColumn id="7761" xr3:uid="{B8E96501-B2C2-41D8-84D8-A382608D364D}" name="Column7753" dataDxfId="8635"/>
    <tableColumn id="7762" xr3:uid="{CF05D9C0-AFAD-4AE6-8833-9EDDAF40C698}" name="Column7754" dataDxfId="8634"/>
    <tableColumn id="7763" xr3:uid="{63FF9935-72D0-4182-A4E8-331E8C6E5E7A}" name="Column7755" dataDxfId="8633"/>
    <tableColumn id="7764" xr3:uid="{4F4F60F1-4E25-49A9-80B9-3796ED170C70}" name="Column7756" dataDxfId="8632"/>
    <tableColumn id="7765" xr3:uid="{29246C5A-4E43-4377-A46E-285600A9E53C}" name="Column7757" dataDxfId="8631"/>
    <tableColumn id="7766" xr3:uid="{39EB3383-43BB-4E81-B3F7-0AAB2E06ECF7}" name="Column7758" dataDxfId="8630"/>
    <tableColumn id="7767" xr3:uid="{7107221F-B32B-4D51-AE10-785471FA20F4}" name="Column7759" dataDxfId="8629"/>
    <tableColumn id="7768" xr3:uid="{A482E4F9-832C-458D-AD1D-EC7C78D341CA}" name="Column7760" dataDxfId="8628"/>
    <tableColumn id="7769" xr3:uid="{A9196308-0F64-4D85-9345-24E38A2B297E}" name="Column7761" dataDxfId="8627"/>
    <tableColumn id="7770" xr3:uid="{34195D38-4A6C-4521-BC4B-08878CAE0ED9}" name="Column7762" dataDxfId="8626"/>
    <tableColumn id="7771" xr3:uid="{E623E802-9CBD-4D5E-9229-DC0BD5019726}" name="Column7763" dataDxfId="8625"/>
    <tableColumn id="7772" xr3:uid="{865565E7-C441-4054-8DDD-3EF73D086498}" name="Column7764" dataDxfId="8624"/>
    <tableColumn id="7773" xr3:uid="{EB685723-70E4-455D-8C89-B613B081B6E3}" name="Column7765" dataDxfId="8623"/>
    <tableColumn id="7774" xr3:uid="{C7CACC86-C4CB-430F-A7A3-5E8584919240}" name="Column7766" dataDxfId="8622"/>
    <tableColumn id="7775" xr3:uid="{E64BA486-8C1A-486C-992E-EF1564B696C2}" name="Column7767" dataDxfId="8621"/>
    <tableColumn id="7776" xr3:uid="{56DEB93C-5C93-4085-8D74-2D05C8536E85}" name="Column7768" dataDxfId="8620"/>
    <tableColumn id="7777" xr3:uid="{A62A622D-B1CE-4222-AAA7-16EFD40DF989}" name="Column7769" dataDxfId="8619"/>
    <tableColumn id="7778" xr3:uid="{55B1923C-9733-426E-BC14-E63359E35F92}" name="Column7770" dataDxfId="8618"/>
    <tableColumn id="7779" xr3:uid="{8F78C6D3-899E-4358-9B52-2219CC5DA152}" name="Column7771" dataDxfId="8617"/>
    <tableColumn id="7780" xr3:uid="{47D7286E-CEAD-4F77-97BA-DBD1E84FE664}" name="Column7772" dataDxfId="8616"/>
    <tableColumn id="7781" xr3:uid="{A43D8C4B-851E-4827-8B8A-F45B4F23085C}" name="Column7773" dataDxfId="8615"/>
    <tableColumn id="7782" xr3:uid="{D7EB0E83-E13F-424D-8A56-1B0FE3656867}" name="Column7774" dataDxfId="8614"/>
    <tableColumn id="7783" xr3:uid="{C9575A2F-D870-481E-930F-4A6658BF415F}" name="Column7775" dataDxfId="8613"/>
    <tableColumn id="7784" xr3:uid="{4B9044DE-A1F1-4C04-B2BF-1555C811C27D}" name="Column7776" dataDxfId="8612"/>
    <tableColumn id="7785" xr3:uid="{705692A9-65B5-46D4-9034-A49FE5A62F09}" name="Column7777" dataDxfId="8611"/>
    <tableColumn id="7786" xr3:uid="{3133D753-CDE9-494E-BE90-E0CA06F9383C}" name="Column7778" dataDxfId="8610"/>
    <tableColumn id="7787" xr3:uid="{C440D215-2A1E-431A-895C-D45B03210F4A}" name="Column7779" dataDxfId="8609"/>
    <tableColumn id="7788" xr3:uid="{67C2448F-42AA-4AB4-8751-A0D64B5313D3}" name="Column7780" dataDxfId="8608"/>
    <tableColumn id="7789" xr3:uid="{F642F528-19F3-4A27-A5CE-D137178D363F}" name="Column7781" dataDxfId="8607"/>
    <tableColumn id="7790" xr3:uid="{F0B8FA95-4784-46C9-9A35-DDFF6E92ADB7}" name="Column7782" dataDxfId="8606"/>
    <tableColumn id="7791" xr3:uid="{25E23B9D-7486-4DB1-A3EB-A6CB7D8CDC16}" name="Column7783" dataDxfId="8605"/>
    <tableColumn id="7792" xr3:uid="{873C034E-6111-47B8-B2DD-4F95401D83F0}" name="Column7784" dataDxfId="8604"/>
    <tableColumn id="7793" xr3:uid="{238300DD-F5AB-46AA-B2C7-FE17389D84DC}" name="Column7785" dataDxfId="8603"/>
    <tableColumn id="7794" xr3:uid="{76E4FDA1-AE72-4788-87F2-C59A2D012864}" name="Column7786" dataDxfId="8602"/>
    <tableColumn id="7795" xr3:uid="{1416ECEA-9082-4E04-AF90-B918A110C389}" name="Column7787" dataDxfId="8601"/>
    <tableColumn id="7796" xr3:uid="{9A62CC2F-59EA-4105-AFCB-84823292C6B7}" name="Column7788" dataDxfId="8600"/>
    <tableColumn id="7797" xr3:uid="{66490EBD-C39D-44F4-B924-5FE4C8EEF9D7}" name="Column7789" dataDxfId="8599"/>
    <tableColumn id="7798" xr3:uid="{EAD5F863-50B6-4CF1-B21D-09C85A91A4A6}" name="Column7790" dataDxfId="8598"/>
    <tableColumn id="7799" xr3:uid="{5AF00444-B159-40E4-A45A-2B77D30AD5A8}" name="Column7791" dataDxfId="8597"/>
    <tableColumn id="7800" xr3:uid="{4C70DCF8-20AB-4DF8-8E7D-6CD15FC854B9}" name="Column7792" dataDxfId="8596"/>
    <tableColumn id="7801" xr3:uid="{E10F9252-5267-4217-BF47-3CD2226F3F83}" name="Column7793" dataDxfId="8595"/>
    <tableColumn id="7802" xr3:uid="{BDE23B65-C569-484C-883F-F45CB7664475}" name="Column7794" dataDxfId="8594"/>
    <tableColumn id="7803" xr3:uid="{EEE03464-CF1D-4128-A64B-AA380B0A9767}" name="Column7795" dataDxfId="8593"/>
    <tableColumn id="7804" xr3:uid="{9D0E9C48-0C62-4C9B-B438-C58B8D85EF2E}" name="Column7796" dataDxfId="8592"/>
    <tableColumn id="7805" xr3:uid="{395004EE-D6D9-4611-AEA4-B5A68BF8ECDF}" name="Column7797" dataDxfId="8591"/>
    <tableColumn id="7806" xr3:uid="{63D5EDD6-379C-4A42-9151-5FDF71CEB535}" name="Column7798" dataDxfId="8590"/>
    <tableColumn id="7807" xr3:uid="{934C441D-3F48-40B5-983C-65955F353B90}" name="Column7799" dataDxfId="8589"/>
    <tableColumn id="7808" xr3:uid="{330360C7-29CC-4952-9AC1-9D8CA9EDE224}" name="Column7800" dataDxfId="8588"/>
    <tableColumn id="7809" xr3:uid="{1F95C1AF-31DB-4411-A922-35C6F04DE5D4}" name="Column7801" dataDxfId="8587"/>
    <tableColumn id="7810" xr3:uid="{F4C2B200-F86D-4E70-81F2-8BC08349EF07}" name="Column7802" dataDxfId="8586"/>
    <tableColumn id="7811" xr3:uid="{8103A453-4402-4522-9B0E-C3D22F88EA12}" name="Column7803" dataDxfId="8585"/>
    <tableColumn id="7812" xr3:uid="{8C20F6F9-405A-4492-85D9-1F39454CBDEA}" name="Column7804" dataDxfId="8584"/>
    <tableColumn id="7813" xr3:uid="{F34832AA-FFCF-4443-8AB9-3EBFD1956BE3}" name="Column7805" dataDxfId="8583"/>
    <tableColumn id="7814" xr3:uid="{88A2909F-D43C-48EA-BA25-9CDE442DE051}" name="Column7806" dataDxfId="8582"/>
    <tableColumn id="7815" xr3:uid="{BF818CD2-2176-4FA8-B6B7-C001236F31B9}" name="Column7807" dataDxfId="8581"/>
    <tableColumn id="7816" xr3:uid="{F7F07A31-BCDC-4A59-9C52-435A59964B21}" name="Column7808" dataDxfId="8580"/>
    <tableColumn id="7817" xr3:uid="{64BCDC2A-1188-453A-9075-5C8751D24EF4}" name="Column7809" dataDxfId="8579"/>
    <tableColumn id="7818" xr3:uid="{DEFEB54E-D7C0-4484-8EE1-4F07654CE927}" name="Column7810" dataDxfId="8578"/>
    <tableColumn id="7819" xr3:uid="{31FE9616-013C-4A86-8DAA-2C22BC6DDC52}" name="Column7811" dataDxfId="8577"/>
    <tableColumn id="7820" xr3:uid="{7611E8C2-3239-406E-BE79-81514944EE8B}" name="Column7812" dataDxfId="8576"/>
    <tableColumn id="7821" xr3:uid="{70CB6D88-4DBB-4F68-A638-709CC068DC09}" name="Column7813" dataDxfId="8575"/>
    <tableColumn id="7822" xr3:uid="{7964D80E-912F-42B4-AA00-BFA034B47051}" name="Column7814" dataDxfId="8574"/>
    <tableColumn id="7823" xr3:uid="{A6ED4A7B-E3C9-4F5C-A154-4DC778A89A49}" name="Column7815" dataDxfId="8573"/>
    <tableColumn id="7824" xr3:uid="{E231EB0F-F9E4-4F14-8B2D-D5D9583B67F4}" name="Column7816" dataDxfId="8572"/>
    <tableColumn id="7825" xr3:uid="{EF48F25C-843D-48B0-B791-C6680554879B}" name="Column7817" dataDxfId="8571"/>
    <tableColumn id="7826" xr3:uid="{6545CA9F-1B3A-4E57-9AA5-D565B14152D6}" name="Column7818" dataDxfId="8570"/>
    <tableColumn id="7827" xr3:uid="{21C1C797-26EC-4805-AD5E-444DFFC0F1F2}" name="Column7819" dataDxfId="8569"/>
    <tableColumn id="7828" xr3:uid="{70959858-A4E3-4A81-BFE7-716573E3505E}" name="Column7820" dataDxfId="8568"/>
    <tableColumn id="7829" xr3:uid="{9268701C-3893-42F6-9F21-FED8CAC9B9E6}" name="Column7821" dataDxfId="8567"/>
    <tableColumn id="7830" xr3:uid="{D028B941-4AB9-4A3D-90AC-183BD3A36111}" name="Column7822" dataDxfId="8566"/>
    <tableColumn id="7831" xr3:uid="{1550A308-78B0-4347-87A9-240B1B7F1690}" name="Column7823" dataDxfId="8565"/>
    <tableColumn id="7832" xr3:uid="{05804783-5640-404C-8F9F-2FCFC697627C}" name="Column7824" dataDxfId="8564"/>
    <tableColumn id="7833" xr3:uid="{E2F3E115-310D-487C-80CF-FA835DEB9DDC}" name="Column7825" dataDxfId="8563"/>
    <tableColumn id="7834" xr3:uid="{20466687-DCCE-4C34-985A-83C0C1A657A1}" name="Column7826" dataDxfId="8562"/>
    <tableColumn id="7835" xr3:uid="{3D0A208A-D5F4-4DCF-BEA7-2155655E42FE}" name="Column7827" dataDxfId="8561"/>
    <tableColumn id="7836" xr3:uid="{8C765276-E9F0-4FED-B7A1-C30F65711222}" name="Column7828" dataDxfId="8560"/>
    <tableColumn id="7837" xr3:uid="{4376F48C-D290-4835-9B2E-48B32921D9DE}" name="Column7829" dataDxfId="8559"/>
    <tableColumn id="7838" xr3:uid="{7CB43525-D605-4268-B376-00AF5ABA9832}" name="Column7830" dataDxfId="8558"/>
    <tableColumn id="7839" xr3:uid="{4BEFD0BD-6EAA-4622-8039-6F66BADD1068}" name="Column7831" dataDxfId="8557"/>
    <tableColumn id="7840" xr3:uid="{B0FE23DF-C1A7-47E6-AA36-CE1DD8C1C367}" name="Column7832" dataDxfId="8556"/>
    <tableColumn id="7841" xr3:uid="{F5783FDC-9E84-4D14-BDCE-FC98FF412F49}" name="Column7833" dataDxfId="8555"/>
    <tableColumn id="7842" xr3:uid="{38F132D2-3E7B-4436-9D0B-91BDAB0087F6}" name="Column7834" dataDxfId="8554"/>
    <tableColumn id="7843" xr3:uid="{CA0E274A-CCC1-4EEB-8F8A-323E9AB062CA}" name="Column7835" dataDxfId="8553"/>
    <tableColumn id="7844" xr3:uid="{D5B09DE1-6553-4980-86A0-02F67AC67A0E}" name="Column7836" dataDxfId="8552"/>
    <tableColumn id="7845" xr3:uid="{B7F1A5EE-B136-46BB-9518-3D99047089D1}" name="Column7837" dataDxfId="8551"/>
    <tableColumn id="7846" xr3:uid="{5F6E491D-D171-47D3-AE1A-B9A54F2F6945}" name="Column7838" dataDxfId="8550"/>
    <tableColumn id="7847" xr3:uid="{4D1F641A-6F77-4823-AC05-ED058617BCA0}" name="Column7839" dataDxfId="8549"/>
    <tableColumn id="7848" xr3:uid="{1679756C-A808-46A5-AE0B-6B245828A134}" name="Column7840" dataDxfId="8548"/>
    <tableColumn id="7849" xr3:uid="{D646091D-588E-495E-8377-A45B614895A1}" name="Column7841" dataDxfId="8547"/>
    <tableColumn id="7850" xr3:uid="{9FF59921-B2E8-4163-8422-26B0B7F1103C}" name="Column7842" dataDxfId="8546"/>
    <tableColumn id="7851" xr3:uid="{37B7F88C-7D94-4973-B43A-A46F7E1A7543}" name="Column7843" dataDxfId="8545"/>
    <tableColumn id="7852" xr3:uid="{957FBE99-1374-4649-89D5-30006EAB3E36}" name="Column7844" dataDxfId="8544"/>
    <tableColumn id="7853" xr3:uid="{88A45D40-ECA2-49ED-8D6A-680379012B74}" name="Column7845" dataDxfId="8543"/>
    <tableColumn id="7854" xr3:uid="{031B5BF7-D4E8-4141-9C60-4CD94A38E9B7}" name="Column7846" dataDxfId="8542"/>
    <tableColumn id="7855" xr3:uid="{D27239FE-4621-4120-AB54-30956E3783C4}" name="Column7847" dataDxfId="8541"/>
    <tableColumn id="7856" xr3:uid="{9B525557-4BAB-4B81-91A9-6DF6BC86BB38}" name="Column7848" dataDxfId="8540"/>
    <tableColumn id="7857" xr3:uid="{5C927B4C-A704-4209-9AF1-55EF55A298E9}" name="Column7849" dataDxfId="8539"/>
    <tableColumn id="7858" xr3:uid="{7DD44A47-DC62-4B1A-ACF6-7F827B414C88}" name="Column7850" dataDxfId="8538"/>
    <tableColumn id="7859" xr3:uid="{05A1310E-B45D-4129-9A11-39C80C96923D}" name="Column7851" dataDxfId="8537"/>
    <tableColumn id="7860" xr3:uid="{516AD64D-B633-4D0D-8E4D-EBF1F5148D2F}" name="Column7852" dataDxfId="8536"/>
    <tableColumn id="7861" xr3:uid="{350083E0-29B1-4C35-B50C-3D12C9D4790D}" name="Column7853" dataDxfId="8535"/>
    <tableColumn id="7862" xr3:uid="{CB9672E8-9CB7-4299-B2AA-5B16718CEC6B}" name="Column7854" dataDxfId="8534"/>
    <tableColumn id="7863" xr3:uid="{B600D3CE-1B4D-48B6-9ECA-C6C1AA06B14B}" name="Column7855" dataDxfId="8533"/>
    <tableColumn id="7864" xr3:uid="{23AF28DA-4113-41CB-9003-5C9A0E687C1B}" name="Column7856" dataDxfId="8532"/>
    <tableColumn id="7865" xr3:uid="{C5FCD354-72F6-400D-963F-629DE20908CD}" name="Column7857" dataDxfId="8531"/>
    <tableColumn id="7866" xr3:uid="{4D16951D-E561-47C5-82DE-970A2EAB40B7}" name="Column7858" dataDxfId="8530"/>
    <tableColumn id="7867" xr3:uid="{F3F36131-9551-41C6-A5F0-48E8B27D5A28}" name="Column7859" dataDxfId="8529"/>
    <tableColumn id="7868" xr3:uid="{FB1B311D-3433-4117-8875-C4ECB9F33908}" name="Column7860" dataDxfId="8528"/>
    <tableColumn id="7869" xr3:uid="{78D2EFDE-13D9-4230-BEE6-ED8111418C2E}" name="Column7861" dataDxfId="8527"/>
    <tableColumn id="7870" xr3:uid="{02A2DB39-055B-44D5-8426-2FFD8F47F441}" name="Column7862" dataDxfId="8526"/>
    <tableColumn id="7871" xr3:uid="{61F1A112-6AD1-486D-BC16-E66256E047C5}" name="Column7863" dataDxfId="8525"/>
    <tableColumn id="7872" xr3:uid="{8453293C-BCA6-43EB-9CD4-BD699FFDC045}" name="Column7864" dataDxfId="8524"/>
    <tableColumn id="7873" xr3:uid="{4DA7F405-A916-4BDA-85E1-E3855ABEFBD6}" name="Column7865" dataDxfId="8523"/>
    <tableColumn id="7874" xr3:uid="{5DD90DF3-F458-4BF4-8ED4-D1F96A59BF5C}" name="Column7866" dataDxfId="8522"/>
    <tableColumn id="7875" xr3:uid="{9A23FF74-0D6E-4AB0-A0E7-3D08AA877823}" name="Column7867" dataDxfId="8521"/>
    <tableColumn id="7876" xr3:uid="{6B27C6EA-DA3B-44E0-BE96-775B19DA9587}" name="Column7868" dataDxfId="8520"/>
    <tableColumn id="7877" xr3:uid="{C2652E36-BC44-426F-97CD-D6BA9541901F}" name="Column7869" dataDxfId="8519"/>
    <tableColumn id="7878" xr3:uid="{DEC63952-B73F-4EB4-936E-7226A03A33BF}" name="Column7870" dataDxfId="8518"/>
    <tableColumn id="7879" xr3:uid="{8762E21E-E384-44DA-AD4E-5300B64FCBB2}" name="Column7871" dataDxfId="8517"/>
    <tableColumn id="7880" xr3:uid="{44E050A6-E412-4D91-98B7-F5F77712A50E}" name="Column7872" dataDxfId="8516"/>
    <tableColumn id="7881" xr3:uid="{CC5855E5-F536-4E83-B5C0-6D37E9A0025B}" name="Column7873" dataDxfId="8515"/>
    <tableColumn id="7882" xr3:uid="{9C065044-088B-4A79-A311-F6826196A470}" name="Column7874" dataDxfId="8514"/>
    <tableColumn id="7883" xr3:uid="{B0A35B99-A200-4506-988A-6F8D98F04FBE}" name="Column7875" dataDxfId="8513"/>
    <tableColumn id="7884" xr3:uid="{4016B9E4-4FB4-4666-B7DB-7D5D89E813DB}" name="Column7876" dataDxfId="8512"/>
    <tableColumn id="7885" xr3:uid="{1388DE49-05AA-47F4-BBEC-2DC17EA35A49}" name="Column7877" dataDxfId="8511"/>
    <tableColumn id="7886" xr3:uid="{358F769A-8EC2-4F12-B34E-E53E7A60C68E}" name="Column7878" dataDxfId="8510"/>
    <tableColumn id="7887" xr3:uid="{01583B27-4C4A-4859-9D4B-5B51871925FE}" name="Column7879" dataDxfId="8509"/>
    <tableColumn id="7888" xr3:uid="{0B93D232-704C-4E86-A132-00DAC85920D1}" name="Column7880" dataDxfId="8508"/>
    <tableColumn id="7889" xr3:uid="{93D874AD-E5B4-4B05-80C4-6AD5CB7FAF1F}" name="Column7881" dataDxfId="8507"/>
    <tableColumn id="7890" xr3:uid="{BF669C63-2F40-4B34-BEA6-182E7C21FE96}" name="Column7882" dataDxfId="8506"/>
    <tableColumn id="7891" xr3:uid="{835A7461-A8BE-4346-84CB-1CA6BFF6DEE0}" name="Column7883" dataDxfId="8505"/>
    <tableColumn id="7892" xr3:uid="{BF1E15FD-5C27-46F6-9EA1-9FAD1E64AD21}" name="Column7884" dataDxfId="8504"/>
    <tableColumn id="7893" xr3:uid="{004C3AB2-C7E0-4D1F-84F1-B17F1710E6DF}" name="Column7885" dataDxfId="8503"/>
    <tableColumn id="7894" xr3:uid="{AEF299FD-2A62-46F5-9327-78CB614D5A4D}" name="Column7886" dataDxfId="8502"/>
    <tableColumn id="7895" xr3:uid="{9BB5F040-1B36-4894-B308-754F504EBF5F}" name="Column7887" dataDxfId="8501"/>
    <tableColumn id="7896" xr3:uid="{AF663011-C5AF-41A1-81E9-6E8842D5D69D}" name="Column7888" dataDxfId="8500"/>
    <tableColumn id="7897" xr3:uid="{BFD37D6F-B08F-4CAF-88E8-011681D6D226}" name="Column7889" dataDxfId="8499"/>
    <tableColumn id="7898" xr3:uid="{C254FCD8-BAB8-4606-85E6-A58371C266B2}" name="Column7890" dataDxfId="8498"/>
    <tableColumn id="7899" xr3:uid="{6C78E569-60E4-4B3C-9758-1048D18A84F7}" name="Column7891" dataDxfId="8497"/>
    <tableColumn id="7900" xr3:uid="{EB377012-9BFB-4D98-8860-3A8FDA2A8ACA}" name="Column7892" dataDxfId="8496"/>
    <tableColumn id="7901" xr3:uid="{8C200B95-FA5D-4BFD-9D3E-1203F51A8886}" name="Column7893" dataDxfId="8495"/>
    <tableColumn id="7902" xr3:uid="{448E1A46-AF6B-4DF7-AB88-5094910962AB}" name="Column7894" dataDxfId="8494"/>
    <tableColumn id="7903" xr3:uid="{90BE6233-21FB-4C99-9F6A-ECF480C5A195}" name="Column7895" dataDxfId="8493"/>
    <tableColumn id="7904" xr3:uid="{DE1B7257-4B24-449E-ACCC-03F171598EB3}" name="Column7896" dataDxfId="8492"/>
    <tableColumn id="7905" xr3:uid="{8187A1D0-71EB-46AC-835E-79354586BFCC}" name="Column7897" dataDxfId="8491"/>
    <tableColumn id="7906" xr3:uid="{5998A558-01C5-4A33-B3D8-339F93DA4388}" name="Column7898" dataDxfId="8490"/>
    <tableColumn id="7907" xr3:uid="{D4184D9B-EAF9-445B-B09C-6264D03E3DE5}" name="Column7899" dataDxfId="8489"/>
    <tableColumn id="7908" xr3:uid="{F7D4F2EA-B791-4476-BD91-D9C5E99DF34B}" name="Column7900" dataDxfId="8488"/>
    <tableColumn id="7909" xr3:uid="{DC0A87B8-82B9-4A8C-A423-74FC8B3B4C8E}" name="Column7901" dataDxfId="8487"/>
    <tableColumn id="7910" xr3:uid="{8E623408-D3F6-48EC-8FC8-9CA783671A29}" name="Column7902" dataDxfId="8486"/>
    <tableColumn id="7911" xr3:uid="{11173076-6F44-4F6E-8073-E3013AE2C0C3}" name="Column7903" dataDxfId="8485"/>
    <tableColumn id="7912" xr3:uid="{7B325431-5C41-4120-A197-5392C340F619}" name="Column7904" dataDxfId="8484"/>
    <tableColumn id="7913" xr3:uid="{484E6C40-020E-402A-AEE3-2175A991E4A1}" name="Column7905" dataDxfId="8483"/>
    <tableColumn id="7914" xr3:uid="{80E28C35-4C3C-4C95-A798-AF55CAE88110}" name="Column7906" dataDxfId="8482"/>
    <tableColumn id="7915" xr3:uid="{158490C3-1B8D-429B-B06B-1324B60A7C16}" name="Column7907" dataDxfId="8481"/>
    <tableColumn id="7916" xr3:uid="{AFD228B1-151A-441F-8BA4-60CD2D546286}" name="Column7908" dataDxfId="8480"/>
    <tableColumn id="7917" xr3:uid="{12F0303A-F30F-46E4-BF4B-75C92450A82B}" name="Column7909" dataDxfId="8479"/>
    <tableColumn id="7918" xr3:uid="{A9DFB9D6-44BA-41FA-B991-9BCBA91BCFCB}" name="Column7910" dataDxfId="8478"/>
    <tableColumn id="7919" xr3:uid="{26146701-DD0A-4DED-BDCE-41BC308E5DC1}" name="Column7911" dataDxfId="8477"/>
    <tableColumn id="7920" xr3:uid="{87AC0AFD-EA56-4FD1-94B2-85F8366C0F75}" name="Column7912" dataDxfId="8476"/>
    <tableColumn id="7921" xr3:uid="{E70E8242-D663-4A12-844C-FAFA735BE97A}" name="Column7913" dataDxfId="8475"/>
    <tableColumn id="7922" xr3:uid="{81392392-78D7-4FDF-ACB6-8042D087A7DA}" name="Column7914" dataDxfId="8474"/>
    <tableColumn id="7923" xr3:uid="{CB89AEEB-A8DC-4538-9B41-42168DB6502B}" name="Column7915" dataDxfId="8473"/>
    <tableColumn id="7924" xr3:uid="{F5B94A0E-6C95-4AD6-B0B0-A1AAE95C5DBB}" name="Column7916" dataDxfId="8472"/>
    <tableColumn id="7925" xr3:uid="{A8E39B83-6762-464D-9731-488AAF9D2712}" name="Column7917" dataDxfId="8471"/>
    <tableColumn id="7926" xr3:uid="{234A7A0D-1FA2-4DAB-AC30-48AB2C7EBE97}" name="Column7918" dataDxfId="8470"/>
    <tableColumn id="7927" xr3:uid="{7A5E6B5D-2638-46EB-88B3-394E1A573883}" name="Column7919" dataDxfId="8469"/>
    <tableColumn id="7928" xr3:uid="{640305E5-9261-4454-9A1E-DE6718E50988}" name="Column7920" dataDxfId="8468"/>
    <tableColumn id="7929" xr3:uid="{F117F8AD-037C-4A58-94CB-A79283D4A64E}" name="Column7921" dataDxfId="8467"/>
    <tableColumn id="7930" xr3:uid="{1860B1BC-71E5-4509-ABB0-398C37DB6A70}" name="Column7922" dataDxfId="8466"/>
    <tableColumn id="7931" xr3:uid="{2DEF3A07-1450-4F83-807B-735B9F2B478D}" name="Column7923" dataDxfId="8465"/>
    <tableColumn id="7932" xr3:uid="{8004779F-F74D-4077-9721-B959069EB9CA}" name="Column7924" dataDxfId="8464"/>
    <tableColumn id="7933" xr3:uid="{918457C1-3A98-4587-ADDF-54E695936E30}" name="Column7925" dataDxfId="8463"/>
    <tableColumn id="7934" xr3:uid="{29E08BC0-C70A-4B8B-968E-266A669AAC87}" name="Column7926" dataDxfId="8462"/>
    <tableColumn id="7935" xr3:uid="{AB4016A4-A58B-4992-B83F-35E0D392A308}" name="Column7927" dataDxfId="8461"/>
    <tableColumn id="7936" xr3:uid="{4056524B-2DB7-4018-8613-10FF623E7D37}" name="Column7928" dataDxfId="8460"/>
    <tableColumn id="7937" xr3:uid="{B2F06FC6-7BF6-4914-9C16-16511D3A5C23}" name="Column7929" dataDxfId="8459"/>
    <tableColumn id="7938" xr3:uid="{797ED289-6994-46D5-A766-70D4DEB5C845}" name="Column7930" dataDxfId="8458"/>
    <tableColumn id="7939" xr3:uid="{C23FF0AF-D49E-4F66-B9D6-68B2EEA7421B}" name="Column7931" dataDxfId="8457"/>
    <tableColumn id="7940" xr3:uid="{340D5456-AAFF-4F45-A6D2-27D29D6B29D0}" name="Column7932" dataDxfId="8456"/>
    <tableColumn id="7941" xr3:uid="{B7D27412-6B5E-47C6-A3C9-B8B4CC39F375}" name="Column7933" dataDxfId="8455"/>
    <tableColumn id="7942" xr3:uid="{87573BB1-5115-42FE-AB63-6AD72E4443B9}" name="Column7934" dataDxfId="8454"/>
    <tableColumn id="7943" xr3:uid="{3FCBED68-D935-427A-A9CC-B5E7A533CD18}" name="Column7935" dataDxfId="8453"/>
    <tableColumn id="7944" xr3:uid="{2C3697DE-5A65-473E-8FDE-DD1128086880}" name="Column7936" dataDxfId="8452"/>
    <tableColumn id="7945" xr3:uid="{2A3041FF-A9ED-4C00-B275-702EE488CDB3}" name="Column7937" dataDxfId="8451"/>
    <tableColumn id="7946" xr3:uid="{FF17E1B3-D6AA-443D-9026-53C81E3284A8}" name="Column7938" dataDxfId="8450"/>
    <tableColumn id="7947" xr3:uid="{AE1B056E-668F-4847-8C23-78A6138BBD04}" name="Column7939" dataDxfId="8449"/>
    <tableColumn id="7948" xr3:uid="{B6501E09-EA1D-4321-9049-D66F49CAD726}" name="Column7940" dataDxfId="8448"/>
    <tableColumn id="7949" xr3:uid="{ACA944EB-2E66-4508-AE94-4DF231D6347C}" name="Column7941" dataDxfId="8447"/>
    <tableColumn id="7950" xr3:uid="{D6802D3E-E8CB-46D1-BA9A-E31525589E7F}" name="Column7942" dataDxfId="8446"/>
    <tableColumn id="7951" xr3:uid="{3551C084-07B0-4C2B-870A-B9CB3855BB63}" name="Column7943" dataDxfId="8445"/>
    <tableColumn id="7952" xr3:uid="{A71AF216-2496-4D3D-86E1-35C575DCA48B}" name="Column7944" dataDxfId="8444"/>
    <tableColumn id="7953" xr3:uid="{A9E33AE6-9486-4EC8-B182-0358ECA48548}" name="Column7945" dataDxfId="8443"/>
    <tableColumn id="7954" xr3:uid="{03B385CB-EE3F-4161-8536-25B859141D5D}" name="Column7946" dataDxfId="8442"/>
    <tableColumn id="7955" xr3:uid="{50DCDBBD-520F-4D1E-88C2-486FC3CA10A7}" name="Column7947" dataDxfId="8441"/>
    <tableColumn id="7956" xr3:uid="{C9429161-3FDD-400B-930B-BAF32353F980}" name="Column7948" dataDxfId="8440"/>
    <tableColumn id="7957" xr3:uid="{1619414D-1F49-42D6-9F95-37B732327EB9}" name="Column7949" dataDxfId="8439"/>
    <tableColumn id="7958" xr3:uid="{808B47C4-7420-45F8-BE7D-3291729B26EF}" name="Column7950" dataDxfId="8438"/>
    <tableColumn id="7959" xr3:uid="{36170EDE-6D40-42AC-AAF9-916547594305}" name="Column7951" dataDxfId="8437"/>
    <tableColumn id="7960" xr3:uid="{2907F057-7189-4578-A288-68A445255C87}" name="Column7952" dataDxfId="8436"/>
    <tableColumn id="7961" xr3:uid="{D8674AC5-C5B2-4BFB-95BC-242EA31CE387}" name="Column7953" dataDxfId="8435"/>
    <tableColumn id="7962" xr3:uid="{BC06A048-7E33-4760-BE32-53FA541C1E68}" name="Column7954" dataDxfId="8434"/>
    <tableColumn id="7963" xr3:uid="{F92766F3-D741-420F-ADA7-BCD8699CAB7A}" name="Column7955" dataDxfId="8433"/>
    <tableColumn id="7964" xr3:uid="{A0D5CB7B-B7FD-4ECB-BBD4-906D19B21286}" name="Column7956" dataDxfId="8432"/>
    <tableColumn id="7965" xr3:uid="{AAB6F29E-4507-44D4-91C2-B8F41068172A}" name="Column7957" dataDxfId="8431"/>
    <tableColumn id="7966" xr3:uid="{96564B46-E8A1-4D33-9B89-87A40016B5CC}" name="Column7958" dataDxfId="8430"/>
    <tableColumn id="7967" xr3:uid="{DD8423E1-8EF2-4466-B08F-EC08F26A942D}" name="Column7959" dataDxfId="8429"/>
    <tableColumn id="7968" xr3:uid="{1DE39CCE-D285-4503-8499-1EA442B7DA88}" name="Column7960" dataDxfId="8428"/>
    <tableColumn id="7969" xr3:uid="{71B425E6-30C6-4433-8C1F-C1742373D9F7}" name="Column7961" dataDxfId="8427"/>
    <tableColumn id="7970" xr3:uid="{F249AA0A-3E77-4DC6-8623-59F8D2E9FA4C}" name="Column7962" dataDxfId="8426"/>
    <tableColumn id="7971" xr3:uid="{5A4EA7AD-64EF-4EA6-AA06-039E19C70CFA}" name="Column7963" dataDxfId="8425"/>
    <tableColumn id="7972" xr3:uid="{4E25E54A-5B78-40F7-8791-76F3FC5351C4}" name="Column7964" dataDxfId="8424"/>
    <tableColumn id="7973" xr3:uid="{CFCCE6DF-C114-45D0-97FC-EB622AE298FA}" name="Column7965" dataDxfId="8423"/>
    <tableColumn id="7974" xr3:uid="{19845738-DADE-44D8-8D11-F3AAC36E67F1}" name="Column7966" dataDxfId="8422"/>
    <tableColumn id="7975" xr3:uid="{089CA770-528B-4FA9-AF50-83BC84BE6450}" name="Column7967" dataDxfId="8421"/>
    <tableColumn id="7976" xr3:uid="{B7EB7B29-FBC2-4E99-96D3-C4026E557B9D}" name="Column7968" dataDxfId="8420"/>
    <tableColumn id="7977" xr3:uid="{85C156B4-CC26-4FE4-92FB-8672637BFB15}" name="Column7969" dataDxfId="8419"/>
    <tableColumn id="7978" xr3:uid="{C64AEF56-14CB-4BA7-8FB9-EB1F300F25AD}" name="Column7970" dataDxfId="8418"/>
    <tableColumn id="7979" xr3:uid="{59743530-C32B-4DBE-AFDD-32A5AE7232C3}" name="Column7971" dataDxfId="8417"/>
    <tableColumn id="7980" xr3:uid="{4742FE9B-E78A-4A08-BEE4-685368A06686}" name="Column7972" dataDxfId="8416"/>
    <tableColumn id="7981" xr3:uid="{6899660D-2E02-4E35-B8CB-B5A27FB38C61}" name="Column7973" dataDxfId="8415"/>
    <tableColumn id="7982" xr3:uid="{71EC7DCF-4207-4806-952A-3965761A7141}" name="Column7974" dataDxfId="8414"/>
    <tableColumn id="7983" xr3:uid="{C2020F71-F90E-405D-B7D1-1DAF7F4510B9}" name="Column7975" dataDxfId="8413"/>
    <tableColumn id="7984" xr3:uid="{C33CD0E9-A180-41E7-A4DB-D9D380995CAC}" name="Column7976" dataDxfId="8412"/>
    <tableColumn id="7985" xr3:uid="{5D1CA4C1-99A2-43CB-907D-5E4834743D00}" name="Column7977" dataDxfId="8411"/>
    <tableColumn id="7986" xr3:uid="{205F1628-549B-4120-992D-4DF57C2C9502}" name="Column7978" dataDxfId="8410"/>
    <tableColumn id="7987" xr3:uid="{8E45B654-CBD1-4B55-9FAB-FDF5B0C1B91A}" name="Column7979" dataDxfId="8409"/>
    <tableColumn id="7988" xr3:uid="{DF5426AC-A4D0-47C1-8607-481EDF76D8D3}" name="Column7980" dataDxfId="8408"/>
    <tableColumn id="7989" xr3:uid="{5E04D2B5-970D-44CB-86D6-7EEA9BB20CFB}" name="Column7981" dataDxfId="8407"/>
    <tableColumn id="7990" xr3:uid="{F06E06A3-0651-4A08-B7DE-E1F6CFD7A3E8}" name="Column7982" dataDxfId="8406"/>
    <tableColumn id="7991" xr3:uid="{E3361CE5-BA2E-4609-B2BC-DB1621256FFA}" name="Column7983" dataDxfId="8405"/>
    <tableColumn id="7992" xr3:uid="{84D648CC-5AC8-4A34-A0BF-14A31D233072}" name="Column7984" dataDxfId="8404"/>
    <tableColumn id="7993" xr3:uid="{FD4C8191-3795-4441-9A8D-F7150AC926B9}" name="Column7985" dataDxfId="8403"/>
    <tableColumn id="7994" xr3:uid="{D1D32F02-D156-445D-83BF-B145309BDF02}" name="Column7986" dataDxfId="8402"/>
    <tableColumn id="7995" xr3:uid="{F5A8682A-31B0-4E60-9C98-CB3A99B671EC}" name="Column7987" dataDxfId="8401"/>
    <tableColumn id="7996" xr3:uid="{C44395BD-A22D-4AAE-8921-2D2227E4B37B}" name="Column7988" dataDxfId="8400"/>
    <tableColumn id="7997" xr3:uid="{E267E6C0-F4D2-44EF-BA62-2D3598328EAF}" name="Column7989" dataDxfId="8399"/>
    <tableColumn id="7998" xr3:uid="{93384798-3734-4FDC-B447-299C3B19CF80}" name="Column7990" dataDxfId="8398"/>
    <tableColumn id="7999" xr3:uid="{D516050F-5A1A-4177-A7DB-5641B2227A70}" name="Column7991" dataDxfId="8397"/>
    <tableColumn id="8000" xr3:uid="{DBCF405D-8E8E-46E2-80C9-E61C68E4492F}" name="Column7992" dataDxfId="8396"/>
    <tableColumn id="8001" xr3:uid="{1DBFE07F-C872-4CFC-806F-0A3ED603C8C7}" name="Column7993" dataDxfId="8395"/>
    <tableColumn id="8002" xr3:uid="{F29A0573-19E7-4467-9E7F-02597F2720FC}" name="Column7994" dataDxfId="8394"/>
    <tableColumn id="8003" xr3:uid="{1B6023BC-AB7F-4D4F-9383-8B9F16C7AB82}" name="Column7995" dataDxfId="8393"/>
    <tableColumn id="8004" xr3:uid="{FDB22C0B-DEBF-4409-9964-55E964579CC8}" name="Column7996" dataDxfId="8392"/>
    <tableColumn id="8005" xr3:uid="{B2060500-3F01-4B60-BD2C-E53FDF1D3713}" name="Column7997" dataDxfId="8391"/>
    <tableColumn id="8006" xr3:uid="{C0760B7B-CC4A-420E-9D19-863E696FF2C5}" name="Column7998" dataDxfId="8390"/>
    <tableColumn id="8007" xr3:uid="{373D9840-7C65-46A6-A00A-BDBA340A9223}" name="Column7999" dataDxfId="8389"/>
    <tableColumn id="8008" xr3:uid="{BAD95D66-FD0C-45FC-A2E2-4421969733C2}" name="Column8000" dataDxfId="8388"/>
    <tableColumn id="8009" xr3:uid="{EE51501E-DE54-476B-B6AC-C6E2DC48573F}" name="Column8001" dataDxfId="8387"/>
    <tableColumn id="8010" xr3:uid="{F7955C03-7DD4-40EE-8EAC-7DFB5718B466}" name="Column8002" dataDxfId="8386"/>
    <tableColumn id="8011" xr3:uid="{76EF23A4-F0B2-412C-BD16-9B206D1F30D9}" name="Column8003" dataDxfId="8385"/>
    <tableColumn id="8012" xr3:uid="{1DC2E8B4-355F-402B-B1F7-ECB11B1FEADA}" name="Column8004" dataDxfId="8384"/>
    <tableColumn id="8013" xr3:uid="{FA11A0D9-E535-4D07-B4B7-09F5560739FD}" name="Column8005" dataDxfId="8383"/>
    <tableColumn id="8014" xr3:uid="{1B783845-02C7-42F1-8EF3-30949C78E10B}" name="Column8006" dataDxfId="8382"/>
    <tableColumn id="8015" xr3:uid="{6126A89D-670A-4250-B5F1-4C9E6AF9400B}" name="Column8007" dataDxfId="8381"/>
    <tableColumn id="8016" xr3:uid="{2E890791-4971-48FC-9F28-B48E92D911A0}" name="Column8008" dataDxfId="8380"/>
    <tableColumn id="8017" xr3:uid="{54FDFBC8-38E7-48BB-91A0-0BC3B0D33615}" name="Column8009" dataDxfId="8379"/>
    <tableColumn id="8018" xr3:uid="{18EAD38C-AC24-4E8B-93FE-AF09A098F6BF}" name="Column8010" dataDxfId="8378"/>
    <tableColumn id="8019" xr3:uid="{8774CCF3-375A-49C2-B19F-04E84B0B7AE1}" name="Column8011" dataDxfId="8377"/>
    <tableColumn id="8020" xr3:uid="{B63A17D4-81CD-4C1F-837D-9C8B4D194958}" name="Column8012" dataDxfId="8376"/>
    <tableColumn id="8021" xr3:uid="{9CBBE7C8-D30D-40CA-A672-72FFC79FB8C8}" name="Column8013" dataDxfId="8375"/>
    <tableColumn id="8022" xr3:uid="{0445E436-D6E4-443F-B308-07F199F3C3E9}" name="Column8014" dataDxfId="8374"/>
    <tableColumn id="8023" xr3:uid="{4AAD3EE4-32C0-46B0-9409-FF96F9F3A689}" name="Column8015" dataDxfId="8373"/>
    <tableColumn id="8024" xr3:uid="{8D2159B1-D8F8-4B91-87FA-A16FC620EADF}" name="Column8016" dataDxfId="8372"/>
    <tableColumn id="8025" xr3:uid="{6D34CBC2-25B8-49B1-8C15-C671611FD1D3}" name="Column8017" dataDxfId="8371"/>
    <tableColumn id="8026" xr3:uid="{2D61ABA8-DA72-4655-89C2-6EF44A969F4F}" name="Column8018" dataDxfId="8370"/>
    <tableColumn id="8027" xr3:uid="{0FA075E0-D022-4781-9E82-B85C0D0C2ECF}" name="Column8019" dataDxfId="8369"/>
    <tableColumn id="8028" xr3:uid="{1FD2B702-F326-4096-8D88-69E7C354CCFB}" name="Column8020" dataDxfId="8368"/>
    <tableColumn id="8029" xr3:uid="{61440879-135B-407F-8151-E380EE10C296}" name="Column8021" dataDxfId="8367"/>
    <tableColumn id="8030" xr3:uid="{4FA0A61A-EC30-43B4-A426-FBAE8803D1B9}" name="Column8022" dataDxfId="8366"/>
    <tableColumn id="8031" xr3:uid="{22549882-A9DF-495A-8884-8AB4D1692B13}" name="Column8023" dataDxfId="8365"/>
    <tableColumn id="8032" xr3:uid="{CDEFFBB3-6F06-416B-9E53-3A64CD8120B1}" name="Column8024" dataDxfId="8364"/>
    <tableColumn id="8033" xr3:uid="{70B9C12D-89B4-49BE-AFEF-E0C1397A7290}" name="Column8025" dataDxfId="8363"/>
    <tableColumn id="8034" xr3:uid="{49B37099-3EC4-4565-B531-CDA4EC93493B}" name="Column8026" dataDxfId="8362"/>
    <tableColumn id="8035" xr3:uid="{46019FE7-D7F8-4D7B-A05E-09D4C443CC04}" name="Column8027" dataDxfId="8361"/>
    <tableColumn id="8036" xr3:uid="{5AF8ADB1-6186-4564-ACFA-ECDD0CC76166}" name="Column8028" dataDxfId="8360"/>
    <tableColumn id="8037" xr3:uid="{C903C5F3-6E94-4827-A668-A0C40B232878}" name="Column8029" dataDxfId="8359"/>
    <tableColumn id="8038" xr3:uid="{4A6C0AC7-0DFE-4341-A04E-309A53170E60}" name="Column8030" dataDxfId="8358"/>
    <tableColumn id="8039" xr3:uid="{30F93F05-3673-44ED-BF7C-38D42F5CA7EF}" name="Column8031" dataDxfId="8357"/>
    <tableColumn id="8040" xr3:uid="{C57474D4-9586-44BA-9CF0-F4F61AEE01BF}" name="Column8032" dataDxfId="8356"/>
    <tableColumn id="8041" xr3:uid="{5F2BF4D1-CDBF-457F-A0D7-D1190926632D}" name="Column8033" dataDxfId="8355"/>
    <tableColumn id="8042" xr3:uid="{6ADB6A93-755A-49D6-900D-BE4B9782444C}" name="Column8034" dataDxfId="8354"/>
    <tableColumn id="8043" xr3:uid="{33B79D0C-3764-4E29-A8DB-5E7E17EFBADB}" name="Column8035" dataDxfId="8353"/>
    <tableColumn id="8044" xr3:uid="{38CCED67-E21A-4E35-8F83-7F2F5E27A792}" name="Column8036" dataDxfId="8352"/>
    <tableColumn id="8045" xr3:uid="{572713E9-35FC-4F30-81A3-C2E3598AB053}" name="Column8037" dataDxfId="8351"/>
    <tableColumn id="8046" xr3:uid="{2A8E3EB2-E371-4203-92F4-4140EC59224B}" name="Column8038" dataDxfId="8350"/>
    <tableColumn id="8047" xr3:uid="{BAFE5503-AB4A-49FC-9B29-17B3E6AE4A70}" name="Column8039" dataDxfId="8349"/>
    <tableColumn id="8048" xr3:uid="{0E3EC135-2C00-4EEA-88E7-2DAE0B209011}" name="Column8040" dataDxfId="8348"/>
    <tableColumn id="8049" xr3:uid="{F67E7319-14FC-4794-997B-6569CAC78E32}" name="Column8041" dataDxfId="8347"/>
    <tableColumn id="8050" xr3:uid="{128AAEEB-0F3C-4BD6-A3A3-79A5D35D88B1}" name="Column8042" dataDxfId="8346"/>
    <tableColumn id="8051" xr3:uid="{41C6C03B-BDE5-4970-A719-9AC610ACB78A}" name="Column8043" dataDxfId="8345"/>
    <tableColumn id="8052" xr3:uid="{DF5C5CBE-3C16-4872-8E94-A623A9E5B7F9}" name="Column8044" dataDxfId="8344"/>
    <tableColumn id="8053" xr3:uid="{3E6603F9-0DA3-4644-BDB2-002EF4D4FAF9}" name="Column8045" dataDxfId="8343"/>
    <tableColumn id="8054" xr3:uid="{66B4C992-9903-474F-BFB2-9ABC033835B0}" name="Column8046" dataDxfId="8342"/>
    <tableColumn id="8055" xr3:uid="{7945287E-1BDA-488F-8B78-FE4EECB58A14}" name="Column8047" dataDxfId="8341"/>
    <tableColumn id="8056" xr3:uid="{F087C350-11F2-43E8-922D-45B5E7C2B07F}" name="Column8048" dataDxfId="8340"/>
    <tableColumn id="8057" xr3:uid="{652E72D5-ED95-4234-AB5C-9695E280976D}" name="Column8049" dataDxfId="8339"/>
    <tableColumn id="8058" xr3:uid="{E3DC27CD-F30B-41FF-BDF9-C622944D4EAA}" name="Column8050" dataDxfId="8338"/>
    <tableColumn id="8059" xr3:uid="{04EE9E3D-2303-4182-9719-E44103D8F7B3}" name="Column8051" dataDxfId="8337"/>
    <tableColumn id="8060" xr3:uid="{FDCAB611-1873-499B-814D-27CA6D6B2912}" name="Column8052" dataDxfId="8336"/>
    <tableColumn id="8061" xr3:uid="{ADEBF2F1-BC51-41F8-83A3-82DC1029F15E}" name="Column8053" dataDxfId="8335"/>
    <tableColumn id="8062" xr3:uid="{539B029C-51A1-4711-9C29-9BF60F82F92A}" name="Column8054" dataDxfId="8334"/>
    <tableColumn id="8063" xr3:uid="{5FC44CF7-711D-43D5-AB19-F25E969249D7}" name="Column8055" dataDxfId="8333"/>
    <tableColumn id="8064" xr3:uid="{21594F64-5F0F-4566-BBCB-E6F03349A4AF}" name="Column8056" dataDxfId="8332"/>
    <tableColumn id="8065" xr3:uid="{24E312F3-36EC-4B18-BCBB-80E9CF91C292}" name="Column8057" dataDxfId="8331"/>
    <tableColumn id="8066" xr3:uid="{8612AB10-B1AA-4F1E-AA9E-ACF0F6DB14CC}" name="Column8058" dataDxfId="8330"/>
    <tableColumn id="8067" xr3:uid="{7610A8A4-E67B-4B46-A276-A8440D1628B6}" name="Column8059" dataDxfId="8329"/>
    <tableColumn id="8068" xr3:uid="{3C3C8CCC-A78F-4BBA-A28F-3281EFC25926}" name="Column8060" dataDxfId="8328"/>
    <tableColumn id="8069" xr3:uid="{7E98595B-F93F-4BDF-A825-09E89F973D5D}" name="Column8061" dataDxfId="8327"/>
    <tableColumn id="8070" xr3:uid="{7BFC9E02-0C48-4BFE-9ADF-7B6CF21E7840}" name="Column8062" dataDxfId="8326"/>
    <tableColumn id="8071" xr3:uid="{CFF8F704-CC9A-48A0-A410-A29E4522A5E6}" name="Column8063" dataDxfId="8325"/>
    <tableColumn id="8072" xr3:uid="{193F61A2-E8F9-4395-99BB-366F514E029D}" name="Column8064" dataDxfId="8324"/>
    <tableColumn id="8073" xr3:uid="{CD789EF2-0306-4019-9FED-696310EFB011}" name="Column8065" dataDxfId="8323"/>
    <tableColumn id="8074" xr3:uid="{4FB12D17-D84E-455C-B944-3F79BABC2B06}" name="Column8066" dataDxfId="8322"/>
    <tableColumn id="8075" xr3:uid="{7D23F2DF-0B36-4274-8E05-14E6A3A1E693}" name="Column8067" dataDxfId="8321"/>
    <tableColumn id="8076" xr3:uid="{A9180F96-DAED-4D41-8064-C35C2C66F30E}" name="Column8068" dataDxfId="8320"/>
    <tableColumn id="8077" xr3:uid="{3652F9AB-C220-4C40-803F-ED6287665C7D}" name="Column8069" dataDxfId="8319"/>
    <tableColumn id="8078" xr3:uid="{0AC414C3-CD1E-40CE-85CB-9B40E8114304}" name="Column8070" dataDxfId="8318"/>
    <tableColumn id="8079" xr3:uid="{13779EFF-C042-4B29-B12C-62253E3F5C35}" name="Column8071" dataDxfId="8317"/>
    <tableColumn id="8080" xr3:uid="{B2C21065-FC1B-4A26-BB3E-007A389956D7}" name="Column8072" dataDxfId="8316"/>
    <tableColumn id="8081" xr3:uid="{ADC1702E-0E21-4D89-A45C-4BE86FB34377}" name="Column8073" dataDxfId="8315"/>
    <tableColumn id="8082" xr3:uid="{DEA46E82-92F8-4A65-A732-F9A769BA8B93}" name="Column8074" dataDxfId="8314"/>
    <tableColumn id="8083" xr3:uid="{B115D823-4619-435A-94D7-1F20465F685B}" name="Column8075" dataDxfId="8313"/>
    <tableColumn id="8084" xr3:uid="{0BA43679-08BD-41CB-A4A9-BBD362A40CC1}" name="Column8076" dataDxfId="8312"/>
    <tableColumn id="8085" xr3:uid="{8639DF14-9769-4E9E-BA3A-53CF8BD22395}" name="Column8077" dataDxfId="8311"/>
    <tableColumn id="8086" xr3:uid="{ED528B43-B805-4FDE-BD47-596FC307ED22}" name="Column8078" dataDxfId="8310"/>
    <tableColumn id="8087" xr3:uid="{B239232B-1BFF-44BA-ADEB-0CC62912B147}" name="Column8079" dataDxfId="8309"/>
    <tableColumn id="8088" xr3:uid="{5C055786-2A89-465F-B145-B4E5B29ED6F9}" name="Column8080" dataDxfId="8308"/>
    <tableColumn id="8089" xr3:uid="{6D1DD753-3CAD-41A3-800F-C99B818459B5}" name="Column8081" dataDxfId="8307"/>
    <tableColumn id="8090" xr3:uid="{7044122B-819B-4356-B6F0-50062509D31E}" name="Column8082" dataDxfId="8306"/>
    <tableColumn id="8091" xr3:uid="{24E815E7-5487-4F49-B129-CA2CE8DF50A9}" name="Column8083" dataDxfId="8305"/>
    <tableColumn id="8092" xr3:uid="{10931F08-0E76-495A-ACA0-2A0FF18D4111}" name="Column8084" dataDxfId="8304"/>
    <tableColumn id="8093" xr3:uid="{F844C291-F9FF-443F-9A5B-E8183F19D6C0}" name="Column8085" dataDxfId="8303"/>
    <tableColumn id="8094" xr3:uid="{B307C164-3CD5-4A51-850E-AACFF3FDDEC3}" name="Column8086" dataDxfId="8302"/>
    <tableColumn id="8095" xr3:uid="{6891D787-6E98-4387-849F-4B4423EBD711}" name="Column8087" dataDxfId="8301"/>
    <tableColumn id="8096" xr3:uid="{52432484-966C-493B-8A4F-8BF3B7C1ECEB}" name="Column8088" dataDxfId="8300"/>
    <tableColumn id="8097" xr3:uid="{843543A5-E41F-43A9-B01A-4CFB4FCE279C}" name="Column8089" dataDxfId="8299"/>
    <tableColumn id="8098" xr3:uid="{9D2316C4-164A-49EE-B8F3-BF225E525AE3}" name="Column8090" dataDxfId="8298"/>
    <tableColumn id="8099" xr3:uid="{FDF307EA-B24F-4FB0-A89D-B3DF3B2721A5}" name="Column8091" dataDxfId="8297"/>
    <tableColumn id="8100" xr3:uid="{190C297A-FC66-404C-88DA-DB680272D783}" name="Column8092" dataDxfId="8296"/>
    <tableColumn id="8101" xr3:uid="{33C2042E-7AEA-421D-8A3F-682F14DB0ADA}" name="Column8093" dataDxfId="8295"/>
    <tableColumn id="8102" xr3:uid="{304FC095-72BC-4C53-8384-A26F43B351A6}" name="Column8094" dataDxfId="8294"/>
    <tableColumn id="8103" xr3:uid="{93E4E930-3D96-4DCF-B246-8FE845865626}" name="Column8095" dataDxfId="8293"/>
    <tableColumn id="8104" xr3:uid="{C3E88190-CAA5-4B4C-8CD3-C114FDFD9578}" name="Column8096" dataDxfId="8292"/>
    <tableColumn id="8105" xr3:uid="{E2D0D033-4F0E-478A-B0B5-19AEEDF1C747}" name="Column8097" dataDxfId="8291"/>
    <tableColumn id="8106" xr3:uid="{06DA0EB3-C15A-436E-B750-EA8F87C159F7}" name="Column8098" dataDxfId="8290"/>
    <tableColumn id="8107" xr3:uid="{2DA814AF-1000-44F5-92AF-5C76B0F68B4B}" name="Column8099" dataDxfId="8289"/>
    <tableColumn id="8108" xr3:uid="{DF0FE6E9-606A-49C3-A43F-517B44DAA246}" name="Column8100" dataDxfId="8288"/>
    <tableColumn id="8109" xr3:uid="{4F25F665-ED8A-41D9-B371-E31D9EB1A507}" name="Column8101" dataDxfId="8287"/>
    <tableColumn id="8110" xr3:uid="{2949ADC5-3457-44C6-99B6-A8DDD6A4D876}" name="Column8102" dataDxfId="8286"/>
    <tableColumn id="8111" xr3:uid="{DB5BF37F-DD5B-4AD1-9B8B-F427646A66D3}" name="Column8103" dataDxfId="8285"/>
    <tableColumn id="8112" xr3:uid="{B8B9C77F-46E5-42B5-9C3C-4639173CB429}" name="Column8104" dataDxfId="8284"/>
    <tableColumn id="8113" xr3:uid="{11BA9D38-1D05-46FF-819C-7158A5369B84}" name="Column8105" dataDxfId="8283"/>
    <tableColumn id="8114" xr3:uid="{853141B8-E1EC-4D49-B8E0-358A1490AE60}" name="Column8106" dataDxfId="8282"/>
    <tableColumn id="8115" xr3:uid="{2E17A2B7-C0E9-4C56-B44E-66A30BF4A052}" name="Column8107" dataDxfId="8281"/>
    <tableColumn id="8116" xr3:uid="{50E56B26-9750-4D90-B771-1783DA931283}" name="Column8108" dataDxfId="8280"/>
    <tableColumn id="8117" xr3:uid="{BC73F6B0-4E7A-452A-AE38-DA5AA4767545}" name="Column8109" dataDxfId="8279"/>
    <tableColumn id="8118" xr3:uid="{7F438ECB-53E9-4263-94CA-52C1CEF1E1C6}" name="Column8110" dataDxfId="8278"/>
    <tableColumn id="8119" xr3:uid="{039EBEA1-4193-42DA-994F-A500E80153D8}" name="Column8111" dataDxfId="8277"/>
    <tableColumn id="8120" xr3:uid="{5D93F440-D8A5-4367-8C1B-A96AE844662A}" name="Column8112" dataDxfId="8276"/>
    <tableColumn id="8121" xr3:uid="{1F0C77E5-3D70-4D9A-9218-2AD6E286215D}" name="Column8113" dataDxfId="8275"/>
    <tableColumn id="8122" xr3:uid="{D93B7D04-6CBB-4F2D-8B4C-1CB1BEBB3F4D}" name="Column8114" dataDxfId="8274"/>
    <tableColumn id="8123" xr3:uid="{0EE3F60A-8E6F-41E1-9904-5162446DE6A8}" name="Column8115" dataDxfId="8273"/>
    <tableColumn id="8124" xr3:uid="{911C34B8-F4EF-4ABE-BC39-FFA12A7562F9}" name="Column8116" dataDxfId="8272"/>
    <tableColumn id="8125" xr3:uid="{98C77779-29AE-41C4-B75E-D41F9EB5429E}" name="Column8117" dataDxfId="8271"/>
    <tableColumn id="8126" xr3:uid="{D338697F-875F-4086-A076-15AFC713F94B}" name="Column8118" dataDxfId="8270"/>
    <tableColumn id="8127" xr3:uid="{49783919-0815-473D-B70B-FAB85A66365A}" name="Column8119" dataDxfId="8269"/>
    <tableColumn id="8128" xr3:uid="{82458D3B-2AAC-49ED-ACCC-16C944DE9A61}" name="Column8120" dataDxfId="8268"/>
    <tableColumn id="8129" xr3:uid="{8BF2009A-B1A1-4BC5-9B25-E40B3F825F59}" name="Column8121" dataDxfId="8267"/>
    <tableColumn id="8130" xr3:uid="{BF82AD6B-FCAD-45B7-9DDA-48AF95E40D2F}" name="Column8122" dataDxfId="8266"/>
    <tableColumn id="8131" xr3:uid="{5FF8F815-459C-418D-99DB-C9DEBD561F8A}" name="Column8123" dataDxfId="8265"/>
    <tableColumn id="8132" xr3:uid="{0CD6ED54-FD09-4E60-BDF0-538442E4E225}" name="Column8124" dataDxfId="8264"/>
    <tableColumn id="8133" xr3:uid="{04927D9F-DB80-4C33-8077-DC94EE292655}" name="Column8125" dataDxfId="8263"/>
    <tableColumn id="8134" xr3:uid="{66D93EEF-A582-40C2-A7A8-67B3533C11F6}" name="Column8126" dataDxfId="8262"/>
    <tableColumn id="8135" xr3:uid="{81DBC1FA-A14D-4DAB-8819-697CF558B334}" name="Column8127" dataDxfId="8261"/>
    <tableColumn id="8136" xr3:uid="{1D7B3FA8-47B9-4EF0-B8D9-783E1FFB9447}" name="Column8128" dataDxfId="8260"/>
    <tableColumn id="8137" xr3:uid="{9DED0FD0-A4C9-4DF8-95AB-0C2A00D41D2F}" name="Column8129" dataDxfId="8259"/>
    <tableColumn id="8138" xr3:uid="{EE00ACE5-7B2C-423C-842D-E61D3FA94985}" name="Column8130" dataDxfId="8258"/>
    <tableColumn id="8139" xr3:uid="{26CFB63F-6952-4E3B-941B-36CB2E36126A}" name="Column8131" dataDxfId="8257"/>
    <tableColumn id="8140" xr3:uid="{237A9405-BC1A-4580-8E78-B0E5B4052E99}" name="Column8132" dataDxfId="8256"/>
    <tableColumn id="8141" xr3:uid="{69C29A03-8033-4F12-A35B-35799BC704A0}" name="Column8133" dataDxfId="8255"/>
    <tableColumn id="8142" xr3:uid="{0936FCD3-291D-415A-806B-43B3DAD8B9FF}" name="Column8134" dataDxfId="8254"/>
    <tableColumn id="8143" xr3:uid="{A6F0727B-E233-4444-98D0-ABE3F4251B5C}" name="Column8135" dataDxfId="8253"/>
    <tableColumn id="8144" xr3:uid="{AEF17429-2230-4A0B-823C-3B928D3E964F}" name="Column8136" dataDxfId="8252"/>
    <tableColumn id="8145" xr3:uid="{1CE615BD-BE03-4E17-8824-E5C16B4680C3}" name="Column8137" dataDxfId="8251"/>
    <tableColumn id="8146" xr3:uid="{E4CE6EAD-985D-4D98-B56E-461CFAB4B2FB}" name="Column8138" dataDxfId="8250"/>
    <tableColumn id="8147" xr3:uid="{ACD2AF83-7A51-4B9D-BA75-7B83399C1E8F}" name="Column8139" dataDxfId="8249"/>
    <tableColumn id="8148" xr3:uid="{EE6490D5-1764-431C-B631-43D67E56F127}" name="Column8140" dataDxfId="8248"/>
    <tableColumn id="8149" xr3:uid="{195607BE-0442-4800-B79F-57817521BF0A}" name="Column8141" dataDxfId="8247"/>
    <tableColumn id="8150" xr3:uid="{D4CD689D-A512-4292-8767-6E5BD3DA98D0}" name="Column8142" dataDxfId="8246"/>
    <tableColumn id="8151" xr3:uid="{AE854AC7-46ED-4978-9BB4-21EB2ED5D8C0}" name="Column8143" dataDxfId="8245"/>
    <tableColumn id="8152" xr3:uid="{D3BF1B3B-9FCD-4CD3-9B22-1AFEF924EC17}" name="Column8144" dataDxfId="8244"/>
    <tableColumn id="8153" xr3:uid="{2B73591B-984A-48A9-B7A3-F83013630E8A}" name="Column8145" dataDxfId="8243"/>
    <tableColumn id="8154" xr3:uid="{DF91CEFB-F271-4D4A-817F-850F164C7DCD}" name="Column8146" dataDxfId="8242"/>
    <tableColumn id="8155" xr3:uid="{C65363A1-C29B-4F01-86F3-31A1158661EA}" name="Column8147" dataDxfId="8241"/>
    <tableColumn id="8156" xr3:uid="{03BDEBCF-951A-4F44-BB8A-BA825C94AE97}" name="Column8148" dataDxfId="8240"/>
    <tableColumn id="8157" xr3:uid="{AE5CCD8E-86E2-4381-953F-BADA7C43AB54}" name="Column8149" dataDxfId="8239"/>
    <tableColumn id="8158" xr3:uid="{43F56D86-818D-4CA6-BD9B-DAD1D6697784}" name="Column8150" dataDxfId="8238"/>
    <tableColumn id="8159" xr3:uid="{F58BEE72-6EA3-41BD-9A8D-03CDA85A94A6}" name="Column8151" dataDxfId="8237"/>
    <tableColumn id="8160" xr3:uid="{B137C307-611B-4DAB-9A71-C9443362FB92}" name="Column8152" dataDxfId="8236"/>
    <tableColumn id="8161" xr3:uid="{ECA9D386-170A-4AE0-B4FF-98D8CDF62182}" name="Column8153" dataDxfId="8235"/>
    <tableColumn id="8162" xr3:uid="{A0BA221C-F855-43F0-93DF-10B20F80E945}" name="Column8154" dataDxfId="8234"/>
    <tableColumn id="8163" xr3:uid="{89C22FC6-F8FA-41B7-A995-3DC6CF65A83D}" name="Column8155" dataDxfId="8233"/>
    <tableColumn id="8164" xr3:uid="{823C8DC4-77EF-4D2D-834B-CAB23D2F6184}" name="Column8156" dataDxfId="8232"/>
    <tableColumn id="8165" xr3:uid="{FE643EE4-D164-4C83-8EDA-F727C25191D9}" name="Column8157" dataDxfId="8231"/>
    <tableColumn id="8166" xr3:uid="{C703EB17-B133-485D-8E82-479B69B0209B}" name="Column8158" dataDxfId="8230"/>
    <tableColumn id="8167" xr3:uid="{4C447014-06CC-4F1F-A2AF-641D8D23E9C7}" name="Column8159" dataDxfId="8229"/>
    <tableColumn id="8168" xr3:uid="{7989D06B-21AE-46CB-8F9F-1109BDA93414}" name="Column8160" dataDxfId="8228"/>
    <tableColumn id="8169" xr3:uid="{D910E5EA-8DA9-4895-9ACC-BB1B3D700197}" name="Column8161" dataDxfId="8227"/>
    <tableColumn id="8170" xr3:uid="{C882EAF5-8062-45C0-AB83-3630EAFDF675}" name="Column8162" dataDxfId="8226"/>
    <tableColumn id="8171" xr3:uid="{4FA67981-0EC6-4577-B5E2-0B846A544AD8}" name="Column8163" dataDxfId="8225"/>
    <tableColumn id="8172" xr3:uid="{31D462A8-4DEB-4033-849D-140287E8F672}" name="Column8164" dataDxfId="8224"/>
    <tableColumn id="8173" xr3:uid="{52DD8A6F-1149-4E3B-AA27-919BB0284CFC}" name="Column8165" dataDxfId="8223"/>
    <tableColumn id="8174" xr3:uid="{AF14798A-A8D9-4023-AEE2-C895F64F41FA}" name="Column8166" dataDxfId="8222"/>
    <tableColumn id="8175" xr3:uid="{A6BEB559-369E-4976-A5FB-1D089A11DECB}" name="Column8167" dataDxfId="8221"/>
    <tableColumn id="8176" xr3:uid="{FBC728C1-37E1-4848-B2F6-8BF2647C370E}" name="Column8168" dataDxfId="8220"/>
    <tableColumn id="8177" xr3:uid="{6EB3FD06-ACD5-41E5-AC61-6F9CEA0CC47F}" name="Column8169" dataDxfId="8219"/>
    <tableColumn id="8178" xr3:uid="{707ECCF1-6D20-4B91-B2BC-9E2E93B5EA74}" name="Column8170" dataDxfId="8218"/>
    <tableColumn id="8179" xr3:uid="{A7AEF13B-234F-480E-84CB-41E4F4E0E3D8}" name="Column8171" dataDxfId="8217"/>
    <tableColumn id="8180" xr3:uid="{93BA0AB8-0758-4BF9-A7A9-43E3EC9481FA}" name="Column8172" dataDxfId="8216"/>
    <tableColumn id="8181" xr3:uid="{8DE054D3-1D03-443E-A48E-D3D22FCFC1A1}" name="Column8173" dataDxfId="8215"/>
    <tableColumn id="8182" xr3:uid="{DF83AFD8-A002-446E-8778-DDC96FFA8569}" name="Column8174" dataDxfId="8214"/>
    <tableColumn id="8183" xr3:uid="{95A9EE8C-0F18-46BB-8E5D-166B51BAE079}" name="Column8175" dataDxfId="8213"/>
    <tableColumn id="8184" xr3:uid="{9A51A935-9202-4534-9E39-C09F4CBF2131}" name="Column8176" dataDxfId="8212"/>
    <tableColumn id="8185" xr3:uid="{0EDDB01D-3C1F-4929-BCF3-3BC84D628B4C}" name="Column8177" dataDxfId="8211"/>
    <tableColumn id="8186" xr3:uid="{B1AA8923-8319-4FF2-B18B-8A99373F2001}" name="Column8178" dataDxfId="8210"/>
    <tableColumn id="8187" xr3:uid="{B7A1F4E7-DDB7-4711-869B-A5B410246DB2}" name="Column8179" dataDxfId="8209"/>
    <tableColumn id="8188" xr3:uid="{70D24F6E-2F6D-4D8F-8768-7ACED67EE7AE}" name="Column8180" dataDxfId="8208"/>
    <tableColumn id="8189" xr3:uid="{D535C65E-E2FD-46B3-A3EA-1F159ACF28F5}" name="Column8181" dataDxfId="8207"/>
    <tableColumn id="8190" xr3:uid="{A2BBD9B9-9644-424C-9C8E-2B928DC68130}" name="Column8182" dataDxfId="8206"/>
    <tableColumn id="8191" xr3:uid="{A865E382-18BB-4D29-AC3B-6F075656ACAB}" name="Column8183" dataDxfId="8205"/>
    <tableColumn id="8192" xr3:uid="{654A93AA-579F-4F69-8858-DB42D61CFDFE}" name="Column8184" dataDxfId="8204"/>
    <tableColumn id="8193" xr3:uid="{3B9CD5B4-603A-4601-977A-B0CEABBCDC74}" name="Column8185" dataDxfId="8203"/>
    <tableColumn id="8194" xr3:uid="{DB63DAC7-14AB-4715-A739-A38E497AB7DE}" name="Column8186" dataDxfId="8202"/>
    <tableColumn id="8195" xr3:uid="{638464C2-03A1-48E3-AE18-A3EC7452AD6B}" name="Column8187" dataDxfId="8201"/>
    <tableColumn id="8196" xr3:uid="{9A552FED-6135-462C-A17C-A63CA9D06FBC}" name="Column8188" dataDxfId="8200"/>
    <tableColumn id="8197" xr3:uid="{282452C7-8C7C-4CAF-81F2-00C696A145C0}" name="Column8189" dataDxfId="8199"/>
    <tableColumn id="8198" xr3:uid="{712E1F14-74AF-497E-934B-6942C8667C5D}" name="Column8190" dataDxfId="8198"/>
    <tableColumn id="8199" xr3:uid="{EE373B90-0EA2-400C-A7EF-BAE796CD950A}" name="Column8191" dataDxfId="8197"/>
    <tableColumn id="8200" xr3:uid="{14DF89E1-9B36-43B2-AFFB-7C60674CA9D9}" name="Column8192" dataDxfId="8196"/>
    <tableColumn id="8201" xr3:uid="{3728B545-23D9-48ED-9ACC-0439173F0ECD}" name="Column8193" dataDxfId="8195"/>
    <tableColumn id="8202" xr3:uid="{0CBC1DF8-4BD9-41C7-81C4-34E47F0D3DBB}" name="Column8194" dataDxfId="8194"/>
    <tableColumn id="8203" xr3:uid="{6C6909C1-FE78-407C-B9FB-8DDEE1AC337F}" name="Column8195" dataDxfId="8193"/>
    <tableColumn id="8204" xr3:uid="{3CEDAE79-A1C6-4E6B-9205-65003BCA6808}" name="Column8196" dataDxfId="8192"/>
    <tableColumn id="8205" xr3:uid="{E39CA3F5-63FB-440A-9FEF-F1A0E81A69CD}" name="Column8197" dataDxfId="8191"/>
    <tableColumn id="8206" xr3:uid="{61E8EF6F-77D1-49D8-8791-515BFF86C0EB}" name="Column8198" dataDxfId="8190"/>
    <tableColumn id="8207" xr3:uid="{D0A9DAA1-A621-4EC3-A3E7-5E1D3F41213A}" name="Column8199" dataDxfId="8189"/>
    <tableColumn id="8208" xr3:uid="{D1800DA9-5FFA-477A-B05C-D1B6806059D1}" name="Column8200" dataDxfId="8188"/>
    <tableColumn id="8209" xr3:uid="{090972A2-0A96-4D82-970C-A8A855A9D149}" name="Column8201" dataDxfId="8187"/>
    <tableColumn id="8210" xr3:uid="{D24A9DC4-75E0-4B8F-ADBB-42D365C6A471}" name="Column8202" dataDxfId="8186"/>
    <tableColumn id="8211" xr3:uid="{8082555C-741F-4C40-82F3-6D9A947220F1}" name="Column8203" dataDxfId="8185"/>
    <tableColumn id="8212" xr3:uid="{DF160CD4-1B6D-41C1-91EB-3C4CAC0AABAE}" name="Column8204" dataDxfId="8184"/>
    <tableColumn id="8213" xr3:uid="{D7C8E947-6403-4D1F-91A1-24812DE6B8AE}" name="Column8205" dataDxfId="8183"/>
    <tableColumn id="8214" xr3:uid="{0F546380-29BA-475F-9A44-E4686B60CF85}" name="Column8206" dataDxfId="8182"/>
    <tableColumn id="8215" xr3:uid="{9ADEC9A1-C5C1-41BD-B4C8-E16195611A2E}" name="Column8207" dataDxfId="8181"/>
    <tableColumn id="8216" xr3:uid="{CE15A939-7484-42F8-A498-13350372FBBE}" name="Column8208" dataDxfId="8180"/>
    <tableColumn id="8217" xr3:uid="{CFA1B451-0683-4A08-A0FB-2BADE4D651D6}" name="Column8209" dataDxfId="8179"/>
    <tableColumn id="8218" xr3:uid="{CE5B3EB9-7255-416D-8D09-18CA4CB5B853}" name="Column8210" dataDxfId="8178"/>
    <tableColumn id="8219" xr3:uid="{E01AE34D-74F1-4C9F-B525-2ECCA5EE4062}" name="Column8211" dataDxfId="8177"/>
    <tableColumn id="8220" xr3:uid="{E8E81CB7-CFB1-4663-9CBE-24CC7B531CB8}" name="Column8212" dataDxfId="8176"/>
    <tableColumn id="8221" xr3:uid="{3E1AB142-8878-4541-A0D2-553D408129BB}" name="Column8213" dataDxfId="8175"/>
    <tableColumn id="8222" xr3:uid="{80298021-6F7B-4A00-A7F2-821A24F93050}" name="Column8214" dataDxfId="8174"/>
    <tableColumn id="8223" xr3:uid="{F74C2705-98C8-43AD-B80A-E9AA81D550A6}" name="Column8215" dataDxfId="8173"/>
    <tableColumn id="8224" xr3:uid="{1C8364D6-3C55-4A43-ABEE-0EDDD1B3EDFB}" name="Column8216" dataDxfId="8172"/>
    <tableColumn id="8225" xr3:uid="{F86DC395-5CA4-4DD5-A001-B6EBBDAC2AD1}" name="Column8217" dataDxfId="8171"/>
    <tableColumn id="8226" xr3:uid="{F3BA9F07-793B-4974-AB77-008C4FEED744}" name="Column8218" dataDxfId="8170"/>
    <tableColumn id="8227" xr3:uid="{C1A9DD25-220C-4784-9EDA-C9AEAEC489E2}" name="Column8219" dataDxfId="8169"/>
    <tableColumn id="8228" xr3:uid="{F92740F9-7872-4E71-B9A2-4F02E7FD4D01}" name="Column8220" dataDxfId="8168"/>
    <tableColumn id="8229" xr3:uid="{8DB2616B-B7C1-4882-9C0F-EACC1A82FD51}" name="Column8221" dataDxfId="8167"/>
    <tableColumn id="8230" xr3:uid="{D625D683-B1E0-4DEB-A057-2E16CD9138BD}" name="Column8222" dataDxfId="8166"/>
    <tableColumn id="8231" xr3:uid="{31F68D2E-E14E-4C0D-8196-1E9CAFD99F5B}" name="Column8223" dataDxfId="8165"/>
    <tableColumn id="8232" xr3:uid="{E728E415-0947-446D-86BC-06FA6EAB37E5}" name="Column8224" dataDxfId="8164"/>
    <tableColumn id="8233" xr3:uid="{D4AE788C-0873-459B-8F92-8BE464646155}" name="Column8225" dataDxfId="8163"/>
    <tableColumn id="8234" xr3:uid="{59D8DA43-4BDD-46F9-9A71-8E797067FCCE}" name="Column8226" dataDxfId="8162"/>
    <tableColumn id="8235" xr3:uid="{6E7EEB2F-9DB9-4F32-BF74-EBD42788D7CF}" name="Column8227" dataDxfId="8161"/>
    <tableColumn id="8236" xr3:uid="{8DBAE78E-0AA0-4E33-9209-12B1BC1700F9}" name="Column8228" dataDxfId="8160"/>
    <tableColumn id="8237" xr3:uid="{27294D2E-11F4-4454-A281-C6F7E954FC06}" name="Column8229" dataDxfId="8159"/>
    <tableColumn id="8238" xr3:uid="{562E1707-391C-494E-AF21-E7B8A91D710E}" name="Column8230" dataDxfId="8158"/>
    <tableColumn id="8239" xr3:uid="{03770D59-9EC8-4363-8231-9EE5A91B1723}" name="Column8231" dataDxfId="8157"/>
    <tableColumn id="8240" xr3:uid="{1CEEF0FB-D09F-4276-9CD8-7A19E084E6F3}" name="Column8232" dataDxfId="8156"/>
    <tableColumn id="8241" xr3:uid="{B0F06B5D-02AF-463E-999B-1C83B60D9387}" name="Column8233" dataDxfId="8155"/>
    <tableColumn id="8242" xr3:uid="{F9E332DC-2D41-468B-B6D1-29ED3713A43D}" name="Column8234" dataDxfId="8154"/>
    <tableColumn id="8243" xr3:uid="{F6B50664-8E54-4A99-A79C-BE0FA7E53458}" name="Column8235" dataDxfId="8153"/>
    <tableColumn id="8244" xr3:uid="{C00A7FE9-F0A0-48FA-B853-D68AAD2A0983}" name="Column8236" dataDxfId="8152"/>
    <tableColumn id="8245" xr3:uid="{85EAB127-F8F7-4C25-98FB-BD766DD6C47A}" name="Column8237" dataDxfId="8151"/>
    <tableColumn id="8246" xr3:uid="{A037C956-B9C3-4F1F-96E1-209EAA0A0270}" name="Column8238" dataDxfId="8150"/>
    <tableColumn id="8247" xr3:uid="{06E186BD-3E0F-4080-8349-3EFF7FD9193D}" name="Column8239" dataDxfId="8149"/>
    <tableColumn id="8248" xr3:uid="{849AFF95-37EA-4FE5-BB23-5744B120CF72}" name="Column8240" dataDxfId="8148"/>
    <tableColumn id="8249" xr3:uid="{1F653C6E-188D-4153-8957-EAF03209AE97}" name="Column8241" dataDxfId="8147"/>
    <tableColumn id="8250" xr3:uid="{CED7EE03-C0BB-410E-8D4F-F97A74A3906B}" name="Column8242" dataDxfId="8146"/>
    <tableColumn id="8251" xr3:uid="{B7565662-64A5-4BDA-BD3B-2FB3202C3DBB}" name="Column8243" dataDxfId="8145"/>
    <tableColumn id="8252" xr3:uid="{0F140276-9F1C-479B-A948-D17850CD0B06}" name="Column8244" dataDxfId="8144"/>
    <tableColumn id="8253" xr3:uid="{5A59FF42-7779-4D0E-B793-530578235817}" name="Column8245" dataDxfId="8143"/>
    <tableColumn id="8254" xr3:uid="{2278402E-27EB-4B7F-96CB-52FBC104FEAA}" name="Column8246" dataDxfId="8142"/>
    <tableColumn id="8255" xr3:uid="{E4A23B36-AEA3-435A-9BFD-10F2BCCEE352}" name="Column8247" dataDxfId="8141"/>
    <tableColumn id="8256" xr3:uid="{5C83B1E6-FB9F-4E52-BC5C-044B0E3D07D5}" name="Column8248" dataDxfId="8140"/>
    <tableColumn id="8257" xr3:uid="{F583C5FA-50B5-4C82-AFA9-6C116A48C101}" name="Column8249" dataDxfId="8139"/>
    <tableColumn id="8258" xr3:uid="{83815A23-74AD-4D06-9672-B488524E5785}" name="Column8250" dataDxfId="8138"/>
    <tableColumn id="8259" xr3:uid="{98BFD494-1EB1-4918-A7D1-92B3E71108B5}" name="Column8251" dataDxfId="8137"/>
    <tableColumn id="8260" xr3:uid="{8F5F0739-B793-48DE-9E73-00243A956FE8}" name="Column8252" dataDxfId="8136"/>
    <tableColumn id="8261" xr3:uid="{E19A8703-6E24-498A-A36E-17D2C5388F1B}" name="Column8253" dataDxfId="8135"/>
    <tableColumn id="8262" xr3:uid="{0FD1CED5-5F7D-4BA3-A95D-E5DC66C0AAA4}" name="Column8254" dataDxfId="8134"/>
    <tableColumn id="8263" xr3:uid="{628E0BF8-DDD0-4C55-8C60-E725525EFDA5}" name="Column8255" dataDxfId="8133"/>
    <tableColumn id="8264" xr3:uid="{F57F2797-7DA9-485E-9FDE-381B5321FCC9}" name="Column8256" dataDxfId="8132"/>
    <tableColumn id="8265" xr3:uid="{622F5A8E-25E9-4E19-A16C-18C920A2FBAB}" name="Column8257" dataDxfId="8131"/>
    <tableColumn id="8266" xr3:uid="{99983FAA-02DB-48CB-A72C-82E6F4BF384A}" name="Column8258" dataDxfId="8130"/>
    <tableColumn id="8267" xr3:uid="{05A37EB3-9459-4803-AB64-BB0E330FE8F8}" name="Column8259" dataDxfId="8129"/>
    <tableColumn id="8268" xr3:uid="{E93FB31E-958C-4185-8B07-CCEF3F519624}" name="Column8260" dataDxfId="8128"/>
    <tableColumn id="8269" xr3:uid="{D007B48F-3BD9-4A9B-9D6E-C471F445D9DC}" name="Column8261" dataDxfId="8127"/>
    <tableColumn id="8270" xr3:uid="{D26483F5-4E13-4724-BAEB-D7FFFB28012B}" name="Column8262" dataDxfId="8126"/>
    <tableColumn id="8271" xr3:uid="{45218DE5-0FB8-48DB-BE47-C32A47ED8DA8}" name="Column8263" dataDxfId="8125"/>
    <tableColumn id="8272" xr3:uid="{83B9C1D2-F770-4008-A4A2-8481529C662D}" name="Column8264" dataDxfId="8124"/>
    <tableColumn id="8273" xr3:uid="{93B0F23B-CC69-4D9A-90B4-C6FEFC673337}" name="Column8265" dataDxfId="8123"/>
    <tableColumn id="8274" xr3:uid="{8A89D432-9DD8-4712-9005-D155FBFE84D0}" name="Column8266" dataDxfId="8122"/>
    <tableColumn id="8275" xr3:uid="{53F24C21-305B-40BE-A9A7-FD1416D6E4E0}" name="Column8267" dataDxfId="8121"/>
    <tableColumn id="8276" xr3:uid="{ED5395C2-6C59-420B-BFAA-74B26F7A1278}" name="Column8268" dataDxfId="8120"/>
    <tableColumn id="8277" xr3:uid="{D6BD93A0-C82D-4050-B9B0-21753336080D}" name="Column8269" dataDxfId="8119"/>
    <tableColumn id="8278" xr3:uid="{00196451-25A7-462F-9A3B-314E5D91C016}" name="Column8270" dataDxfId="8118"/>
    <tableColumn id="8279" xr3:uid="{DFA874FB-0F7B-4A1D-9F3C-BB911B9CF9CE}" name="Column8271" dataDxfId="8117"/>
    <tableColumn id="8280" xr3:uid="{EBC5A2AE-411A-4AAB-B250-1F8A32181410}" name="Column8272" dataDxfId="8116"/>
    <tableColumn id="8281" xr3:uid="{DFA4AE95-E3B9-4DD9-96D7-298C3FCE5996}" name="Column8273" dataDxfId="8115"/>
    <tableColumn id="8282" xr3:uid="{BB563563-73C1-4AB0-AE82-31E0A3A9399D}" name="Column8274" dataDxfId="8114"/>
    <tableColumn id="8283" xr3:uid="{8E6B8663-FBA1-4EE0-A298-EC514A624649}" name="Column8275" dataDxfId="8113"/>
    <tableColumn id="8284" xr3:uid="{2A375442-7A9B-4EAF-9DDF-9F0166989917}" name="Column8276" dataDxfId="8112"/>
    <tableColumn id="8285" xr3:uid="{15EC1385-348A-45DC-BFF4-B5EAB158736E}" name="Column8277" dataDxfId="8111"/>
    <tableColumn id="8286" xr3:uid="{BC184AE2-4E82-48B9-9059-A1F713C27DB7}" name="Column8278" dataDxfId="8110"/>
    <tableColumn id="8287" xr3:uid="{8CB842C1-CF3C-41C7-AE6B-FACD425D1B1C}" name="Column8279" dataDxfId="8109"/>
    <tableColumn id="8288" xr3:uid="{A74E34E3-F5A2-428E-AD77-B3AB484323ED}" name="Column8280" dataDxfId="8108"/>
    <tableColumn id="8289" xr3:uid="{C45DD330-B6CB-4393-8C3E-5249AA04404E}" name="Column8281" dataDxfId="8107"/>
    <tableColumn id="8290" xr3:uid="{6178F298-EC4C-46FD-8769-C7CA2C5862AE}" name="Column8282" dataDxfId="8106"/>
    <tableColumn id="8291" xr3:uid="{3FDFEE57-25C6-4621-8FB2-33774BCC9AC5}" name="Column8283" dataDxfId="8105"/>
    <tableColumn id="8292" xr3:uid="{19BB680F-183B-4277-8B44-7B99FDC14DB9}" name="Column8284" dataDxfId="8104"/>
    <tableColumn id="8293" xr3:uid="{12AF3C8A-71AF-4BD4-87AE-9ECF6407387E}" name="Column8285" dataDxfId="8103"/>
    <tableColumn id="8294" xr3:uid="{0BFBB1E9-806F-4844-8500-6B155FF415D3}" name="Column8286" dataDxfId="8102"/>
    <tableColumn id="8295" xr3:uid="{A61E72AF-09A5-4FAC-AE04-34155290A4EA}" name="Column8287" dataDxfId="8101"/>
    <tableColumn id="8296" xr3:uid="{F6B84425-D38D-46A9-BD0C-FF66B5E865E1}" name="Column8288" dataDxfId="8100"/>
    <tableColumn id="8297" xr3:uid="{FBF3B574-EF95-4AC6-B7CB-D798D202CB09}" name="Column8289" dataDxfId="8099"/>
    <tableColumn id="8298" xr3:uid="{A6A274BF-394C-4079-9909-BC1968B946FE}" name="Column8290" dataDxfId="8098"/>
    <tableColumn id="8299" xr3:uid="{0CC721DB-EDCB-4012-A3A8-B4BD0D6C059A}" name="Column8291" dataDxfId="8097"/>
    <tableColumn id="8300" xr3:uid="{49717A13-160C-48C9-ACA4-E6E83646AAF3}" name="Column8292" dataDxfId="8096"/>
    <tableColumn id="8301" xr3:uid="{39578E53-50BF-47D3-9090-9E401DD4159E}" name="Column8293" dataDxfId="8095"/>
    <tableColumn id="8302" xr3:uid="{3BAFCC0E-6AA7-41FD-8DBC-B94C2B1C7F19}" name="Column8294" dataDxfId="8094"/>
    <tableColumn id="8303" xr3:uid="{F22A29DF-ACB0-4F87-ACAE-5EFCD73FB4BD}" name="Column8295" dataDxfId="8093"/>
    <tableColumn id="8304" xr3:uid="{5A1E8D0D-179F-438F-AC9B-BCAF6B39C3D3}" name="Column8296" dataDxfId="8092"/>
    <tableColumn id="8305" xr3:uid="{160187E0-00D0-4F24-8199-D1D37DECB28B}" name="Column8297" dataDxfId="8091"/>
    <tableColumn id="8306" xr3:uid="{13799D1F-66D8-4E1E-A437-EB7BB269E47C}" name="Column8298" dataDxfId="8090"/>
    <tableColumn id="8307" xr3:uid="{05346CBE-39C8-4B99-91B1-F8052E691D0F}" name="Column8299" dataDxfId="8089"/>
    <tableColumn id="8308" xr3:uid="{BA06F245-6C32-4E0F-808E-D4C4DB55A2E2}" name="Column8300" dataDxfId="8088"/>
    <tableColumn id="8309" xr3:uid="{D8312843-6CEA-462C-80CA-59E267C4FA72}" name="Column8301" dataDxfId="8087"/>
    <tableColumn id="8310" xr3:uid="{79CE62A6-044E-4A35-9166-93CD4175BF3B}" name="Column8302" dataDxfId="8086"/>
    <tableColumn id="8311" xr3:uid="{D076F3E8-DEB0-406D-8035-4D2A735A9D2A}" name="Column8303" dataDxfId="8085"/>
    <tableColumn id="8312" xr3:uid="{AB3FA6BD-280D-4357-9159-7F81A7F020FE}" name="Column8304" dataDxfId="8084"/>
    <tableColumn id="8313" xr3:uid="{4D945FBD-D53A-4614-804E-2AB64F6ACF64}" name="Column8305" dataDxfId="8083"/>
    <tableColumn id="8314" xr3:uid="{31CAC561-2E86-4F9E-A383-A5C1702EBB9A}" name="Column8306" dataDxfId="8082"/>
    <tableColumn id="8315" xr3:uid="{5711F616-3C48-4E0B-B063-C0287DAD49E2}" name="Column8307" dataDxfId="8081"/>
    <tableColumn id="8316" xr3:uid="{EAB06B61-4453-4731-A306-C99F827898A1}" name="Column8308" dataDxfId="8080"/>
    <tableColumn id="8317" xr3:uid="{5F542498-78A0-4F88-84BC-3EB3DB0FBBE2}" name="Column8309" dataDxfId="8079"/>
    <tableColumn id="8318" xr3:uid="{BC12A3C4-5012-4BD7-95E7-4D0FCEB80461}" name="Column8310" dataDxfId="8078"/>
    <tableColumn id="8319" xr3:uid="{2A256F8A-BDD7-4645-855C-2FBE32047852}" name="Column8311" dataDxfId="8077"/>
    <tableColumn id="8320" xr3:uid="{0BDB2EBE-B9FC-4427-9230-FDA488245D27}" name="Column8312" dataDxfId="8076"/>
    <tableColumn id="8321" xr3:uid="{D291ACBC-DD6E-45B6-AEC8-D4FCD5CA773A}" name="Column8313" dataDxfId="8075"/>
    <tableColumn id="8322" xr3:uid="{2F6791A0-BF5C-40EC-B011-AC370174FF1E}" name="Column8314" dataDxfId="8074"/>
    <tableColumn id="8323" xr3:uid="{D1D7B58C-68F0-445D-879B-49251BFDF164}" name="Column8315" dataDxfId="8073"/>
    <tableColumn id="8324" xr3:uid="{B512EE64-8BCA-47FA-B8ED-A82EC20DD047}" name="Column8316" dataDxfId="8072"/>
    <tableColumn id="8325" xr3:uid="{7CCF5400-A43E-4199-B534-E4C78B5AA848}" name="Column8317" dataDxfId="8071"/>
    <tableColumn id="8326" xr3:uid="{095411B8-A0AD-408A-8E9B-E0FACD9A9E9D}" name="Column8318" dataDxfId="8070"/>
    <tableColumn id="8327" xr3:uid="{4279C644-6BAF-4DC4-BACA-47492DB4BF62}" name="Column8319" dataDxfId="8069"/>
    <tableColumn id="8328" xr3:uid="{FE7B19D9-0B57-45D9-846E-50D852147776}" name="Column8320" dataDxfId="8068"/>
    <tableColumn id="8329" xr3:uid="{41674DA4-D737-4D93-848F-38CBC99FFC18}" name="Column8321" dataDxfId="8067"/>
    <tableColumn id="8330" xr3:uid="{E596591F-EEF4-409C-9C6F-F2DA1AD22B40}" name="Column8322" dataDxfId="8066"/>
    <tableColumn id="8331" xr3:uid="{2381B399-10B6-472B-95C1-20E2FB6986C5}" name="Column8323" dataDxfId="8065"/>
    <tableColumn id="8332" xr3:uid="{1FB72013-57E9-4502-9FAD-918BD804231D}" name="Column8324" dataDxfId="8064"/>
    <tableColumn id="8333" xr3:uid="{C83DCC40-0333-42A6-AFA3-C8889FE60382}" name="Column8325" dataDxfId="8063"/>
    <tableColumn id="8334" xr3:uid="{FBAF747C-870C-4643-8A2E-8F8D80FD03B3}" name="Column8326" dataDxfId="8062"/>
    <tableColumn id="8335" xr3:uid="{F6A53C69-0F04-4921-8799-9E45AE716116}" name="Column8327" dataDxfId="8061"/>
    <tableColumn id="8336" xr3:uid="{256FD935-3697-4E83-8729-BB222927F3A9}" name="Column8328" dataDxfId="8060"/>
    <tableColumn id="8337" xr3:uid="{240EA0FA-093B-435F-9900-7927B55B50D2}" name="Column8329" dataDxfId="8059"/>
    <tableColumn id="8338" xr3:uid="{B5D361C0-B4D7-4155-A2F5-4E409E17D4C1}" name="Column8330" dataDxfId="8058"/>
    <tableColumn id="8339" xr3:uid="{EE7AD79D-DA6D-4081-869E-288C3FB892B8}" name="Column8331" dataDxfId="8057"/>
    <tableColumn id="8340" xr3:uid="{3A9690DE-2C7C-4192-AAA2-456CDD767415}" name="Column8332" dataDxfId="8056"/>
    <tableColumn id="8341" xr3:uid="{C25F0149-A81D-4412-8BA4-F00569B5719D}" name="Column8333" dataDxfId="8055"/>
    <tableColumn id="8342" xr3:uid="{5AC29E9F-1E42-4CDF-9546-63E385C40635}" name="Column8334" dataDxfId="8054"/>
    <tableColumn id="8343" xr3:uid="{28D4076A-BC56-4F5D-B2C2-29D24B1FDBD8}" name="Column8335" dataDxfId="8053"/>
    <tableColumn id="8344" xr3:uid="{904BF444-6C32-450F-9BF0-FD7F9E379504}" name="Column8336" dataDxfId="8052"/>
    <tableColumn id="8345" xr3:uid="{44923EC5-F5E9-48CC-9573-CFE2FC0AA834}" name="Column8337" dataDxfId="8051"/>
    <tableColumn id="8346" xr3:uid="{A18107F4-F298-498E-9751-EB54A63B069E}" name="Column8338" dataDxfId="8050"/>
    <tableColumn id="8347" xr3:uid="{B4618248-5440-4AAF-8D8E-D1935E4641A0}" name="Column8339" dataDxfId="8049"/>
    <tableColumn id="8348" xr3:uid="{1A7CBD62-93C4-46B9-B3BA-E846C511F11C}" name="Column8340" dataDxfId="8048"/>
    <tableColumn id="8349" xr3:uid="{C8232A0F-1561-4C82-B62D-679609304811}" name="Column8341" dataDxfId="8047"/>
    <tableColumn id="8350" xr3:uid="{3EA8C43C-B03F-49C4-8EB6-54A53FCBF3D7}" name="Column8342" dataDxfId="8046"/>
    <tableColumn id="8351" xr3:uid="{CBDBB813-E72C-483F-80E1-40251C99F6A5}" name="Column8343" dataDxfId="8045"/>
    <tableColumn id="8352" xr3:uid="{384D626C-34CF-45C2-8A7D-A29742A29A15}" name="Column8344" dataDxfId="8044"/>
    <tableColumn id="8353" xr3:uid="{9BC86DF5-612A-49B4-953E-7E99AF7D17F0}" name="Column8345" dataDxfId="8043"/>
    <tableColumn id="8354" xr3:uid="{55CFF493-29DC-4EBC-8FE2-3EDB8EDD266C}" name="Column8346" dataDxfId="8042"/>
    <tableColumn id="8355" xr3:uid="{430842AC-B20E-4F3E-A0DF-8C56B362DCE1}" name="Column8347" dataDxfId="8041"/>
    <tableColumn id="8356" xr3:uid="{C1776E3E-8880-46AA-899F-B8893D91EFD6}" name="Column8348" dataDxfId="8040"/>
    <tableColumn id="8357" xr3:uid="{2D2A831B-69CC-4F97-999F-9ED6C5886B3D}" name="Column8349" dataDxfId="8039"/>
    <tableColumn id="8358" xr3:uid="{FB8D4F25-ED43-4913-B1C8-29F1FED139DD}" name="Column8350" dataDxfId="8038"/>
    <tableColumn id="8359" xr3:uid="{101D87DE-F88C-41F2-B214-15A0400A9F52}" name="Column8351" dataDxfId="8037"/>
    <tableColumn id="8360" xr3:uid="{A796EA12-0F82-4CC5-BAE4-9F0980B91C94}" name="Column8352" dataDxfId="8036"/>
    <tableColumn id="8361" xr3:uid="{63906B67-3857-41A2-B14C-9C703399103A}" name="Column8353" dataDxfId="8035"/>
    <tableColumn id="8362" xr3:uid="{970891AC-FA17-4AFF-AA41-CFAA5555974E}" name="Column8354" dataDxfId="8034"/>
    <tableColumn id="8363" xr3:uid="{D5B1DC5E-4CF6-4431-9D5D-665837076171}" name="Column8355" dataDxfId="8033"/>
    <tableColumn id="8364" xr3:uid="{5DAF7E8D-A1A3-4A5E-8311-065FE6666132}" name="Column8356" dataDxfId="8032"/>
    <tableColumn id="8365" xr3:uid="{08C7B424-4069-47BD-AB7A-CF9557583435}" name="Column8357" dataDxfId="8031"/>
    <tableColumn id="8366" xr3:uid="{89C129EC-F134-4863-84C0-46E8522721A4}" name="Column8358" dataDxfId="8030"/>
    <tableColumn id="8367" xr3:uid="{096BBF6B-7477-4B5E-9111-C3ECAF7DD584}" name="Column8359" dataDxfId="8029"/>
    <tableColumn id="8368" xr3:uid="{E8DF4516-0EE9-41E4-9CAD-767CAA0DF65E}" name="Column8360" dataDxfId="8028"/>
    <tableColumn id="8369" xr3:uid="{18025DBB-E194-4398-AD1F-090022B3E61B}" name="Column8361" dataDxfId="8027"/>
    <tableColumn id="8370" xr3:uid="{752F67C6-5786-471D-99DD-0ADB727D9060}" name="Column8362" dataDxfId="8026"/>
    <tableColumn id="8371" xr3:uid="{2C05F6D6-2CE9-4DE0-980C-36C54ED5C57A}" name="Column8363" dataDxfId="8025"/>
    <tableColumn id="8372" xr3:uid="{E0D65A1D-CE0D-4D04-AF98-89A98C2E4422}" name="Column8364" dataDxfId="8024"/>
    <tableColumn id="8373" xr3:uid="{A8A7B4F5-9488-4CF1-808D-5A45E5811876}" name="Column8365" dataDxfId="8023"/>
    <tableColumn id="8374" xr3:uid="{F2864528-0DA6-4304-88CD-B918959B031F}" name="Column8366" dataDxfId="8022"/>
    <tableColumn id="8375" xr3:uid="{ADB4C9DE-439C-4849-A52E-5B82F149F0B1}" name="Column8367" dataDxfId="8021"/>
    <tableColumn id="8376" xr3:uid="{CA08063A-BCE4-4CF5-9EE8-1CDA4E9FDAB5}" name="Column8368" dataDxfId="8020"/>
    <tableColumn id="8377" xr3:uid="{9D1DF780-D6E2-4221-B5D5-FFB50B788F0B}" name="Column8369" dataDxfId="8019"/>
    <tableColumn id="8378" xr3:uid="{F7A1E7D2-8E34-4581-BA94-E23D8EA498F4}" name="Column8370" dataDxfId="8018"/>
    <tableColumn id="8379" xr3:uid="{F316B21E-3B44-4398-B09D-F33AB076065C}" name="Column8371" dataDxfId="8017"/>
    <tableColumn id="8380" xr3:uid="{83E0DE22-4D8C-4927-B8FD-5D3B5CE4688C}" name="Column8372" dataDxfId="8016"/>
    <tableColumn id="8381" xr3:uid="{753C3EE4-BC10-49D0-9730-B16BABB3C3F3}" name="Column8373" dataDxfId="8015"/>
    <tableColumn id="8382" xr3:uid="{E3AB0D97-F48F-418F-8260-07EB3D00B8D9}" name="Column8374" dataDxfId="8014"/>
    <tableColumn id="8383" xr3:uid="{5EAADAFD-3943-477E-A718-B407BC8B4AE1}" name="Column8375" dataDxfId="8013"/>
    <tableColumn id="8384" xr3:uid="{6F7E4E5F-4AC7-4E6C-9349-BF279C06AF29}" name="Column8376" dataDxfId="8012"/>
    <tableColumn id="8385" xr3:uid="{E7FA60D0-72D0-49FA-82DA-B72D2A3F4611}" name="Column8377" dataDxfId="8011"/>
    <tableColumn id="8386" xr3:uid="{523E4FC1-F3B5-4FC4-ADE8-B5CBCA9F01DB}" name="Column8378" dataDxfId="8010"/>
    <tableColumn id="8387" xr3:uid="{A1DEB5A2-B73E-4D2F-876F-567D59C26F0E}" name="Column8379" dataDxfId="8009"/>
    <tableColumn id="8388" xr3:uid="{39323C1F-D06D-459B-950E-50F2FEBFECF4}" name="Column8380" dataDxfId="8008"/>
    <tableColumn id="8389" xr3:uid="{906334F5-EBC2-4ABD-A454-745849802E76}" name="Column8381" dataDxfId="8007"/>
    <tableColumn id="8390" xr3:uid="{D1B61F9C-92AD-45A7-AA9D-491D591E8301}" name="Column8382" dataDxfId="8006"/>
    <tableColumn id="8391" xr3:uid="{75C391A5-6F70-44C6-BEED-5E869064701E}" name="Column8383" dataDxfId="8005"/>
    <tableColumn id="8392" xr3:uid="{EF3C204D-59CB-4C08-AF56-E4CC60D5A760}" name="Column8384" dataDxfId="8004"/>
    <tableColumn id="8393" xr3:uid="{E3F8D500-02E7-4105-8E80-AD44EEF209A6}" name="Column8385" dataDxfId="8003"/>
    <tableColumn id="8394" xr3:uid="{707627F5-94C2-4224-B6CB-0B87BE8D87D7}" name="Column8386" dataDxfId="8002"/>
    <tableColumn id="8395" xr3:uid="{5DB469DA-F9E6-4312-8F28-750AEE561C08}" name="Column8387" dataDxfId="8001"/>
    <tableColumn id="8396" xr3:uid="{0D87B2F5-2742-407E-83E1-ACED27344D53}" name="Column8388" dataDxfId="8000"/>
    <tableColumn id="8397" xr3:uid="{E4D362C1-8E49-4985-88A1-3BE969406DDA}" name="Column8389" dataDxfId="7999"/>
    <tableColumn id="8398" xr3:uid="{A8A8F657-03F2-4F6C-9C0B-9F2AF1C17B72}" name="Column8390" dataDxfId="7998"/>
    <tableColumn id="8399" xr3:uid="{906C5E47-EF9D-4682-B9B4-1F4460BEFA49}" name="Column8391" dataDxfId="7997"/>
    <tableColumn id="8400" xr3:uid="{336D3E30-79EC-466A-B51B-FE79892AE0BC}" name="Column8392" dataDxfId="7996"/>
    <tableColumn id="8401" xr3:uid="{DBE1D8E4-5460-4FBE-81B7-EDB7B88FE7E3}" name="Column8393" dataDxfId="7995"/>
    <tableColumn id="8402" xr3:uid="{FBF6F4EE-6911-4E48-9652-DC29C00466CE}" name="Column8394" dataDxfId="7994"/>
    <tableColumn id="8403" xr3:uid="{F48835B1-A6D1-4902-B9A3-F275FCDF3BB4}" name="Column8395" dataDxfId="7993"/>
    <tableColumn id="8404" xr3:uid="{77F7894B-9DAB-49FC-BDAF-015F5A5DA858}" name="Column8396" dataDxfId="7992"/>
    <tableColumn id="8405" xr3:uid="{870B513F-DC5E-480D-A8AB-8FA6437B197D}" name="Column8397" dataDxfId="7991"/>
    <tableColumn id="8406" xr3:uid="{FA914284-3C26-4182-BE42-4CD43A39CCB2}" name="Column8398" dataDxfId="7990"/>
    <tableColumn id="8407" xr3:uid="{9CF6CA1D-3E10-4142-9D97-203E263EDB10}" name="Column8399" dataDxfId="7989"/>
    <tableColumn id="8408" xr3:uid="{97CCA57B-4AF3-4B53-8594-88697DEBB436}" name="Column8400" dataDxfId="7988"/>
    <tableColumn id="8409" xr3:uid="{7CF073BD-81F2-4B61-9926-8CA865CB9B04}" name="Column8401" dataDxfId="7987"/>
    <tableColumn id="8410" xr3:uid="{63EFFB8C-F388-4849-BFDE-4993C192318F}" name="Column8402" dataDxfId="7986"/>
    <tableColumn id="8411" xr3:uid="{C1402F90-93C2-4E49-BF2D-06F031370511}" name="Column8403" dataDxfId="7985"/>
    <tableColumn id="8412" xr3:uid="{79B75AE6-5699-426F-A1B1-76E09CD21D7C}" name="Column8404" dataDxfId="7984"/>
    <tableColumn id="8413" xr3:uid="{5F06AD0B-4CD3-49A3-8093-B5A81074993B}" name="Column8405" dataDxfId="7983"/>
    <tableColumn id="8414" xr3:uid="{DB1C158C-ED5C-4036-B945-DDB8DE54DFB9}" name="Column8406" dataDxfId="7982"/>
    <tableColumn id="8415" xr3:uid="{EE7F36BA-A8A2-4AAC-8B35-EC1D14B86A0D}" name="Column8407" dataDxfId="7981"/>
    <tableColumn id="8416" xr3:uid="{E15B5869-8CCB-4C97-8B14-DAD73C75C9BE}" name="Column8408" dataDxfId="7980"/>
    <tableColumn id="8417" xr3:uid="{36DEF5B5-746B-4E01-B6C2-E07A491BDBB0}" name="Column8409" dataDxfId="7979"/>
    <tableColumn id="8418" xr3:uid="{F67ECE65-B24B-4D39-BE7F-A2E1CA0899D3}" name="Column8410" dataDxfId="7978"/>
    <tableColumn id="8419" xr3:uid="{20F75939-CCCE-4E7A-9A56-A8AF8BF384B3}" name="Column8411" dataDxfId="7977"/>
    <tableColumn id="8420" xr3:uid="{E0508117-CF4F-431F-970B-51CF46865AAF}" name="Column8412" dataDxfId="7976"/>
    <tableColumn id="8421" xr3:uid="{F2750F17-808C-4C90-8847-BE968F396A14}" name="Column8413" dataDxfId="7975"/>
    <tableColumn id="8422" xr3:uid="{536DA710-2D37-40F1-9844-34CC5E1AF888}" name="Column8414" dataDxfId="7974"/>
    <tableColumn id="8423" xr3:uid="{F0BC01F0-6E67-4644-A9A1-F673DC8DFD35}" name="Column8415" dataDxfId="7973"/>
    <tableColumn id="8424" xr3:uid="{FF2A85A3-AF4A-4B45-A9ED-F2AC2AD65933}" name="Column8416" dataDxfId="7972"/>
    <tableColumn id="8425" xr3:uid="{2D07A523-A21B-498F-A6BF-3D10D2E97FE2}" name="Column8417" dataDxfId="7971"/>
    <tableColumn id="8426" xr3:uid="{ADD25672-B125-46FB-8B1A-EC5D105DBEA9}" name="Column8418" dataDxfId="7970"/>
    <tableColumn id="8427" xr3:uid="{B758ED9C-1821-424F-9CD7-F361779A9842}" name="Column8419" dataDxfId="7969"/>
    <tableColumn id="8428" xr3:uid="{D14DD1C7-B5C7-4FC1-948A-183B3EE8F3DF}" name="Column8420" dataDxfId="7968"/>
    <tableColumn id="8429" xr3:uid="{B95ECD84-BFCB-49B8-9C54-CCB63C42583B}" name="Column8421" dataDxfId="7967"/>
    <tableColumn id="8430" xr3:uid="{FE2C4C1B-9284-4311-BFBB-CADE23A34653}" name="Column8422" dataDxfId="7966"/>
    <tableColumn id="8431" xr3:uid="{DA78F292-0147-474E-81FF-7C2D0AAE23E8}" name="Column8423" dataDxfId="7965"/>
    <tableColumn id="8432" xr3:uid="{42AAF789-EF47-46B8-8CC5-79A6F4A6107E}" name="Column8424" dataDxfId="7964"/>
    <tableColumn id="8433" xr3:uid="{B51D3CF8-6337-4A72-A7FD-72E321055074}" name="Column8425" dataDxfId="7963"/>
    <tableColumn id="8434" xr3:uid="{BECFB211-47DF-40AF-879F-F0F214D588B5}" name="Column8426" dataDxfId="7962"/>
    <tableColumn id="8435" xr3:uid="{2A51B2E8-4FA0-4D5A-9F6D-1409C712BE3E}" name="Column8427" dataDxfId="7961"/>
    <tableColumn id="8436" xr3:uid="{5B7CA464-7A38-4673-BEB5-07CE3C8A56B5}" name="Column8428" dataDxfId="7960"/>
    <tableColumn id="8437" xr3:uid="{AAE78A9F-C068-42C8-894A-1EDF3C95ED9C}" name="Column8429" dataDxfId="7959"/>
    <tableColumn id="8438" xr3:uid="{D69435D2-DD2D-4DA4-BBB0-F9ECDF4BF86B}" name="Column8430" dataDxfId="7958"/>
    <tableColumn id="8439" xr3:uid="{702DBEC1-D439-459F-A464-09A66ED3A541}" name="Column8431" dataDxfId="7957"/>
    <tableColumn id="8440" xr3:uid="{66748663-9022-4838-8482-F31E57FE1656}" name="Column8432" dataDxfId="7956"/>
    <tableColumn id="8441" xr3:uid="{F7FFB26E-1934-416A-A05F-D465370332EE}" name="Column8433" dataDxfId="7955"/>
    <tableColumn id="8442" xr3:uid="{0DDCB13A-D6A8-4937-BB1B-263CE1E0D943}" name="Column8434" dataDxfId="7954"/>
    <tableColumn id="8443" xr3:uid="{88DC87E0-22DC-483E-9BC3-14A38AB1C28F}" name="Column8435" dataDxfId="7953"/>
    <tableColumn id="8444" xr3:uid="{8E1CEFD2-E47C-4C56-8584-9F10F0CCFEB9}" name="Column8436" dataDxfId="7952"/>
    <tableColumn id="8445" xr3:uid="{F07800D5-679D-45BF-B1A8-2A0500AB8D76}" name="Column8437" dataDxfId="7951"/>
    <tableColumn id="8446" xr3:uid="{DE76B612-FBCA-404E-A043-D4427F2F7265}" name="Column8438" dataDxfId="7950"/>
    <tableColumn id="8447" xr3:uid="{EDA4BBD4-E1E5-46CA-8BBD-25CDA58D53D8}" name="Column8439" dataDxfId="7949"/>
    <tableColumn id="8448" xr3:uid="{36DE0E86-77ED-44FD-91A4-63C979A815C2}" name="Column8440" dataDxfId="7948"/>
    <tableColumn id="8449" xr3:uid="{B823D210-9471-48C9-9A77-4A6CE0B4CAC3}" name="Column8441" dataDxfId="7947"/>
    <tableColumn id="8450" xr3:uid="{1F3F3324-EB3E-4482-AD25-EE940E260BBF}" name="Column8442" dataDxfId="7946"/>
    <tableColumn id="8451" xr3:uid="{ECDAD372-E3F3-4A21-AD1D-2552D4479DAF}" name="Column8443" dataDxfId="7945"/>
    <tableColumn id="8452" xr3:uid="{7D40A9E3-5C55-4DF7-9DD7-3D42B077E9D5}" name="Column8444" dataDxfId="7944"/>
    <tableColumn id="8453" xr3:uid="{A6A72501-5D81-48E3-95AA-BBED01DEC176}" name="Column8445" dataDxfId="7943"/>
    <tableColumn id="8454" xr3:uid="{EAEA9C43-89BF-487F-B0F9-7489D908A200}" name="Column8446" dataDxfId="7942"/>
    <tableColumn id="8455" xr3:uid="{AAE06096-F28D-47E2-B6A1-0F490EF2436D}" name="Column8447" dataDxfId="7941"/>
    <tableColumn id="8456" xr3:uid="{FB462058-94D1-4DDB-A99D-6988943AD6B0}" name="Column8448" dataDxfId="7940"/>
    <tableColumn id="8457" xr3:uid="{5199A9AE-10F3-4C93-A358-2C2983E79518}" name="Column8449" dataDxfId="7939"/>
    <tableColumn id="8458" xr3:uid="{62FE9763-48E2-43AD-A9DE-9C345D2FC63D}" name="Column8450" dataDxfId="7938"/>
    <tableColumn id="8459" xr3:uid="{65153AE1-6D42-406C-8C29-3E5A8041CF60}" name="Column8451" dataDxfId="7937"/>
    <tableColumn id="8460" xr3:uid="{B55B4D85-3EAB-4029-BE3D-68435FCD3913}" name="Column8452" dataDxfId="7936"/>
    <tableColumn id="8461" xr3:uid="{7DE188E1-0A29-44E4-AE8B-4E3AE27682BA}" name="Column8453" dataDxfId="7935"/>
    <tableColumn id="8462" xr3:uid="{44BF4889-6BBD-4BAF-BE8D-C7E60EFF873B}" name="Column8454" dataDxfId="7934"/>
    <tableColumn id="8463" xr3:uid="{78ACBAAF-C732-45B0-BB62-05E5452A3067}" name="Column8455" dataDxfId="7933"/>
    <tableColumn id="8464" xr3:uid="{4E1A1704-47EA-44DF-8AF3-3AB9A047E8DF}" name="Column8456" dataDxfId="7932"/>
    <tableColumn id="8465" xr3:uid="{5EA3CCB5-70F4-4463-8852-D7835823F0D1}" name="Column8457" dataDxfId="7931"/>
    <tableColumn id="8466" xr3:uid="{9FB8EE42-7880-4EB9-BAFF-A9E540594E61}" name="Column8458" dataDxfId="7930"/>
    <tableColumn id="8467" xr3:uid="{168D9711-11AF-48CF-94B6-3D7880F7878A}" name="Column8459" dataDxfId="7929"/>
    <tableColumn id="8468" xr3:uid="{6B30C3BC-8625-48EC-B8DE-A3AF5A384DEA}" name="Column8460" dataDxfId="7928"/>
    <tableColumn id="8469" xr3:uid="{08BA9A29-2151-4822-BC31-4CAC0F8C7706}" name="Column8461" dataDxfId="7927"/>
    <tableColumn id="8470" xr3:uid="{1EC4AAAE-36C5-496A-9634-E00E9114CD0C}" name="Column8462" dataDxfId="7926"/>
    <tableColumn id="8471" xr3:uid="{8D12D9FF-68A7-4E25-B339-9F6858EE618F}" name="Column8463" dataDxfId="7925"/>
    <tableColumn id="8472" xr3:uid="{C73E44D8-24CB-4827-A487-7769071EDB90}" name="Column8464" dataDxfId="7924"/>
    <tableColumn id="8473" xr3:uid="{B7C45300-D875-46D7-930D-C65BBFF640C5}" name="Column8465" dataDxfId="7923"/>
    <tableColumn id="8474" xr3:uid="{1E3BC18C-7473-4671-A716-76B3CC255071}" name="Column8466" dataDxfId="7922"/>
    <tableColumn id="8475" xr3:uid="{97129BFB-EB82-44A0-8A54-4F3EEA660B2D}" name="Column8467" dataDxfId="7921"/>
    <tableColumn id="8476" xr3:uid="{A010E386-E4FD-4421-80BA-EC0723FF00C1}" name="Column8468" dataDxfId="7920"/>
    <tableColumn id="8477" xr3:uid="{9427BA56-9AEF-4DB1-B6AE-315A766B234C}" name="Column8469" dataDxfId="7919"/>
    <tableColumn id="8478" xr3:uid="{5BE688B3-E661-4791-8470-4CCE6591CBB2}" name="Column8470" dataDxfId="7918"/>
    <tableColumn id="8479" xr3:uid="{636E40DE-95A2-41B9-86E6-AE7F4E2C12F5}" name="Column8471" dataDxfId="7917"/>
    <tableColumn id="8480" xr3:uid="{52D3FB4F-D7D6-496A-8AD1-66EF5964B5AB}" name="Column8472" dataDxfId="7916"/>
    <tableColumn id="8481" xr3:uid="{96CE486A-4437-4CFB-94CD-2E8D21E5233C}" name="Column8473" dataDxfId="7915"/>
    <tableColumn id="8482" xr3:uid="{E7D7DFB6-EE4B-4827-B638-AEC370DE1989}" name="Column8474" dataDxfId="7914"/>
    <tableColumn id="8483" xr3:uid="{C57937CC-256F-4E82-9339-9E3AEEBE3E1E}" name="Column8475" dataDxfId="7913"/>
    <tableColumn id="8484" xr3:uid="{4421912B-4A87-460D-924F-F14CFF14FB5C}" name="Column8476" dataDxfId="7912"/>
    <tableColumn id="8485" xr3:uid="{026490DB-A2F7-407D-9791-DD661F0F8471}" name="Column8477" dataDxfId="7911"/>
    <tableColumn id="8486" xr3:uid="{B5A9CEE8-73CA-4ECF-9DFD-ACC5A2FCE2C6}" name="Column8478" dataDxfId="7910"/>
    <tableColumn id="8487" xr3:uid="{EB605DC2-2A50-4C5C-810F-5FD4E23CE75A}" name="Column8479" dataDxfId="7909"/>
    <tableColumn id="8488" xr3:uid="{58B76F1F-6F0C-4E34-8133-5875B2121778}" name="Column8480" dataDxfId="7908"/>
    <tableColumn id="8489" xr3:uid="{277017B6-74D4-4016-93FE-D31C1BB46C01}" name="Column8481" dataDxfId="7907"/>
    <tableColumn id="8490" xr3:uid="{B6CB3A51-9FA0-482A-AA0F-27C57849AB67}" name="Column8482" dataDxfId="7906"/>
    <tableColumn id="8491" xr3:uid="{67EA9442-F0CF-43DA-8A24-DFE77AADA9EE}" name="Column8483" dataDxfId="7905"/>
    <tableColumn id="8492" xr3:uid="{FDD4BD9D-485B-41A4-9204-02B4F7A31AE0}" name="Column8484" dataDxfId="7904"/>
    <tableColumn id="8493" xr3:uid="{D9985D9C-6B9A-4886-B63A-BD1B0A680CDD}" name="Column8485" dataDxfId="7903"/>
    <tableColumn id="8494" xr3:uid="{9265F1C9-06C0-4D9F-B4F4-4675FF91FC0D}" name="Column8486" dataDxfId="7902"/>
    <tableColumn id="8495" xr3:uid="{C4577F12-DA0B-4A8D-96DC-707EC789D101}" name="Column8487" dataDxfId="7901"/>
    <tableColumn id="8496" xr3:uid="{B4637662-B52B-4327-AE5A-3DF23DB1D55C}" name="Column8488" dataDxfId="7900"/>
    <tableColumn id="8497" xr3:uid="{57C5A4A1-29DF-405A-A581-03906BB605A4}" name="Column8489" dataDxfId="7899"/>
    <tableColumn id="8498" xr3:uid="{EEB2069D-B2D3-4DAB-A9A1-610CDBC4667B}" name="Column8490" dataDxfId="7898"/>
    <tableColumn id="8499" xr3:uid="{56EC9D3E-18A9-4D91-BFBD-BB8E29AA44D1}" name="Column8491" dataDxfId="7897"/>
    <tableColumn id="8500" xr3:uid="{04398033-5B51-466A-9085-0C823C0B9EC0}" name="Column8492" dataDxfId="7896"/>
    <tableColumn id="8501" xr3:uid="{B307E911-48F9-427B-BF1E-23FE98BA2D4C}" name="Column8493" dataDxfId="7895"/>
    <tableColumn id="8502" xr3:uid="{BC406777-6FBA-4B36-8543-8B7E9639AB20}" name="Column8494" dataDxfId="7894"/>
    <tableColumn id="8503" xr3:uid="{8D9D50F4-0979-4EE5-84C2-9D5A6AF47DCF}" name="Column8495" dataDxfId="7893"/>
    <tableColumn id="8504" xr3:uid="{E4C8F4B7-59BD-45C0-B650-02BF2C190F14}" name="Column8496" dataDxfId="7892"/>
    <tableColumn id="8505" xr3:uid="{ED2F6946-D30B-40C3-9C7C-5D4E87B50BD9}" name="Column8497" dataDxfId="7891"/>
    <tableColumn id="8506" xr3:uid="{9C04A6CC-6A65-4752-81C6-90D1D8C153D3}" name="Column8498" dataDxfId="7890"/>
    <tableColumn id="8507" xr3:uid="{B43BDDE1-2AD5-4B13-81A6-1A4C84E4EEA7}" name="Column8499" dataDxfId="7889"/>
    <tableColumn id="8508" xr3:uid="{D4A849F7-555A-4FF5-816F-B10BD1320C79}" name="Column8500" dataDxfId="7888"/>
    <tableColumn id="8509" xr3:uid="{2D5BF803-4FF3-4AC8-8E1C-86C6405B96BE}" name="Column8501" dataDxfId="7887"/>
    <tableColumn id="8510" xr3:uid="{AAE77983-74BD-4207-AA66-3DEA74DE3B29}" name="Column8502" dataDxfId="7886"/>
    <tableColumn id="8511" xr3:uid="{DB0EA3AB-FC6F-4DC8-B9AC-083D201D4C9E}" name="Column8503" dataDxfId="7885"/>
    <tableColumn id="8512" xr3:uid="{ED1D46CB-CB27-4527-ACBD-1B8CCA31A3AC}" name="Column8504" dataDxfId="7884"/>
    <tableColumn id="8513" xr3:uid="{5C7E778D-6BD1-4660-AA66-C6F6AF6BCE19}" name="Column8505" dataDxfId="7883"/>
    <tableColumn id="8514" xr3:uid="{02CF90B8-E0FD-45F9-AE4D-C7C05C1F6ACC}" name="Column8506" dataDxfId="7882"/>
    <tableColumn id="8515" xr3:uid="{1CD8ADFE-5839-4D44-B627-73871C266C02}" name="Column8507" dataDxfId="7881"/>
    <tableColumn id="8516" xr3:uid="{9D8D851D-D122-44BA-8CEC-7CF3F8255DE6}" name="Column8508" dataDxfId="7880"/>
    <tableColumn id="8517" xr3:uid="{B96DDB8F-F244-4EE1-9F74-A45C32B02C23}" name="Column8509" dataDxfId="7879"/>
    <tableColumn id="8518" xr3:uid="{BCCBA001-31EA-4940-8D67-12C7C4227932}" name="Column8510" dataDxfId="7878"/>
    <tableColumn id="8519" xr3:uid="{C1F43827-012F-4DD4-912A-1A519504C5FA}" name="Column8511" dataDxfId="7877"/>
    <tableColumn id="8520" xr3:uid="{C8F04BCA-B547-4D99-B332-15E81862F7AA}" name="Column8512" dataDxfId="7876"/>
    <tableColumn id="8521" xr3:uid="{4478AFDA-5308-493B-A276-3D31C845F7FD}" name="Column8513" dataDxfId="7875"/>
    <tableColumn id="8522" xr3:uid="{95964195-B0F6-48EA-A1B8-B1D11FDC35FB}" name="Column8514" dataDxfId="7874"/>
    <tableColumn id="8523" xr3:uid="{5317A306-A2A0-4AE5-8542-41C1C2437E9E}" name="Column8515" dataDxfId="7873"/>
    <tableColumn id="8524" xr3:uid="{A82198D2-9B18-4D0F-A240-0EEB795F8499}" name="Column8516" dataDxfId="7872"/>
    <tableColumn id="8525" xr3:uid="{97DE8A91-739F-4748-9086-58A37245AD74}" name="Column8517" dataDxfId="7871"/>
    <tableColumn id="8526" xr3:uid="{B79FE079-4CD6-4647-9D84-3623E9ED8DA8}" name="Column8518" dataDxfId="7870"/>
    <tableColumn id="8527" xr3:uid="{164977D7-6C08-435E-96E9-345E994F5AF0}" name="Column8519" dataDxfId="7869"/>
    <tableColumn id="8528" xr3:uid="{649B7022-464C-4A11-A16E-42E7F2736ED4}" name="Column8520" dataDxfId="7868"/>
    <tableColumn id="8529" xr3:uid="{41EF39B7-59E1-4DDD-B8BA-241ADADC1511}" name="Column8521" dataDxfId="7867"/>
    <tableColumn id="8530" xr3:uid="{B2978E8B-7915-4763-B8A3-78107B9053AD}" name="Column8522" dataDxfId="7866"/>
    <tableColumn id="8531" xr3:uid="{E684EA95-F697-49F1-9860-7E9703ABAD73}" name="Column8523" dataDxfId="7865"/>
    <tableColumn id="8532" xr3:uid="{F3A667AF-5727-4999-9E04-1684E9601B18}" name="Column8524" dataDxfId="7864"/>
    <tableColumn id="8533" xr3:uid="{8231B0E5-18FF-4298-8E07-27217211CBAB}" name="Column8525" dataDxfId="7863"/>
    <tableColumn id="8534" xr3:uid="{3DFE6A5F-4731-465B-9C72-A3725C229A71}" name="Column8526" dataDxfId="7862"/>
    <tableColumn id="8535" xr3:uid="{624691F6-E948-44AA-892B-BA2518567E43}" name="Column8527" dataDxfId="7861"/>
    <tableColumn id="8536" xr3:uid="{882DA530-7A64-4986-932F-EB78C1AA9D94}" name="Column8528" dataDxfId="7860"/>
    <tableColumn id="8537" xr3:uid="{E2CC56BB-B107-480A-86FE-42A6EDB40F7F}" name="Column8529" dataDxfId="7859"/>
    <tableColumn id="8538" xr3:uid="{1CF29E3F-6368-4561-8A4B-253D90EB6983}" name="Column8530" dataDxfId="7858"/>
    <tableColumn id="8539" xr3:uid="{8A955B6D-2E27-415F-924E-6D708A39FA8B}" name="Column8531" dataDxfId="7857"/>
    <tableColumn id="8540" xr3:uid="{D1AB4EFB-94B7-4BD6-85AB-B95624810676}" name="Column8532" dataDxfId="7856"/>
    <tableColumn id="8541" xr3:uid="{35768D69-6260-4551-B9E2-5AE290C9B78B}" name="Column8533" dataDxfId="7855"/>
    <tableColumn id="8542" xr3:uid="{865E3799-5E71-41F5-9075-DBFB66E6CAA4}" name="Column8534" dataDxfId="7854"/>
    <tableColumn id="8543" xr3:uid="{AB7C8AD5-2A09-464B-B1D0-EDB692E643B1}" name="Column8535" dataDxfId="7853"/>
    <tableColumn id="8544" xr3:uid="{A42BD5F3-F12F-4F6A-94D7-F0C409260104}" name="Column8536" dataDxfId="7852"/>
    <tableColumn id="8545" xr3:uid="{C6785094-74DE-473A-9F60-F9B15504B8FB}" name="Column8537" dataDxfId="7851"/>
    <tableColumn id="8546" xr3:uid="{1FC5D876-0C2C-4E5C-9B1C-FA26D8279652}" name="Column8538" dataDxfId="7850"/>
    <tableColumn id="8547" xr3:uid="{D1701F2A-A33F-4321-998F-6696811C3523}" name="Column8539" dataDxfId="7849"/>
    <tableColumn id="8548" xr3:uid="{70281CB6-8B8A-4776-ACA9-E7D4EC1DB016}" name="Column8540" dataDxfId="7848"/>
    <tableColumn id="8549" xr3:uid="{0C92CA88-EFCF-49D0-A391-1DC5ED991ABA}" name="Column8541" dataDxfId="7847"/>
    <tableColumn id="8550" xr3:uid="{FDD3C1DD-0F0A-453E-81D3-AD3AD4525167}" name="Column8542" dataDxfId="7846"/>
    <tableColumn id="8551" xr3:uid="{6374A9D2-7830-4094-BC76-3BD4A3594D25}" name="Column8543" dataDxfId="7845"/>
    <tableColumn id="8552" xr3:uid="{E351885C-2F89-45FA-966F-AA470B6BD330}" name="Column8544" dataDxfId="7844"/>
    <tableColumn id="8553" xr3:uid="{099A0F59-B684-4E09-B277-0540D2870885}" name="Column8545" dataDxfId="7843"/>
    <tableColumn id="8554" xr3:uid="{7962F7C4-3043-4783-925A-46ED24A6E672}" name="Column8546" dataDxfId="7842"/>
    <tableColumn id="8555" xr3:uid="{3B9E6379-43AA-4B92-98E6-818ED6C87E1D}" name="Column8547" dataDxfId="7841"/>
    <tableColumn id="8556" xr3:uid="{2DA8934C-6BD2-46C8-82B6-1A327BE4F745}" name="Column8548" dataDxfId="7840"/>
    <tableColumn id="8557" xr3:uid="{93C0684D-C357-4BBC-A2E6-B59E72BC79E6}" name="Column8549" dataDxfId="7839"/>
    <tableColumn id="8558" xr3:uid="{FED57900-066A-4C25-BC6F-7256405D441D}" name="Column8550" dataDxfId="7838"/>
    <tableColumn id="8559" xr3:uid="{E1EFCDDA-7FA2-4BEA-AB8F-D63311F8EDD9}" name="Column8551" dataDxfId="7837"/>
    <tableColumn id="8560" xr3:uid="{9C094199-EB2E-45C8-A5AF-9141CF17F434}" name="Column8552" dataDxfId="7836"/>
    <tableColumn id="8561" xr3:uid="{0B849A8F-2A24-406B-B7CC-514FF290AFDB}" name="Column8553" dataDxfId="7835"/>
    <tableColumn id="8562" xr3:uid="{3504E5DE-4715-425A-8A53-13D6C104A874}" name="Column8554" dataDxfId="7834"/>
    <tableColumn id="8563" xr3:uid="{34FF6531-019B-406E-9D93-8EB97FC6227A}" name="Column8555" dataDxfId="7833"/>
    <tableColumn id="8564" xr3:uid="{3693E2E5-BE31-422D-9C34-6A90F422AAEB}" name="Column8556" dataDxfId="7832"/>
    <tableColumn id="8565" xr3:uid="{5BB9A571-15C2-44EC-8006-49C37332A348}" name="Column8557" dataDxfId="7831"/>
    <tableColumn id="8566" xr3:uid="{83A85F47-12E5-48DD-A15E-1C05A9FEFE02}" name="Column8558" dataDxfId="7830"/>
    <tableColumn id="8567" xr3:uid="{476BFF01-56A5-418F-9E70-8D8DE1F30FCA}" name="Column8559" dataDxfId="7829"/>
    <tableColumn id="8568" xr3:uid="{089701CB-D805-4DFB-8D6D-E34F70AA05B1}" name="Column8560" dataDxfId="7828"/>
    <tableColumn id="8569" xr3:uid="{030856C5-C09C-45B7-9A6D-86C1F6BFB242}" name="Column8561" dataDxfId="7827"/>
    <tableColumn id="8570" xr3:uid="{83B791B9-E1ED-49F2-B5D5-0B2931CDCA24}" name="Column8562" dataDxfId="7826"/>
    <tableColumn id="8571" xr3:uid="{B36DB20D-9280-4A1E-AA26-443E9DE51713}" name="Column8563" dataDxfId="7825"/>
    <tableColumn id="8572" xr3:uid="{2AE926AE-F263-4F56-9952-6EC56381B1E5}" name="Column8564" dataDxfId="7824"/>
    <tableColumn id="8573" xr3:uid="{A228FEA0-0EEF-4F25-92CD-73C61576DDA4}" name="Column8565" dataDxfId="7823"/>
    <tableColumn id="8574" xr3:uid="{62308E0E-2F6C-4F78-912F-267714DC5A86}" name="Column8566" dataDxfId="7822"/>
    <tableColumn id="8575" xr3:uid="{DE854C86-829A-4D3F-9F35-792BD59289E8}" name="Column8567" dataDxfId="7821"/>
    <tableColumn id="8576" xr3:uid="{FAF7E562-9156-4432-B366-66DBB99F9443}" name="Column8568" dataDxfId="7820"/>
    <tableColumn id="8577" xr3:uid="{B7961196-4896-43F3-BD48-268CD9994393}" name="Column8569" dataDxfId="7819"/>
    <tableColumn id="8578" xr3:uid="{DDB2DCC8-BC8D-4D7B-88FE-81997E6333BE}" name="Column8570" dataDxfId="7818"/>
    <tableColumn id="8579" xr3:uid="{9756A657-8261-48BB-88CC-153F276DCB1C}" name="Column8571" dataDxfId="7817"/>
    <tableColumn id="8580" xr3:uid="{DEF5543E-D664-4627-B40B-FED7E1424D92}" name="Column8572" dataDxfId="7816"/>
    <tableColumn id="8581" xr3:uid="{AB736435-CB59-4789-B7C8-8C24F024E6EE}" name="Column8573" dataDxfId="7815"/>
    <tableColumn id="8582" xr3:uid="{B2DC701A-C256-47AC-A378-8E0CACD0F96C}" name="Column8574" dataDxfId="7814"/>
    <tableColumn id="8583" xr3:uid="{B70A2702-2667-409E-9790-D5C373EF85F4}" name="Column8575" dataDxfId="7813"/>
    <tableColumn id="8584" xr3:uid="{E57B8641-CCEB-459A-B2CC-17A1738E0E8A}" name="Column8576" dataDxfId="7812"/>
    <tableColumn id="8585" xr3:uid="{92D792BD-69C5-4B9B-A34A-3D6ABA4A1299}" name="Column8577" dataDxfId="7811"/>
    <tableColumn id="8586" xr3:uid="{32B7317C-0A8B-4221-B5BF-F5A06AC92D1C}" name="Column8578" dataDxfId="7810"/>
    <tableColumn id="8587" xr3:uid="{11198BD4-4573-408D-80C6-403EE8B85349}" name="Column8579" dataDxfId="7809"/>
    <tableColumn id="8588" xr3:uid="{4835D762-DA94-4DC4-ADB8-4D91EA8950B7}" name="Column8580" dataDxfId="7808"/>
    <tableColumn id="8589" xr3:uid="{01AF2838-E905-4DC9-B9AC-7078682AF2CC}" name="Column8581" dataDxfId="7807"/>
    <tableColumn id="8590" xr3:uid="{64C9FD17-344C-47C7-86AB-CCE301D708F9}" name="Column8582" dataDxfId="7806"/>
    <tableColumn id="8591" xr3:uid="{CBAC5D4D-F797-49AF-B082-884F7E998F8D}" name="Column8583" dataDxfId="7805"/>
    <tableColumn id="8592" xr3:uid="{8452B1E5-A221-4336-8D83-B186B2A9D86D}" name="Column8584" dataDxfId="7804"/>
    <tableColumn id="8593" xr3:uid="{32D4C8EA-EE95-46D3-A008-15AC53B59998}" name="Column8585" dataDxfId="7803"/>
    <tableColumn id="8594" xr3:uid="{97F50142-25B6-4AB0-9888-CA6A272B5D92}" name="Column8586" dataDxfId="7802"/>
    <tableColumn id="8595" xr3:uid="{D99EF0A3-B1ED-45B8-9533-C1D7B501C80F}" name="Column8587" dataDxfId="7801"/>
    <tableColumn id="8596" xr3:uid="{1184C566-6ED2-4A20-A484-273EB81AF2BE}" name="Column8588" dataDxfId="7800"/>
    <tableColumn id="8597" xr3:uid="{BE76E588-E1EF-4634-A0DB-F04DB7A18C56}" name="Column8589" dataDxfId="7799"/>
    <tableColumn id="8598" xr3:uid="{67DDA08A-DDB5-4019-AD5B-9D78201E883E}" name="Column8590" dataDxfId="7798"/>
    <tableColumn id="8599" xr3:uid="{93B2D7CA-9CF2-4431-AFDF-3274B42CFC6D}" name="Column8591" dataDxfId="7797"/>
    <tableColumn id="8600" xr3:uid="{DFE27A9B-D5DD-4D09-933F-1103CE216E15}" name="Column8592" dataDxfId="7796"/>
    <tableColumn id="8601" xr3:uid="{B630A5DF-95F1-447E-AC29-75A8670C3D8A}" name="Column8593" dataDxfId="7795"/>
    <tableColumn id="8602" xr3:uid="{18CD16A8-C09E-48ED-8D8F-3F8B65A9478F}" name="Column8594" dataDxfId="7794"/>
    <tableColumn id="8603" xr3:uid="{FA257A2B-28EB-4E1A-8AFB-35CABB444BC9}" name="Column8595" dataDxfId="7793"/>
    <tableColumn id="8604" xr3:uid="{7D57CC91-9B5B-4257-B4C3-4795CE02492C}" name="Column8596" dataDxfId="7792"/>
    <tableColumn id="8605" xr3:uid="{0FF5102E-3FFD-4930-9C03-56F927273DD7}" name="Column8597" dataDxfId="7791"/>
    <tableColumn id="8606" xr3:uid="{6D4E8BF4-0632-44E4-873E-5D89C3B14290}" name="Column8598" dataDxfId="7790"/>
    <tableColumn id="8607" xr3:uid="{616407BE-882D-48B8-9045-46EFAE352179}" name="Column8599" dataDxfId="7789"/>
    <tableColumn id="8608" xr3:uid="{22F4F50D-3ABE-425B-96F7-2CC17356CD79}" name="Column8600" dataDxfId="7788"/>
    <tableColumn id="8609" xr3:uid="{5E55E55F-3D1B-49B7-8718-16B667780595}" name="Column8601" dataDxfId="7787"/>
    <tableColumn id="8610" xr3:uid="{A23F76AF-2768-4DA7-840D-27DB728508C4}" name="Column8602" dataDxfId="7786"/>
    <tableColumn id="8611" xr3:uid="{E795A70C-EE64-40F1-BF91-5E00106693B3}" name="Column8603" dataDxfId="7785"/>
    <tableColumn id="8612" xr3:uid="{83C9F4D1-E403-4FFD-8FBD-A2A0F45651D7}" name="Column8604" dataDxfId="7784"/>
    <tableColumn id="8613" xr3:uid="{86606971-F1D4-4A99-B587-CE54CE39D719}" name="Column8605" dataDxfId="7783"/>
    <tableColumn id="8614" xr3:uid="{5AEF8ACE-F3DB-4CB5-B3EA-AEB6453F0CD4}" name="Column8606" dataDxfId="7782"/>
    <tableColumn id="8615" xr3:uid="{67E1F0E1-3BD3-4F87-A461-7F312D30E736}" name="Column8607" dataDxfId="7781"/>
    <tableColumn id="8616" xr3:uid="{15723E1C-AFF5-4408-B04C-0D0109B7AF1C}" name="Column8608" dataDxfId="7780"/>
    <tableColumn id="8617" xr3:uid="{74BCD6D9-DE76-4073-93B0-F72C49A52EEF}" name="Column8609" dataDxfId="7779"/>
    <tableColumn id="8618" xr3:uid="{06B1AB28-9B1F-4BA9-9555-627A2CE1C521}" name="Column8610" dataDxfId="7778"/>
    <tableColumn id="8619" xr3:uid="{0AE88CFC-19B1-46FE-97C8-3C4DDA426876}" name="Column8611" dataDxfId="7777"/>
    <tableColumn id="8620" xr3:uid="{0FDF3C21-E371-4048-9973-3588C5D46AB7}" name="Column8612" dataDxfId="7776"/>
    <tableColumn id="8621" xr3:uid="{FC7421DE-D6BF-442D-8FCD-F8E51B4275D0}" name="Column8613" dataDxfId="7775"/>
    <tableColumn id="8622" xr3:uid="{5295F7DE-6840-4BEB-A0C6-01B0C19D87B0}" name="Column8614" dataDxfId="7774"/>
    <tableColumn id="8623" xr3:uid="{F2AFF5B8-6A20-4ADA-946D-004580EC7B5E}" name="Column8615" dataDxfId="7773"/>
    <tableColumn id="8624" xr3:uid="{3622F1A6-B04D-40DF-B5DD-6113F3DC79EC}" name="Column8616" dataDxfId="7772"/>
    <tableColumn id="8625" xr3:uid="{86381288-23DE-42BC-813B-324E1810BC92}" name="Column8617" dataDxfId="7771"/>
    <tableColumn id="8626" xr3:uid="{0940D847-33B2-4294-9E05-8161E5EBBBCC}" name="Column8618" dataDxfId="7770"/>
    <tableColumn id="8627" xr3:uid="{B3B296A2-37A6-4404-8992-1431F53F0B68}" name="Column8619" dataDxfId="7769"/>
    <tableColumn id="8628" xr3:uid="{B23A414D-96F1-4A50-AEC8-7C57F4E4EB03}" name="Column8620" dataDxfId="7768"/>
    <tableColumn id="8629" xr3:uid="{875F0188-CB6F-4C2B-9BF1-B02B2C4A538F}" name="Column8621" dataDxfId="7767"/>
    <tableColumn id="8630" xr3:uid="{8CDF92C8-5F9C-4ECC-92BA-52B0FDB15245}" name="Column8622" dataDxfId="7766"/>
    <tableColumn id="8631" xr3:uid="{D478C698-2C64-4747-A5C9-F2D2A0D13299}" name="Column8623" dataDxfId="7765"/>
    <tableColumn id="8632" xr3:uid="{C5995F6C-AE4D-481F-8A68-A8D967F97F3E}" name="Column8624" dataDxfId="7764"/>
    <tableColumn id="8633" xr3:uid="{ED4E3340-E019-4D8E-8CF0-3DA5A1078E59}" name="Column8625" dataDxfId="7763"/>
    <tableColumn id="8634" xr3:uid="{E35CA02A-4BF9-4262-85DD-3B15CF71E4DE}" name="Column8626" dataDxfId="7762"/>
    <tableColumn id="8635" xr3:uid="{1816C3A6-3C5C-41D9-973E-4CDA365C7D72}" name="Column8627" dataDxfId="7761"/>
    <tableColumn id="8636" xr3:uid="{8CE2D1F8-1AAB-49A6-BA73-B6C4CB049767}" name="Column8628" dataDxfId="7760"/>
    <tableColumn id="8637" xr3:uid="{C5D27F2A-4396-4242-A698-A038011A2F14}" name="Column8629" dataDxfId="7759"/>
    <tableColumn id="8638" xr3:uid="{AD44D631-7FF3-4C08-B025-4164081E54D8}" name="Column8630" dataDxfId="7758"/>
    <tableColumn id="8639" xr3:uid="{C324892D-7AB3-4D6C-8252-999957EABC09}" name="Column8631" dataDxfId="7757"/>
    <tableColumn id="8640" xr3:uid="{F24A7BA5-6E28-4CFE-9095-4DD8718161E5}" name="Column8632" dataDxfId="7756"/>
    <tableColumn id="8641" xr3:uid="{B6B32194-B413-435E-A304-99AF9950B943}" name="Column8633" dataDxfId="7755"/>
    <tableColumn id="8642" xr3:uid="{74824876-F9C8-4481-BAE5-CFA1CF346B6F}" name="Column8634" dataDxfId="7754"/>
    <tableColumn id="8643" xr3:uid="{56FF9222-4F54-4044-BF14-70D57DC68B2D}" name="Column8635" dataDxfId="7753"/>
    <tableColumn id="8644" xr3:uid="{708BA1A6-1478-4A8E-9CF9-6F9656A0E40B}" name="Column8636" dataDxfId="7752"/>
    <tableColumn id="8645" xr3:uid="{9A3B2AA7-A626-47A4-A553-E83F6250E77B}" name="Column8637" dataDxfId="7751"/>
    <tableColumn id="8646" xr3:uid="{6C65AF41-C3CF-477E-8011-DB0B1F0561FA}" name="Column8638" dataDxfId="7750"/>
    <tableColumn id="8647" xr3:uid="{86BF28C9-2A85-4727-BE12-E0E3F7D85394}" name="Column8639" dataDxfId="7749"/>
    <tableColumn id="8648" xr3:uid="{E60C97DF-C75B-4B88-803A-89D2B9C91ABA}" name="Column8640" dataDxfId="7748"/>
    <tableColumn id="8649" xr3:uid="{F0AD401B-DF31-4BDC-9966-3616415E7BE0}" name="Column8641" dataDxfId="7747"/>
    <tableColumn id="8650" xr3:uid="{3165C63F-D896-4460-9EE1-37E5644C030B}" name="Column8642" dataDxfId="7746"/>
    <tableColumn id="8651" xr3:uid="{F7925A22-B2E7-49B6-B5C0-926EE78AC581}" name="Column8643" dataDxfId="7745"/>
    <tableColumn id="8652" xr3:uid="{7619EBD5-A691-4BA3-9434-7A785E12A74D}" name="Column8644" dataDxfId="7744"/>
    <tableColumn id="8653" xr3:uid="{C7202FCA-12C4-4392-9424-6EB671411C20}" name="Column8645" dataDxfId="7743"/>
    <tableColumn id="8654" xr3:uid="{88B991DB-9EB3-4D2E-BED6-C7522FB24807}" name="Column8646" dataDxfId="7742"/>
    <tableColumn id="8655" xr3:uid="{050EC51C-5196-4268-A208-229A7E9EC9F5}" name="Column8647" dataDxfId="7741"/>
    <tableColumn id="8656" xr3:uid="{965F8207-08B8-4161-8629-9FAF3BFF3621}" name="Column8648" dataDxfId="7740"/>
    <tableColumn id="8657" xr3:uid="{DEE12BFF-046E-434C-A8B3-D388ED1C1BF8}" name="Column8649" dataDxfId="7739"/>
    <tableColumn id="8658" xr3:uid="{7EDAB1B9-9C6C-4C66-9236-DBDC8FA7B49D}" name="Column8650" dataDxfId="7738"/>
    <tableColumn id="8659" xr3:uid="{709B14FD-6A60-4859-9C91-DFF9B1DFB502}" name="Column8651" dataDxfId="7737"/>
    <tableColumn id="8660" xr3:uid="{C4339511-9796-478C-B5D4-97BF3FD062BF}" name="Column8652" dataDxfId="7736"/>
    <tableColumn id="8661" xr3:uid="{F19B027F-406C-4953-B76F-3CDA97C935D7}" name="Column8653" dataDxfId="7735"/>
    <tableColumn id="8662" xr3:uid="{E050027A-B0B5-4E6F-B5B9-29330DF02E94}" name="Column8654" dataDxfId="7734"/>
    <tableColumn id="8663" xr3:uid="{E9CEB283-B533-42F5-B656-4C198A92B224}" name="Column8655" dataDxfId="7733"/>
    <tableColumn id="8664" xr3:uid="{807C4261-E92B-42BB-AFA8-82C31A9973FB}" name="Column8656" dataDxfId="7732"/>
    <tableColumn id="8665" xr3:uid="{5D94929B-0D3F-4895-900D-D39BFC26A6F8}" name="Column8657" dataDxfId="7731"/>
    <tableColumn id="8666" xr3:uid="{A34B0243-02BF-4B14-9C64-74B90FADB15B}" name="Column8658" dataDxfId="7730"/>
    <tableColumn id="8667" xr3:uid="{67680EAF-BE98-4A69-A1C4-C1F212EB1109}" name="Column8659" dataDxfId="7729"/>
    <tableColumn id="8668" xr3:uid="{D960C455-A68C-455B-BA0B-772B1D097185}" name="Column8660" dataDxfId="7728"/>
    <tableColumn id="8669" xr3:uid="{42BCAF3B-4A89-4DE9-AAFF-48D24C22DD8D}" name="Column8661" dataDxfId="7727"/>
    <tableColumn id="8670" xr3:uid="{8F837CBC-D0E1-4A1B-9753-77F87FD5F630}" name="Column8662" dataDxfId="7726"/>
    <tableColumn id="8671" xr3:uid="{DD5CC221-3A71-4039-9066-2709FD592D48}" name="Column8663" dataDxfId="7725"/>
    <tableColumn id="8672" xr3:uid="{6BFE3B19-0470-4CC2-923A-58DD8BCB725F}" name="Column8664" dataDxfId="7724"/>
    <tableColumn id="8673" xr3:uid="{A09728F1-3290-4960-8978-5FADD9D0AA9D}" name="Column8665" dataDxfId="7723"/>
    <tableColumn id="8674" xr3:uid="{02D5E7CE-DF70-42B4-BCEE-2E2A159D0481}" name="Column8666" dataDxfId="7722"/>
    <tableColumn id="8675" xr3:uid="{1E9C572F-9AAE-488D-B01A-3E502432E1E2}" name="Column8667" dataDxfId="7721"/>
    <tableColumn id="8676" xr3:uid="{994D2186-42FE-4763-A12A-73A385E150D2}" name="Column8668" dataDxfId="7720"/>
    <tableColumn id="8677" xr3:uid="{31C04B98-F88F-4297-B8B5-B4D7EB2268DD}" name="Column8669" dataDxfId="7719"/>
    <tableColumn id="8678" xr3:uid="{840F8625-AB2C-49E3-BC7C-01096EF9AD24}" name="Column8670" dataDxfId="7718"/>
    <tableColumn id="8679" xr3:uid="{4BE436E2-5D5E-48A1-AD12-07BB835E7453}" name="Column8671" dataDxfId="7717"/>
    <tableColumn id="8680" xr3:uid="{120EEAC0-2DC6-410F-A678-907738839A1C}" name="Column8672" dataDxfId="7716"/>
    <tableColumn id="8681" xr3:uid="{1FFB4B7C-9A57-47EF-82B5-DF15BD715311}" name="Column8673" dataDxfId="7715"/>
    <tableColumn id="8682" xr3:uid="{99037E8F-2324-4443-B258-882E74BF5CCB}" name="Column8674" dataDxfId="7714"/>
    <tableColumn id="8683" xr3:uid="{918BC255-0BDB-40B7-97E1-D1FB78535643}" name="Column8675" dataDxfId="7713"/>
    <tableColumn id="8684" xr3:uid="{C902D8ED-8B53-4403-B593-A323C326CCFE}" name="Column8676" dataDxfId="7712"/>
    <tableColumn id="8685" xr3:uid="{FDA9E2FE-E8AF-46B9-88DC-ACD39249DE59}" name="Column8677" dataDxfId="7711"/>
    <tableColumn id="8686" xr3:uid="{DFA15268-09D3-4FBF-A65F-A611A4D440C8}" name="Column8678" dataDxfId="7710"/>
    <tableColumn id="8687" xr3:uid="{9B84C957-A2F0-478D-B0E9-51D1A43F382C}" name="Column8679" dataDxfId="7709"/>
    <tableColumn id="8688" xr3:uid="{7DF7F56D-9EA0-4323-A0F0-1F5502BEECEA}" name="Column8680" dataDxfId="7708"/>
    <tableColumn id="8689" xr3:uid="{25C4CFEC-8F82-4940-8FFC-DF712755900D}" name="Column8681" dataDxfId="7707"/>
    <tableColumn id="8690" xr3:uid="{8FED1894-BB76-4F9F-8C43-A44AF5DAE5A9}" name="Column8682" dataDxfId="7706"/>
    <tableColumn id="8691" xr3:uid="{F91CC187-D195-4C2D-8D65-812405F36F93}" name="Column8683" dataDxfId="7705"/>
    <tableColumn id="8692" xr3:uid="{C073C105-5369-4EDE-B589-23ECD3E7FE33}" name="Column8684" dataDxfId="7704"/>
    <tableColumn id="8693" xr3:uid="{5499981B-E33D-445B-8395-FEAB617475D9}" name="Column8685" dataDxfId="7703"/>
    <tableColumn id="8694" xr3:uid="{DE26CE7D-8166-41EB-9A75-81D12480BBFC}" name="Column8686" dataDxfId="7702"/>
    <tableColumn id="8695" xr3:uid="{55D8B389-229C-4304-B7DB-A0A36C6607B7}" name="Column8687" dataDxfId="7701"/>
    <tableColumn id="8696" xr3:uid="{F4DEE182-9E17-4CBA-B8F8-33F14E993AA0}" name="Column8688" dataDxfId="7700"/>
    <tableColumn id="8697" xr3:uid="{554E6935-9863-40D2-8744-5908B0A2A456}" name="Column8689" dataDxfId="7699"/>
    <tableColumn id="8698" xr3:uid="{7A8BAA2F-A774-4C99-852D-ECFE872F094D}" name="Column8690" dataDxfId="7698"/>
    <tableColumn id="8699" xr3:uid="{09887F9F-7867-499E-8E2A-8B3151570869}" name="Column8691" dataDxfId="7697"/>
    <tableColumn id="8700" xr3:uid="{659205AE-FB87-4A4D-8F76-C0709063C9A5}" name="Column8692" dataDxfId="7696"/>
    <tableColumn id="8701" xr3:uid="{8095DAC5-C526-4739-896F-76EAF162728C}" name="Column8693" dataDxfId="7695"/>
    <tableColumn id="8702" xr3:uid="{C7C9232C-393A-47C7-BF16-56DA43AB064E}" name="Column8694" dataDxfId="7694"/>
    <tableColumn id="8703" xr3:uid="{FF968BFF-3F2E-4658-B212-ED651302E0E3}" name="Column8695" dataDxfId="7693"/>
    <tableColumn id="8704" xr3:uid="{D49E4733-4059-40A0-AB15-11F973E0DD2A}" name="Column8696" dataDxfId="7692"/>
    <tableColumn id="8705" xr3:uid="{FC5EE9FD-E7BD-477A-B7BC-B9C2EA4EBD80}" name="Column8697" dataDxfId="7691"/>
    <tableColumn id="8706" xr3:uid="{667F0026-CB6C-4BF3-A2E7-E61CB58B948B}" name="Column8698" dataDxfId="7690"/>
    <tableColumn id="8707" xr3:uid="{C3157340-2513-46A5-BEBB-6C5C6519CE4C}" name="Column8699" dataDxfId="7689"/>
    <tableColumn id="8708" xr3:uid="{F3CB9762-5890-465E-BFBB-61F9540FADC0}" name="Column8700" dataDxfId="7688"/>
    <tableColumn id="8709" xr3:uid="{5E1ACCB7-A42B-4033-AD7B-42976BCF490E}" name="Column8701" dataDxfId="7687"/>
    <tableColumn id="8710" xr3:uid="{F9CA10DA-F49F-429C-9534-C0D20A1C85A5}" name="Column8702" dataDxfId="7686"/>
    <tableColumn id="8711" xr3:uid="{AB078272-E91C-4569-B75F-29215689FF2D}" name="Column8703" dataDxfId="7685"/>
    <tableColumn id="8712" xr3:uid="{C44DF2A8-6186-4954-A191-E9ADE38732E1}" name="Column8704" dataDxfId="7684"/>
    <tableColumn id="8713" xr3:uid="{F17F73D5-F1E3-454A-A89C-94C9908250B4}" name="Column8705" dataDxfId="7683"/>
    <tableColumn id="8714" xr3:uid="{C95C4044-20EF-4CDF-9261-79A0A08581BC}" name="Column8706" dataDxfId="7682"/>
    <tableColumn id="8715" xr3:uid="{3039D035-3170-4DDF-A517-AC1FD76ADBBA}" name="Column8707" dataDxfId="7681"/>
    <tableColumn id="8716" xr3:uid="{24AB35E1-D971-4B1E-B2F0-E7F5C47F8DF1}" name="Column8708" dataDxfId="7680"/>
    <tableColumn id="8717" xr3:uid="{3E0E1AEC-2E4F-45E4-9C45-3A25006DFD11}" name="Column8709" dataDxfId="7679"/>
    <tableColumn id="8718" xr3:uid="{FAD682F6-7CD6-434A-AE9B-32FFDB2E03CC}" name="Column8710" dataDxfId="7678"/>
    <tableColumn id="8719" xr3:uid="{354307F5-0771-46A8-A96A-4689D6FF22BC}" name="Column8711" dataDxfId="7677"/>
    <tableColumn id="8720" xr3:uid="{1120A3CF-D00D-4EA5-8E08-8ED580A85BF5}" name="Column8712" dataDxfId="7676"/>
    <tableColumn id="8721" xr3:uid="{130EA7C3-2090-4917-A211-057603AD80AA}" name="Column8713" dataDxfId="7675"/>
    <tableColumn id="8722" xr3:uid="{AADD870F-3F2B-435A-A516-77E082169B6B}" name="Column8714" dataDxfId="7674"/>
    <tableColumn id="8723" xr3:uid="{AEF6524D-D56E-401C-BADF-3F435093A903}" name="Column8715" dataDxfId="7673"/>
    <tableColumn id="8724" xr3:uid="{1975C5BC-7E98-4B7E-8CD1-19E54A1642E4}" name="Column8716" dataDxfId="7672"/>
    <tableColumn id="8725" xr3:uid="{AB69EED6-B5C1-4E5E-BFAE-84A1E4CBE2EA}" name="Column8717" dataDxfId="7671"/>
    <tableColumn id="8726" xr3:uid="{ADCD6AD0-C064-40E5-AF83-977BDF34DE7F}" name="Column8718" dataDxfId="7670"/>
    <tableColumn id="8727" xr3:uid="{86CC1886-12E1-4956-AB35-B9679120C7BA}" name="Column8719" dataDxfId="7669"/>
    <tableColumn id="8728" xr3:uid="{BC83672A-BFF3-4A1D-ABED-88B1B022E0A6}" name="Column8720" dataDxfId="7668"/>
    <tableColumn id="8729" xr3:uid="{53889140-EBC7-4793-93D6-04025521ADFA}" name="Column8721" dataDxfId="7667"/>
    <tableColumn id="8730" xr3:uid="{F04F7CD5-118B-4C38-BBD4-BFA368E46E09}" name="Column8722" dataDxfId="7666"/>
    <tableColumn id="8731" xr3:uid="{68175A49-C1BE-4577-A31E-57B907F8F6F6}" name="Column8723" dataDxfId="7665"/>
    <tableColumn id="8732" xr3:uid="{185DD621-84EA-46D4-BFAB-F8970C3878DB}" name="Column8724" dataDxfId="7664"/>
    <tableColumn id="8733" xr3:uid="{9496793A-391A-482D-9FF6-3BAFDAC86CD6}" name="Column8725" dataDxfId="7663"/>
    <tableColumn id="8734" xr3:uid="{E6EBCD20-8B28-497C-A936-E9F9B294ADDE}" name="Column8726" dataDxfId="7662"/>
    <tableColumn id="8735" xr3:uid="{6C7B4C6E-BA26-4F5F-BB43-CEA2663EFEBD}" name="Column8727" dataDxfId="7661"/>
    <tableColumn id="8736" xr3:uid="{7BB53280-DB9E-4EA7-8842-7073C0FD341A}" name="Column8728" dataDxfId="7660"/>
    <tableColumn id="8737" xr3:uid="{AC3942DB-E063-4132-B008-DAC6F1F9B395}" name="Column8729" dataDxfId="7659"/>
    <tableColumn id="8738" xr3:uid="{39B93BE7-5EB6-4D33-82D6-4C6ED955D860}" name="Column8730" dataDxfId="7658"/>
    <tableColumn id="8739" xr3:uid="{181FD7A7-5E88-422C-BF27-57DCCA89DE75}" name="Column8731" dataDxfId="7657"/>
    <tableColumn id="8740" xr3:uid="{B9392DDD-40B4-49F4-91E4-6C23FCE23735}" name="Column8732" dataDxfId="7656"/>
    <tableColumn id="8741" xr3:uid="{37122226-3D11-4CEF-88B6-345AC86048F3}" name="Column8733" dataDxfId="7655"/>
    <tableColumn id="8742" xr3:uid="{B731F381-95F6-41B4-986C-088BEE66EBCC}" name="Column8734" dataDxfId="7654"/>
    <tableColumn id="8743" xr3:uid="{79B5D138-A3D7-42C1-990E-BBB216ED3616}" name="Column8735" dataDxfId="7653"/>
    <tableColumn id="8744" xr3:uid="{83811439-1637-47F8-827A-EF86D9F046A0}" name="Column8736" dataDxfId="7652"/>
    <tableColumn id="8745" xr3:uid="{5C88E5BA-8A6E-4214-B962-6F31624E6635}" name="Column8737" dataDxfId="7651"/>
    <tableColumn id="8746" xr3:uid="{34DF6DBF-D542-4BF5-994A-82AB9CD72B09}" name="Column8738" dataDxfId="7650"/>
    <tableColumn id="8747" xr3:uid="{6FBBC86F-A061-4025-ACEE-0D446F639239}" name="Column8739" dataDxfId="7649"/>
    <tableColumn id="8748" xr3:uid="{16980D20-4477-48DC-8F74-35AFAC8EAD3F}" name="Column8740" dataDxfId="7648"/>
    <tableColumn id="8749" xr3:uid="{39ADD738-F95F-406F-9F70-DC3CD59060AB}" name="Column8741" dataDxfId="7647"/>
    <tableColumn id="8750" xr3:uid="{19C22988-188F-4956-912F-A605D1186D64}" name="Column8742" dataDxfId="7646"/>
    <tableColumn id="8751" xr3:uid="{A1D9F2EB-9A4E-42CB-89A0-7F180F81E919}" name="Column8743" dataDxfId="7645"/>
    <tableColumn id="8752" xr3:uid="{FA1CD55B-4D45-4F73-A323-6AFC8679D66A}" name="Column8744" dataDxfId="7644"/>
    <tableColumn id="8753" xr3:uid="{ECADA381-8117-45B7-A2FE-600421F69702}" name="Column8745" dataDxfId="7643"/>
    <tableColumn id="8754" xr3:uid="{24EC9DD2-31BB-48A4-8DC5-96B4C64DE115}" name="Column8746" dataDxfId="7642"/>
    <tableColumn id="8755" xr3:uid="{B093BC4B-339B-4A43-B884-5CDFC6E1EA89}" name="Column8747" dataDxfId="7641"/>
    <tableColumn id="8756" xr3:uid="{E4B31446-A365-493E-B76A-F5FD8E93DA20}" name="Column8748" dataDxfId="7640"/>
    <tableColumn id="8757" xr3:uid="{58C243D3-C0F5-4D1F-A323-AB52E76616DF}" name="Column8749" dataDxfId="7639"/>
    <tableColumn id="8758" xr3:uid="{44C592D2-5B6E-4069-9AD6-EBC3D1F1101E}" name="Column8750" dataDxfId="7638"/>
    <tableColumn id="8759" xr3:uid="{0E0ABE4B-3AF0-4476-984B-BA6BE383BE74}" name="Column8751" dataDxfId="7637"/>
    <tableColumn id="8760" xr3:uid="{827E5E75-59AA-40C6-8E70-2849B4CC4C09}" name="Column8752" dataDxfId="7636"/>
    <tableColumn id="8761" xr3:uid="{9F9252AC-4881-4FA9-AE21-5439B8BBB29C}" name="Column8753" dataDxfId="7635"/>
    <tableColumn id="8762" xr3:uid="{6A685AEA-5DF2-4D25-85C2-4781E877EDAE}" name="Column8754" dataDxfId="7634"/>
    <tableColumn id="8763" xr3:uid="{B490E635-2726-4801-BE14-C6FD80F795C0}" name="Column8755" dataDxfId="7633"/>
    <tableColumn id="8764" xr3:uid="{CA2C11E0-829B-4C9C-9896-E11E51B89608}" name="Column8756" dataDxfId="7632"/>
    <tableColumn id="8765" xr3:uid="{D143F40D-C570-4D43-8539-344DE00FE043}" name="Column8757" dataDxfId="7631"/>
    <tableColumn id="8766" xr3:uid="{839243DB-5190-4298-B6FF-A42DA913A3B1}" name="Column8758" dataDxfId="7630"/>
    <tableColumn id="8767" xr3:uid="{A5028746-F888-4048-8762-F23FCD49EAF1}" name="Column8759" dataDxfId="7629"/>
    <tableColumn id="8768" xr3:uid="{0187A91F-7E72-4644-9EAA-51310CDE94A3}" name="Column8760" dataDxfId="7628"/>
    <tableColumn id="8769" xr3:uid="{A226933E-B93E-4721-BFF9-DB655C2B6741}" name="Column8761" dataDxfId="7627"/>
    <tableColumn id="8770" xr3:uid="{89EAA0E0-6556-4636-B9CC-349FE741EC10}" name="Column8762" dataDxfId="7626"/>
    <tableColumn id="8771" xr3:uid="{D450BD91-296E-4D56-AA1B-C5C33B07BF64}" name="Column8763" dataDxfId="7625"/>
    <tableColumn id="8772" xr3:uid="{5279CC92-AB2C-428A-BE0A-A3F933FB78AD}" name="Column8764" dataDxfId="7624"/>
    <tableColumn id="8773" xr3:uid="{BC210A71-B92C-4456-9804-06088DD8D9EA}" name="Column8765" dataDxfId="7623"/>
    <tableColumn id="8774" xr3:uid="{F62B7839-91EF-4F7D-8939-E1410A1CD8C5}" name="Column8766" dataDxfId="7622"/>
    <tableColumn id="8775" xr3:uid="{7CD6AB18-0229-4A1F-92AC-DB8315DD1E5A}" name="Column8767" dataDxfId="7621"/>
    <tableColumn id="8776" xr3:uid="{2F13A334-EDCF-49D1-AA27-B51B25101E97}" name="Column8768" dataDxfId="7620"/>
    <tableColumn id="8777" xr3:uid="{2919DE52-8302-4363-A3C5-3923B801E430}" name="Column8769" dataDxfId="7619"/>
    <tableColumn id="8778" xr3:uid="{7346F4EC-15D9-43A5-B5F9-97CCECB18242}" name="Column8770" dataDxfId="7618"/>
    <tableColumn id="8779" xr3:uid="{E51215B9-3B3D-488C-9C2A-3D5074A00013}" name="Column8771" dataDxfId="7617"/>
    <tableColumn id="8780" xr3:uid="{EDD5E5B4-0717-414C-B10C-20C20290745C}" name="Column8772" dataDxfId="7616"/>
    <tableColumn id="8781" xr3:uid="{329BC68E-09F7-41A8-BAAF-A5C1B4B1B954}" name="Column8773" dataDxfId="7615"/>
    <tableColumn id="8782" xr3:uid="{446BD2C0-2F1F-47C6-9CF0-9BD62FBA6BC9}" name="Column8774" dataDxfId="7614"/>
    <tableColumn id="8783" xr3:uid="{12536CC4-85A2-4D5F-A250-ECE59F21A82F}" name="Column8775" dataDxfId="7613"/>
    <tableColumn id="8784" xr3:uid="{FCC8B7F7-7109-4DDB-B512-20F23939CC54}" name="Column8776" dataDxfId="7612"/>
    <tableColumn id="8785" xr3:uid="{B41ECCED-3279-4B11-8010-57DF7433F409}" name="Column8777" dataDxfId="7611"/>
    <tableColumn id="8786" xr3:uid="{D2BB7D88-FD5C-4C28-B082-7CB9B17D9D53}" name="Column8778" dataDxfId="7610"/>
    <tableColumn id="8787" xr3:uid="{0650EB78-DD46-43B0-A393-618CFDF5A98B}" name="Column8779" dataDxfId="7609"/>
    <tableColumn id="8788" xr3:uid="{0FC4ABF2-5D5E-4A05-897B-169C630A19DC}" name="Column8780" dataDxfId="7608"/>
    <tableColumn id="8789" xr3:uid="{AFE71830-9476-42BC-BEE4-3612255150D6}" name="Column8781" dataDxfId="7607"/>
    <tableColumn id="8790" xr3:uid="{F763EFE7-1A75-42C0-BF8A-1B55942F3657}" name="Column8782" dataDxfId="7606"/>
    <tableColumn id="8791" xr3:uid="{64E855E4-DB1B-463B-AC9B-88F62CE50454}" name="Column8783" dataDxfId="7605"/>
    <tableColumn id="8792" xr3:uid="{EA829F22-7D02-4985-8817-DB086D8D5E19}" name="Column8784" dataDxfId="7604"/>
    <tableColumn id="8793" xr3:uid="{0C286805-919E-448F-A482-2C8A82E650E3}" name="Column8785" dataDxfId="7603"/>
    <tableColumn id="8794" xr3:uid="{41971AA5-43D6-4CA5-87B1-2DA0A8DD823A}" name="Column8786" dataDxfId="7602"/>
    <tableColumn id="8795" xr3:uid="{4E2CF864-4585-430F-94BB-F4726F07002D}" name="Column8787" dataDxfId="7601"/>
    <tableColumn id="8796" xr3:uid="{541F13E6-4129-4232-88BB-7673FDD1FD4C}" name="Column8788" dataDxfId="7600"/>
    <tableColumn id="8797" xr3:uid="{93378407-E4DE-48DE-945B-5907BDABEC7F}" name="Column8789" dataDxfId="7599"/>
    <tableColumn id="8798" xr3:uid="{961BB5DA-6E9D-49AB-91D6-F8AAB72F0368}" name="Column8790" dataDxfId="7598"/>
    <tableColumn id="8799" xr3:uid="{98AA6361-1155-4F4E-9DFE-4BD274B2F6FB}" name="Column8791" dataDxfId="7597"/>
    <tableColumn id="8800" xr3:uid="{3662C8D8-525D-44A0-A666-6B1B5F3601D2}" name="Column8792" dataDxfId="7596"/>
    <tableColumn id="8801" xr3:uid="{BDB55C06-73B4-4873-B984-B489CC2ED45A}" name="Column8793" dataDxfId="7595"/>
    <tableColumn id="8802" xr3:uid="{C1E687A7-0687-4F50-9B27-28D2E367017C}" name="Column8794" dataDxfId="7594"/>
    <tableColumn id="8803" xr3:uid="{C11661CD-2D2F-478F-90CF-58D754F73E2A}" name="Column8795" dataDxfId="7593"/>
    <tableColumn id="8804" xr3:uid="{A7E21493-A472-4F72-9B2E-36C3FBA1C413}" name="Column8796" dataDxfId="7592"/>
    <tableColumn id="8805" xr3:uid="{E7C9D2F7-0314-4F03-8AD5-68B08236AE66}" name="Column8797" dataDxfId="7591"/>
    <tableColumn id="8806" xr3:uid="{56AA9DDB-493D-42F7-96A1-781B57903B9C}" name="Column8798" dataDxfId="7590"/>
    <tableColumn id="8807" xr3:uid="{74FF260C-E96F-42E6-BCA7-0EB78E85AF4D}" name="Column8799" dataDxfId="7589"/>
    <tableColumn id="8808" xr3:uid="{2B1D502C-29E5-4D96-95E6-B499D9ED453D}" name="Column8800" dataDxfId="7588"/>
    <tableColumn id="8809" xr3:uid="{F63750EF-D115-4074-A8BB-482625CC4040}" name="Column8801" dataDxfId="7587"/>
    <tableColumn id="8810" xr3:uid="{86FDBE0E-B365-42A7-8824-EF5F01D87BFE}" name="Column8802" dataDxfId="7586"/>
    <tableColumn id="8811" xr3:uid="{F1F42CFC-C077-4190-A47E-03F8A4B95EA9}" name="Column8803" dataDxfId="7585"/>
    <tableColumn id="8812" xr3:uid="{02AA9D0A-AB9A-44C1-8DFA-4A67D133D85B}" name="Column8804" dataDxfId="7584"/>
    <tableColumn id="8813" xr3:uid="{3E2E9FDA-FE25-4395-B0A9-D0771EE4F6CE}" name="Column8805" dataDxfId="7583"/>
    <tableColumn id="8814" xr3:uid="{70F796D8-4D18-4F8B-87CA-E52E902A57F7}" name="Column8806" dataDxfId="7582"/>
    <tableColumn id="8815" xr3:uid="{5FF8AF00-692B-4FB0-AAB0-08FEED1D7B1D}" name="Column8807" dataDxfId="7581"/>
    <tableColumn id="8816" xr3:uid="{A4916FE1-8082-4CBF-A268-544712637C11}" name="Column8808" dataDxfId="7580"/>
    <tableColumn id="8817" xr3:uid="{329D7B8E-409D-435B-B1D5-52F1A8C9CF85}" name="Column8809" dataDxfId="7579"/>
    <tableColumn id="8818" xr3:uid="{999C9146-20A9-4420-B31A-05133BDDBD5D}" name="Column8810" dataDxfId="7578"/>
    <tableColumn id="8819" xr3:uid="{1C2CAF78-CE1C-47D2-B902-97132476F10C}" name="Column8811" dataDxfId="7577"/>
    <tableColumn id="8820" xr3:uid="{408A851D-0E30-4ACD-B013-039F32270E76}" name="Column8812" dataDxfId="7576"/>
    <tableColumn id="8821" xr3:uid="{7C0F3828-5508-4332-B192-12204F1FFDE5}" name="Column8813" dataDxfId="7575"/>
    <tableColumn id="8822" xr3:uid="{B45A3D72-E2B8-439B-9FF8-E36C497AC2E1}" name="Column8814" dataDxfId="7574"/>
    <tableColumn id="8823" xr3:uid="{5CF41758-8C14-4FF7-AD6A-D748C6E87324}" name="Column8815" dataDxfId="7573"/>
    <tableColumn id="8824" xr3:uid="{E98899F8-0EC0-4A54-9AF0-072B9B3CE6E3}" name="Column8816" dataDxfId="7572"/>
    <tableColumn id="8825" xr3:uid="{B6D0A762-C7D3-4827-8EC4-C0C1163CF931}" name="Column8817" dataDxfId="7571"/>
    <tableColumn id="8826" xr3:uid="{50E15207-1093-4A37-983F-AF164D1A995D}" name="Column8818" dataDxfId="7570"/>
    <tableColumn id="8827" xr3:uid="{1280E676-0A02-4D93-A7AE-9DC7BA77C8E4}" name="Column8819" dataDxfId="7569"/>
    <tableColumn id="8828" xr3:uid="{C69988B4-C20D-4800-99B9-5E8863425CAB}" name="Column8820" dataDxfId="7568"/>
    <tableColumn id="8829" xr3:uid="{527C5490-C147-43F9-967C-E2C2022E498D}" name="Column8821" dataDxfId="7567"/>
    <tableColumn id="8830" xr3:uid="{9470CC25-8038-415E-8E97-8EC565D26ABC}" name="Column8822" dataDxfId="7566"/>
    <tableColumn id="8831" xr3:uid="{E335DD72-353E-44EE-89D2-0A2AD8A2E3BA}" name="Column8823" dataDxfId="7565"/>
    <tableColumn id="8832" xr3:uid="{30E9D387-C54D-445F-87FD-EDC17C5BB100}" name="Column8824" dataDxfId="7564"/>
    <tableColumn id="8833" xr3:uid="{0A652286-B117-4549-B7A2-37A7810A71FF}" name="Column8825" dataDxfId="7563"/>
    <tableColumn id="8834" xr3:uid="{0AB6C5C4-0A3B-4557-B991-6AF7F8CCEE2B}" name="Column8826" dataDxfId="7562"/>
    <tableColumn id="8835" xr3:uid="{032FFFB4-4017-49BD-B557-C60587A600E4}" name="Column8827" dataDxfId="7561"/>
    <tableColumn id="8836" xr3:uid="{EBB27649-E9C7-4A90-B67B-BE85B81B9174}" name="Column8828" dataDxfId="7560"/>
    <tableColumn id="8837" xr3:uid="{AD5F672A-44C8-4659-BC13-42B7FDE524E0}" name="Column8829" dataDxfId="7559"/>
    <tableColumn id="8838" xr3:uid="{CE407824-AB72-4E9D-AB4C-6ABC0D6EE319}" name="Column8830" dataDxfId="7558"/>
    <tableColumn id="8839" xr3:uid="{97D075BA-535A-4DC0-A7D0-C768C94A93DD}" name="Column8831" dataDxfId="7557"/>
    <tableColumn id="8840" xr3:uid="{EC9B07F2-3356-4673-8D01-D380D8C01560}" name="Column8832" dataDxfId="7556"/>
    <tableColumn id="8841" xr3:uid="{6A4C0441-9801-40E6-A94F-170A02C63A0B}" name="Column8833" dataDxfId="7555"/>
    <tableColumn id="8842" xr3:uid="{D1EA52DB-BCE3-4E1B-BD1F-BBF56892F4C8}" name="Column8834" dataDxfId="7554"/>
    <tableColumn id="8843" xr3:uid="{D3AB9944-9B39-4989-9CBE-478E67FA779D}" name="Column8835" dataDxfId="7553"/>
    <tableColumn id="8844" xr3:uid="{EDF78413-6A4B-45F8-92D5-553CC36681BF}" name="Column8836" dataDxfId="7552"/>
    <tableColumn id="8845" xr3:uid="{9C39D844-D35F-4032-9119-86D67A1C28FA}" name="Column8837" dataDxfId="7551"/>
    <tableColumn id="8846" xr3:uid="{186E5D61-DD17-4381-AC71-1A2F4C66A3FF}" name="Column8838" dataDxfId="7550"/>
    <tableColumn id="8847" xr3:uid="{C93C48A1-038F-436C-969C-7562D9051695}" name="Column8839" dataDxfId="7549"/>
    <tableColumn id="8848" xr3:uid="{1754BC73-5728-433B-AEB7-834F62243AD8}" name="Column8840" dataDxfId="7548"/>
    <tableColumn id="8849" xr3:uid="{FAC6D086-CF50-46F6-AB66-FED8CA9D1828}" name="Column8841" dataDxfId="7547"/>
    <tableColumn id="8850" xr3:uid="{DEE6B580-1B88-4A48-BE8C-EA1C83281217}" name="Column8842" dataDxfId="7546"/>
    <tableColumn id="8851" xr3:uid="{7C51A3D1-767B-4D7A-9AF3-FE7885014C9E}" name="Column8843" dataDxfId="7545"/>
    <tableColumn id="8852" xr3:uid="{CF255E49-4C85-4A97-ACF7-FF4C38D1E39C}" name="Column8844" dataDxfId="7544"/>
    <tableColumn id="8853" xr3:uid="{538209C1-9747-47D8-9BDF-9B17B00D9341}" name="Column8845" dataDxfId="7543"/>
    <tableColumn id="8854" xr3:uid="{C7C1A652-B722-4D32-9930-5A2A97418742}" name="Column8846" dataDxfId="7542"/>
    <tableColumn id="8855" xr3:uid="{1C8DECA6-66B4-4D15-A967-DF4610474420}" name="Column8847" dataDxfId="7541"/>
    <tableColumn id="8856" xr3:uid="{22E0C9C2-A6E1-4888-BFAF-6FB05A342ED1}" name="Column8848" dataDxfId="7540"/>
    <tableColumn id="8857" xr3:uid="{B3DB5D74-724B-4AE2-AE11-22A6E43C5667}" name="Column8849" dataDxfId="7539"/>
    <tableColumn id="8858" xr3:uid="{E4B00AF6-FB7D-456E-94D2-B55941658019}" name="Column8850" dataDxfId="7538"/>
    <tableColumn id="8859" xr3:uid="{33CDF2DE-1B80-4133-964F-EE90C6CAD1BD}" name="Column8851" dataDxfId="7537"/>
    <tableColumn id="8860" xr3:uid="{96C24363-9F9A-4FC8-B055-B88CFDB3A439}" name="Column8852" dataDxfId="7536"/>
    <tableColumn id="8861" xr3:uid="{D30E8BFF-9BBF-42B6-8641-58FED0661D02}" name="Column8853" dataDxfId="7535"/>
    <tableColumn id="8862" xr3:uid="{2C2C29A8-5DF5-4C7D-A194-5C03C00C6671}" name="Column8854" dataDxfId="7534"/>
    <tableColumn id="8863" xr3:uid="{A339F84F-13AE-4F9E-A5A6-7FAA3F9F32CB}" name="Column8855" dataDxfId="7533"/>
    <tableColumn id="8864" xr3:uid="{603B8D9A-5B91-4085-8AC7-F4A33C4D5836}" name="Column8856" dataDxfId="7532"/>
    <tableColumn id="8865" xr3:uid="{9E652411-D213-4C38-92C7-CF7A8D643ADC}" name="Column8857" dataDxfId="7531"/>
    <tableColumn id="8866" xr3:uid="{9D2FFAAA-8ABE-475C-BC7D-FC7978C6C57A}" name="Column8858" dataDxfId="7530"/>
    <tableColumn id="8867" xr3:uid="{6922A30B-7C4C-49AE-A063-479A3606830C}" name="Column8859" dataDxfId="7529"/>
    <tableColumn id="8868" xr3:uid="{338ECE20-C36A-4CDF-8E89-BBD2DB9EF591}" name="Column8860" dataDxfId="7528"/>
    <tableColumn id="8869" xr3:uid="{A36991EF-EEFD-413A-A02E-B2A311DD6346}" name="Column8861" dataDxfId="7527"/>
    <tableColumn id="8870" xr3:uid="{C567B57E-DA78-45E0-AD76-F0B58BEB0876}" name="Column8862" dataDxfId="7526"/>
    <tableColumn id="8871" xr3:uid="{F0356F18-A1A9-41D7-90A6-7F37E552D096}" name="Column8863" dataDxfId="7525"/>
    <tableColumn id="8872" xr3:uid="{81F34AC5-5DF3-48F9-B8D8-AC1E45D07CAB}" name="Column8864" dataDxfId="7524"/>
    <tableColumn id="8873" xr3:uid="{A4975938-A043-4EF6-A1F1-80C7EB34271F}" name="Column8865" dataDxfId="7523"/>
    <tableColumn id="8874" xr3:uid="{294C2EE8-2C6C-4F5F-A5E8-393E2A91A46C}" name="Column8866" dataDxfId="7522"/>
    <tableColumn id="8875" xr3:uid="{45BEFE06-4DC2-44D7-B294-945F62A9FD2B}" name="Column8867" dataDxfId="7521"/>
    <tableColumn id="8876" xr3:uid="{966D5B98-C963-401C-B358-E7A11EF1B60D}" name="Column8868" dataDxfId="7520"/>
    <tableColumn id="8877" xr3:uid="{2FA05D38-00B4-4164-8875-1A45DA07BFFD}" name="Column8869" dataDxfId="7519"/>
    <tableColumn id="8878" xr3:uid="{061C41E3-1755-4069-B0A6-609202FDD7D3}" name="Column8870" dataDxfId="7518"/>
    <tableColumn id="8879" xr3:uid="{329006DA-79F7-47B7-9C80-6727E656B1D0}" name="Column8871" dataDxfId="7517"/>
    <tableColumn id="8880" xr3:uid="{E659BD65-A66F-46AA-AB77-9A3D6A25BC6D}" name="Column8872" dataDxfId="7516"/>
    <tableColumn id="8881" xr3:uid="{EA40A7A6-8C8E-411C-AA6C-AEBA24BE6C79}" name="Column8873" dataDxfId="7515"/>
    <tableColumn id="8882" xr3:uid="{892AA905-3603-4050-80CD-5EA0FAA8AC1F}" name="Column8874" dataDxfId="7514"/>
    <tableColumn id="8883" xr3:uid="{0305CBF7-F520-4641-977C-7A930416C846}" name="Column8875" dataDxfId="7513"/>
    <tableColumn id="8884" xr3:uid="{80204B05-EF1B-4D08-BDBE-C451F634E3D2}" name="Column8876" dataDxfId="7512"/>
    <tableColumn id="8885" xr3:uid="{CC23D221-DB5A-4E4F-A40D-60B7F121E4A5}" name="Column8877" dataDxfId="7511"/>
    <tableColumn id="8886" xr3:uid="{14FEC705-AFC5-473C-AC4B-BB3B6A60A3B4}" name="Column8878" dataDxfId="7510"/>
    <tableColumn id="8887" xr3:uid="{E029EAE8-C604-4D97-89D1-DFCBD8F0BC54}" name="Column8879" dataDxfId="7509"/>
    <tableColumn id="8888" xr3:uid="{24465F2A-646C-4316-8B0D-0D2B788751C5}" name="Column8880" dataDxfId="7508"/>
    <tableColumn id="8889" xr3:uid="{478406A9-C83C-41C3-A3A1-1A1271D8FBEB}" name="Column8881" dataDxfId="7507"/>
    <tableColumn id="8890" xr3:uid="{9988FC89-81A4-4208-99CE-86C91FE74FD7}" name="Column8882" dataDxfId="7506"/>
    <tableColumn id="8891" xr3:uid="{CFFA0C8A-A329-4FD0-A30F-859795D98D64}" name="Column8883" dataDxfId="7505"/>
    <tableColumn id="8892" xr3:uid="{6520FE31-A805-4E9C-B22E-43EF137D1631}" name="Column8884" dataDxfId="7504"/>
    <tableColumn id="8893" xr3:uid="{00CBE323-1AB8-462B-B74E-AF190091BE60}" name="Column8885" dataDxfId="7503"/>
    <tableColumn id="8894" xr3:uid="{D0BEBEAF-0797-4C25-9E4D-640CB1E51453}" name="Column8886" dataDxfId="7502"/>
    <tableColumn id="8895" xr3:uid="{3B161B09-05E7-4529-97E6-C5AB4746BC9E}" name="Column8887" dataDxfId="7501"/>
    <tableColumn id="8896" xr3:uid="{DC78F00F-83BC-4C20-BED2-4C224A024E5D}" name="Column8888" dataDxfId="7500"/>
    <tableColumn id="8897" xr3:uid="{5608511A-1125-461E-9C33-A4A25E5BE8A2}" name="Column8889" dataDxfId="7499"/>
    <tableColumn id="8898" xr3:uid="{F48F3066-E9CF-4504-A0EE-708A4FA1D858}" name="Column8890" dataDxfId="7498"/>
    <tableColumn id="8899" xr3:uid="{D94A92E7-1F26-4E13-B551-1EBD464D4FB4}" name="Column8891" dataDxfId="7497"/>
    <tableColumn id="8900" xr3:uid="{8514E3F9-4093-420C-A71C-E7D0CE804FE0}" name="Column8892" dataDxfId="7496"/>
    <tableColumn id="8901" xr3:uid="{89CFDE24-38B1-4E41-8184-60CD30C8AA49}" name="Column8893" dataDxfId="7495"/>
    <tableColumn id="8902" xr3:uid="{4295E676-A75A-468D-9BF9-2FCF4679B8EE}" name="Column8894" dataDxfId="7494"/>
    <tableColumn id="8903" xr3:uid="{0DCC8F52-C795-4BB1-844A-9C2FD32A5A93}" name="Column8895" dataDxfId="7493"/>
    <tableColumn id="8904" xr3:uid="{479814AF-062B-4768-B3C4-328BD476FDD2}" name="Column8896" dataDxfId="7492"/>
    <tableColumn id="8905" xr3:uid="{42A6B51A-E2D2-4F27-872A-8B27A2FBE6F4}" name="Column8897" dataDxfId="7491"/>
    <tableColumn id="8906" xr3:uid="{97218A9D-CDA1-415A-A7D8-514D5BD5275F}" name="Column8898" dataDxfId="7490"/>
    <tableColumn id="8907" xr3:uid="{8E24BF42-6C25-4678-B866-AF987C4E81B2}" name="Column8899" dataDxfId="7489"/>
    <tableColumn id="8908" xr3:uid="{77584D05-6AEE-40B4-939B-907AF9152E86}" name="Column8900" dataDxfId="7488"/>
    <tableColumn id="8909" xr3:uid="{AB78F36A-5B21-431C-B118-5C7264FD39D0}" name="Column8901" dataDxfId="7487"/>
    <tableColumn id="8910" xr3:uid="{2321C4D5-E2DD-4F9A-B016-72A3EF9D1E43}" name="Column8902" dataDxfId="7486"/>
    <tableColumn id="8911" xr3:uid="{99ED6AFC-11BC-436A-A56C-5A366B406778}" name="Column8903" dataDxfId="7485"/>
    <tableColumn id="8912" xr3:uid="{7D9A9C57-7553-4E95-A42E-ADE2D4D16289}" name="Column8904" dataDxfId="7484"/>
    <tableColumn id="8913" xr3:uid="{FE362779-913E-4738-A706-889079FC63DE}" name="Column8905" dataDxfId="7483"/>
    <tableColumn id="8914" xr3:uid="{496DE975-9B60-4CBA-BA2D-A95B3E83DDFD}" name="Column8906" dataDxfId="7482"/>
    <tableColumn id="8915" xr3:uid="{B9B70857-5452-4096-B3E4-A54989B4117F}" name="Column8907" dataDxfId="7481"/>
    <tableColumn id="8916" xr3:uid="{5E34EDFB-D77C-4954-B38B-439E75B04974}" name="Column8908" dataDxfId="7480"/>
    <tableColumn id="8917" xr3:uid="{79B4FFC0-24FB-402D-9DC8-9642581F3B0A}" name="Column8909" dataDxfId="7479"/>
    <tableColumn id="8918" xr3:uid="{8EA6C5B6-B473-442D-B367-44814240D200}" name="Column8910" dataDxfId="7478"/>
    <tableColumn id="8919" xr3:uid="{36F36979-23C5-4999-9E5B-E9AE40370489}" name="Column8911" dataDxfId="7477"/>
    <tableColumn id="8920" xr3:uid="{767CFFCA-8561-4AB9-93E6-A37B8A4A55C7}" name="Column8912" dataDxfId="7476"/>
    <tableColumn id="8921" xr3:uid="{10CF58B1-037D-48FA-921F-53F7E7536D64}" name="Column8913" dataDxfId="7475"/>
    <tableColumn id="8922" xr3:uid="{EE542685-2BFF-41E7-A49D-41D613CDA775}" name="Column8914" dataDxfId="7474"/>
    <tableColumn id="8923" xr3:uid="{012996AD-9C9F-4004-9092-7B3DDEE104FC}" name="Column8915" dataDxfId="7473"/>
    <tableColumn id="8924" xr3:uid="{D24D114E-D435-44AB-B81B-83A5BF0C25A2}" name="Column8916" dataDxfId="7472"/>
    <tableColumn id="8925" xr3:uid="{D92E0796-C851-4523-99B3-C04C26790DAA}" name="Column8917" dataDxfId="7471"/>
    <tableColumn id="8926" xr3:uid="{FEF8118E-BB28-4801-8212-520D2E075F59}" name="Column8918" dataDxfId="7470"/>
    <tableColumn id="8927" xr3:uid="{A377C547-26CF-4B18-A0D1-C81B55B06D7A}" name="Column8919" dataDxfId="7469"/>
    <tableColumn id="8928" xr3:uid="{BE540B47-4930-4E35-8303-EF80D8AC232E}" name="Column8920" dataDxfId="7468"/>
    <tableColumn id="8929" xr3:uid="{6948629E-7821-4D41-B0C8-2A8BD6C65557}" name="Column8921" dataDxfId="7467"/>
    <tableColumn id="8930" xr3:uid="{64C345A1-E860-4AF9-9A98-BBF7308425FD}" name="Column8922" dataDxfId="7466"/>
    <tableColumn id="8931" xr3:uid="{997A9C02-F8C6-4FF0-BBDA-A7B65394A28F}" name="Column8923" dataDxfId="7465"/>
    <tableColumn id="8932" xr3:uid="{83850016-9D6E-43A7-97FD-4360363FDA37}" name="Column8924" dataDxfId="7464"/>
    <tableColumn id="8933" xr3:uid="{35CEDE68-97E3-480F-B861-AB5E405B3B85}" name="Column8925" dataDxfId="7463"/>
    <tableColumn id="8934" xr3:uid="{DB10F706-1072-44AD-B4C4-1F68B0241FC7}" name="Column8926" dataDxfId="7462"/>
    <tableColumn id="8935" xr3:uid="{35226EDC-9437-421A-9149-070F6A598EFF}" name="Column8927" dataDxfId="7461"/>
    <tableColumn id="8936" xr3:uid="{3E6C9E1C-2336-4D4C-8799-FE1DD4DB000B}" name="Column8928" dataDxfId="7460"/>
    <tableColumn id="8937" xr3:uid="{E9F8D02B-9E14-4F7D-AD27-5720B5EB0EF1}" name="Column8929" dataDxfId="7459"/>
    <tableColumn id="8938" xr3:uid="{B48707ED-9A87-4FC9-97B4-FE38DA1FCF1B}" name="Column8930" dataDxfId="7458"/>
    <tableColumn id="8939" xr3:uid="{447B9AFC-97A2-4748-A9F3-F50BA0E17B6C}" name="Column8931" dataDxfId="7457"/>
    <tableColumn id="8940" xr3:uid="{3AE89D7B-6F39-490C-A2D0-C3629A31A369}" name="Column8932" dataDxfId="7456"/>
    <tableColumn id="8941" xr3:uid="{F0D0148D-1464-4A1E-90B7-324B1CC69CBA}" name="Column8933" dataDxfId="7455"/>
    <tableColumn id="8942" xr3:uid="{DF1E8030-9C5E-494F-9387-4938EA0E5137}" name="Column8934" dataDxfId="7454"/>
    <tableColumn id="8943" xr3:uid="{8B60908D-7CBD-465F-94A8-7229A5EEC33F}" name="Column8935" dataDxfId="7453"/>
    <tableColumn id="8944" xr3:uid="{B0E5FA5A-C8AF-4A2F-B688-8B7E15830109}" name="Column8936" dataDxfId="7452"/>
    <tableColumn id="8945" xr3:uid="{75AC736C-387C-4786-81A7-B1AAF2A9EAC2}" name="Column8937" dataDxfId="7451"/>
    <tableColumn id="8946" xr3:uid="{2DBC6CDE-03E6-4D95-943B-CCF314D80675}" name="Column8938" dataDxfId="7450"/>
    <tableColumn id="8947" xr3:uid="{64075898-F0BA-4861-966F-D646E2F605D5}" name="Column8939" dataDxfId="7449"/>
    <tableColumn id="8948" xr3:uid="{9F958D8C-7966-4BA5-9FE1-AE53872BDF06}" name="Column8940" dataDxfId="7448"/>
    <tableColumn id="8949" xr3:uid="{B24F5812-29A7-41C2-B007-9749EEFB3559}" name="Column8941" dataDxfId="7447"/>
    <tableColumn id="8950" xr3:uid="{2BFBC4FF-7E18-4260-AD93-9BE0D2C70DFD}" name="Column8942" dataDxfId="7446"/>
    <tableColumn id="8951" xr3:uid="{29D8FD38-53DD-4FA2-A60A-913C3596EE05}" name="Column8943" dataDxfId="7445"/>
    <tableColumn id="8952" xr3:uid="{FE6AEFDD-C27C-42F4-93C8-1030E230F9E6}" name="Column8944" dataDxfId="7444"/>
    <tableColumn id="8953" xr3:uid="{4D850F8D-FF66-44FA-80A8-3F9D1C6A3EB5}" name="Column8945" dataDxfId="7443"/>
    <tableColumn id="8954" xr3:uid="{AC527A0F-2223-4841-B4C7-ACEABC022DE3}" name="Column8946" dataDxfId="7442"/>
    <tableColumn id="8955" xr3:uid="{172DAE02-F91F-4F79-A645-EEDCFE5A6B07}" name="Column8947" dataDxfId="7441"/>
    <tableColumn id="8956" xr3:uid="{0E8B4B2A-63A1-4F81-95D0-BDE2986AA82C}" name="Column8948" dataDxfId="7440"/>
    <tableColumn id="8957" xr3:uid="{6003B296-96FC-4C73-8382-7AC37C445EF1}" name="Column8949" dataDxfId="7439"/>
    <tableColumn id="8958" xr3:uid="{A3CE42B1-1E1D-46C8-A34E-D64681287905}" name="Column8950" dataDxfId="7438"/>
    <tableColumn id="8959" xr3:uid="{1B7232E6-A669-48FF-BEF7-90FCA0EE23AD}" name="Column8951" dataDxfId="7437"/>
    <tableColumn id="8960" xr3:uid="{CAEC5808-3B1F-4356-AF82-68443FE1ECCF}" name="Column8952" dataDxfId="7436"/>
    <tableColumn id="8961" xr3:uid="{F1E57D51-1E0F-4380-84D1-6A67F5CF1723}" name="Column8953" dataDxfId="7435"/>
    <tableColumn id="8962" xr3:uid="{F9D487A9-3EDC-4648-AA52-602B3FB31840}" name="Column8954" dataDxfId="7434"/>
    <tableColumn id="8963" xr3:uid="{676CF39B-85CE-4828-A926-C7445EE9B00E}" name="Column8955" dataDxfId="7433"/>
    <tableColumn id="8964" xr3:uid="{7BCC2F60-45E5-4F13-92E9-1929CCA31CDA}" name="Column8956" dataDxfId="7432"/>
    <tableColumn id="8965" xr3:uid="{3AB27393-9AE9-4DEC-9C89-DEF71F4EFE7D}" name="Column8957" dataDxfId="7431"/>
    <tableColumn id="8966" xr3:uid="{A07B7C2B-0652-4417-BB14-FD47EBCCE9F8}" name="Column8958" dataDxfId="7430"/>
    <tableColumn id="8967" xr3:uid="{5549355F-3B1A-4292-B56F-D99BFE119128}" name="Column8959" dataDxfId="7429"/>
    <tableColumn id="8968" xr3:uid="{50A99B28-7733-4F15-8EDC-02D2F13240D0}" name="Column8960" dataDxfId="7428"/>
    <tableColumn id="8969" xr3:uid="{2F865E73-2830-4683-B96A-82FF3B1A6AFF}" name="Column8961" dataDxfId="7427"/>
    <tableColumn id="8970" xr3:uid="{4AAA3428-B8E7-4650-B24A-8CA7DAAD721F}" name="Column8962" dataDxfId="7426"/>
    <tableColumn id="8971" xr3:uid="{0E77C293-F046-40F0-ADA6-640E588C5BF7}" name="Column8963" dataDxfId="7425"/>
    <tableColumn id="8972" xr3:uid="{4CD24A68-7CEB-427B-AFE9-E4D5C7BFB181}" name="Column8964" dataDxfId="7424"/>
    <tableColumn id="8973" xr3:uid="{AACFF775-A9AC-40C0-BC58-A97A8C8C8971}" name="Column8965" dataDxfId="7423"/>
    <tableColumn id="8974" xr3:uid="{0EB8DA58-3C35-4E30-83B0-C321A34B9AB9}" name="Column8966" dataDxfId="7422"/>
    <tableColumn id="8975" xr3:uid="{ADAD3FAF-0E4A-4B81-A6D9-39504E178A5A}" name="Column8967" dataDxfId="7421"/>
    <tableColumn id="8976" xr3:uid="{52E94C28-B98C-4B77-B113-5D5EF886AA5B}" name="Column8968" dataDxfId="7420"/>
    <tableColumn id="8977" xr3:uid="{C878CE67-4F98-45C6-A3E3-2430D853D4E4}" name="Column8969" dataDxfId="7419"/>
    <tableColumn id="8978" xr3:uid="{67580B7C-3888-4B13-AD1A-0D2A69DE337C}" name="Column8970" dataDxfId="7418"/>
    <tableColumn id="8979" xr3:uid="{A309AE42-100F-41F2-8E04-9746289F3352}" name="Column8971" dataDxfId="7417"/>
    <tableColumn id="8980" xr3:uid="{FA99816C-EA3F-41BD-8C94-F4E93183F3CC}" name="Column8972" dataDxfId="7416"/>
    <tableColumn id="8981" xr3:uid="{8AE9099E-3D5D-4BA2-B0DD-2A9143137A8A}" name="Column8973" dataDxfId="7415"/>
    <tableColumn id="8982" xr3:uid="{D4F35B48-691C-4606-89BA-0FCD3884BAC4}" name="Column8974" dataDxfId="7414"/>
    <tableColumn id="8983" xr3:uid="{1FF6344D-A5C7-442E-9C83-181067F64C29}" name="Column8975" dataDxfId="7413"/>
    <tableColumn id="8984" xr3:uid="{E8356CC2-995A-4F7F-AF9D-0EDD22A41F81}" name="Column8976" dataDxfId="7412"/>
    <tableColumn id="8985" xr3:uid="{5F68D6F6-711F-49C3-876E-6F095A398283}" name="Column8977" dataDxfId="7411"/>
    <tableColumn id="8986" xr3:uid="{EBEEF8C5-7383-4DF6-ACCE-428B2233EEEB}" name="Column8978" dataDxfId="7410"/>
    <tableColumn id="8987" xr3:uid="{898AEB64-0448-43C3-8C48-2ED1FFDFB0EA}" name="Column8979" dataDxfId="7409"/>
    <tableColumn id="8988" xr3:uid="{9260E70A-DB1C-4675-BA95-613AF1BCA814}" name="Column8980" dataDxfId="7408"/>
    <tableColumn id="8989" xr3:uid="{4B4A2DCD-2393-426C-9D75-FD83510FFC02}" name="Column8981" dataDxfId="7407"/>
    <tableColumn id="8990" xr3:uid="{ADDD9B73-0103-4B6C-8135-F318BCF15A4B}" name="Column8982" dataDxfId="7406"/>
    <tableColumn id="8991" xr3:uid="{EA910203-B93A-43FE-B387-65D558C4A217}" name="Column8983" dataDxfId="7405"/>
    <tableColumn id="8992" xr3:uid="{885770EB-3173-4B3E-8148-8FD7C2E42C91}" name="Column8984" dataDxfId="7404"/>
    <tableColumn id="8993" xr3:uid="{EA6F72DB-60B5-4692-8FD2-747082925789}" name="Column8985" dataDxfId="7403"/>
    <tableColumn id="8994" xr3:uid="{36E7482E-124D-4AD1-88C7-2B162AA7687F}" name="Column8986" dataDxfId="7402"/>
    <tableColumn id="8995" xr3:uid="{808ABC7E-347D-4CF7-BE35-3FF5EEE1D8B8}" name="Column8987" dataDxfId="7401"/>
    <tableColumn id="8996" xr3:uid="{03D4C2D7-9919-42FA-B794-1ED57B083950}" name="Column8988" dataDxfId="7400"/>
    <tableColumn id="8997" xr3:uid="{48F937C5-118C-4674-892C-AB4A76901FEC}" name="Column8989" dataDxfId="7399"/>
    <tableColumn id="8998" xr3:uid="{978F4CC8-BE9C-4072-B13A-2FB89DBA8A6A}" name="Column8990" dataDxfId="7398"/>
    <tableColumn id="8999" xr3:uid="{9E6BBAAB-61EA-42E2-9B46-A5FDE7F53D4F}" name="Column8991" dataDxfId="7397"/>
    <tableColumn id="9000" xr3:uid="{C8802D96-1187-4BA9-9AA7-3F65FBACD5F2}" name="Column8992" dataDxfId="7396"/>
    <tableColumn id="9001" xr3:uid="{4A55249B-D332-483B-8523-283E4E01F61C}" name="Column8993" dataDxfId="7395"/>
    <tableColumn id="9002" xr3:uid="{69E2A089-5365-41E1-B5B1-8DEF9A52E49E}" name="Column8994" dataDxfId="7394"/>
    <tableColumn id="9003" xr3:uid="{647968D6-E065-44E5-A79C-F31F0EAC4D46}" name="Column8995" dataDxfId="7393"/>
    <tableColumn id="9004" xr3:uid="{9A26CF5C-C8F1-4B12-8CD9-8AC617012698}" name="Column8996" dataDxfId="7392"/>
    <tableColumn id="9005" xr3:uid="{33D22FA3-3383-4774-9C6C-C28B86C847FC}" name="Column8997" dataDxfId="7391"/>
    <tableColumn id="9006" xr3:uid="{2F0C8C08-DF69-49C9-90B1-5F8A673DB415}" name="Column8998" dataDxfId="7390"/>
    <tableColumn id="9007" xr3:uid="{F867E5E9-CBEF-4D0C-9023-597AF6D03C8A}" name="Column8999" dataDxfId="7389"/>
    <tableColumn id="9008" xr3:uid="{896BF111-85B8-4677-92FC-CD7FF10DDA80}" name="Column9000" dataDxfId="7388"/>
    <tableColumn id="9009" xr3:uid="{207E2286-64B0-4D7E-905B-F9343CC6E0D6}" name="Column9001" dataDxfId="7387"/>
    <tableColumn id="9010" xr3:uid="{33B128F4-DE4E-4EB3-A7FE-245044634791}" name="Column9002" dataDxfId="7386"/>
    <tableColumn id="9011" xr3:uid="{4C91512B-47BA-4380-AE98-B5A288DAB43C}" name="Column9003" dataDxfId="7385"/>
    <tableColumn id="9012" xr3:uid="{93BC65B7-0F28-4035-90AA-4F1CA2195750}" name="Column9004" dataDxfId="7384"/>
    <tableColumn id="9013" xr3:uid="{F371DB23-B848-404B-9675-A206760B1511}" name="Column9005" dataDxfId="7383"/>
    <tableColumn id="9014" xr3:uid="{7BA542AB-AEDF-4409-92E6-4AF0E6E59708}" name="Column9006" dataDxfId="7382"/>
    <tableColumn id="9015" xr3:uid="{E8A56A69-1BA1-4358-8B5E-7DF3C466CEED}" name="Column9007" dataDxfId="7381"/>
    <tableColumn id="9016" xr3:uid="{D4E5E744-AB9F-4E11-8D27-38B385F5B3F2}" name="Column9008" dataDxfId="7380"/>
    <tableColumn id="9017" xr3:uid="{6A34C9A8-14C6-4F7B-B9D5-E4F8C9D7BFA1}" name="Column9009" dataDxfId="7379"/>
    <tableColumn id="9018" xr3:uid="{35BA6E9F-AD5E-46D5-AEDF-C58A1C9DD57A}" name="Column9010" dataDxfId="7378"/>
    <tableColumn id="9019" xr3:uid="{854FC9EC-16AA-488B-A166-D10A0DC52F59}" name="Column9011" dataDxfId="7377"/>
    <tableColumn id="9020" xr3:uid="{82E934A1-8743-4C15-AF3B-E818D5EA6E07}" name="Column9012" dataDxfId="7376"/>
    <tableColumn id="9021" xr3:uid="{719C2C8D-8EE5-4AB5-A709-3134357419FB}" name="Column9013" dataDxfId="7375"/>
    <tableColumn id="9022" xr3:uid="{8C351800-A4B2-4B07-B55B-1F8A08112689}" name="Column9014" dataDxfId="7374"/>
    <tableColumn id="9023" xr3:uid="{56621E0C-9ADF-409D-912A-D7B9D443318B}" name="Column9015" dataDxfId="7373"/>
    <tableColumn id="9024" xr3:uid="{3376AB63-CA12-4AB8-8970-0BF972D5A39C}" name="Column9016" dataDxfId="7372"/>
    <tableColumn id="9025" xr3:uid="{F159796A-EA00-4E9F-8FC2-A0B50ED86B12}" name="Column9017" dataDxfId="7371"/>
    <tableColumn id="9026" xr3:uid="{E0832800-B7F3-449F-ABBF-9AF98A8F2632}" name="Column9018" dataDxfId="7370"/>
    <tableColumn id="9027" xr3:uid="{D7C433CD-AA31-4337-8F7E-CBE60342A8DD}" name="Column9019" dataDxfId="7369"/>
    <tableColumn id="9028" xr3:uid="{3E878E01-5FF0-4E50-AA3A-3647F424874C}" name="Column9020" dataDxfId="7368"/>
    <tableColumn id="9029" xr3:uid="{C0E5BA2C-036E-4325-B2E7-2826C92A8D3B}" name="Column9021" dataDxfId="7367"/>
    <tableColumn id="9030" xr3:uid="{C2B0575C-1447-461A-88C6-4956A645AC17}" name="Column9022" dataDxfId="7366"/>
    <tableColumn id="9031" xr3:uid="{F27F6A84-DBE2-4A6B-B491-5C6CA7F0D163}" name="Column9023" dataDxfId="7365"/>
    <tableColumn id="9032" xr3:uid="{BF9F664A-E004-4E85-9A7A-FD83E605EC6A}" name="Column9024" dataDxfId="7364"/>
    <tableColumn id="9033" xr3:uid="{CB65C05F-9C75-4805-B6DA-93E4CE99311A}" name="Column9025" dataDxfId="7363"/>
    <tableColumn id="9034" xr3:uid="{0136246D-D2AE-4C50-B4F6-D6ABA104B3F4}" name="Column9026" dataDxfId="7362"/>
    <tableColumn id="9035" xr3:uid="{35D17486-31E3-4AF5-971D-4E5AF68DF590}" name="Column9027" dataDxfId="7361"/>
    <tableColumn id="9036" xr3:uid="{BEDDD749-1C0C-4589-AE82-26587C136444}" name="Column9028" dataDxfId="7360"/>
    <tableColumn id="9037" xr3:uid="{2F9A8C7C-F63B-479F-9FAB-5CB326DA6CC0}" name="Column9029" dataDxfId="7359"/>
    <tableColumn id="9038" xr3:uid="{42CEE760-08D1-4FF6-9F8C-A4D3B6BAEE15}" name="Column9030" dataDxfId="7358"/>
    <tableColumn id="9039" xr3:uid="{3926D317-23DC-431D-9111-CE451D84A4BD}" name="Column9031" dataDxfId="7357"/>
    <tableColumn id="9040" xr3:uid="{335C91EC-1E44-4700-A6F8-7638830968CB}" name="Column9032" dataDxfId="7356"/>
    <tableColumn id="9041" xr3:uid="{BE36FC6E-7BA8-4BAF-8304-89BC77753138}" name="Column9033" dataDxfId="7355"/>
    <tableColumn id="9042" xr3:uid="{B56DB79F-950A-4ACC-978A-2C90620E8208}" name="Column9034" dataDxfId="7354"/>
    <tableColumn id="9043" xr3:uid="{7AFE48D7-0A64-419A-996C-E4473EB51A9C}" name="Column9035" dataDxfId="7353"/>
    <tableColumn id="9044" xr3:uid="{A500C7A6-EDFE-4ACA-A564-B4F35349E893}" name="Column9036" dataDxfId="7352"/>
    <tableColumn id="9045" xr3:uid="{A9048318-6CAF-40D4-96F5-855C0DB41F8F}" name="Column9037" dataDxfId="7351"/>
    <tableColumn id="9046" xr3:uid="{A523A2B0-0B28-4829-B829-6ABF65FF3705}" name="Column9038" dataDxfId="7350"/>
    <tableColumn id="9047" xr3:uid="{2F769EFE-0A46-4C63-AB0B-F561F47CDD8A}" name="Column9039" dataDxfId="7349"/>
    <tableColumn id="9048" xr3:uid="{28B72EAA-48FA-4F94-82C7-C1AE37944B0E}" name="Column9040" dataDxfId="7348"/>
    <tableColumn id="9049" xr3:uid="{BC401AE2-5623-4218-85BD-C6EC20E3F613}" name="Column9041" dataDxfId="7347"/>
    <tableColumn id="9050" xr3:uid="{C49FDD7B-FD57-4678-93D5-5F9C134B1E71}" name="Column9042" dataDxfId="7346"/>
    <tableColumn id="9051" xr3:uid="{4852B4B0-2CF1-4B7C-A19F-73774427A81D}" name="Column9043" dataDxfId="7345"/>
    <tableColumn id="9052" xr3:uid="{7CAE9376-D29C-4FDC-8EB3-8DEB2E6B58AE}" name="Column9044" dataDxfId="7344"/>
    <tableColumn id="9053" xr3:uid="{E8995520-A435-43FC-B016-DF61D9D3C89B}" name="Column9045" dataDxfId="7343"/>
    <tableColumn id="9054" xr3:uid="{1E15D912-4CAC-4310-9672-BB92DCCF9DE9}" name="Column9046" dataDxfId="7342"/>
    <tableColumn id="9055" xr3:uid="{B39FA804-3918-47CA-B988-C6DC25B5405E}" name="Column9047" dataDxfId="7341"/>
    <tableColumn id="9056" xr3:uid="{5649EDC2-07D0-491C-9D4B-993D56D80230}" name="Column9048" dataDxfId="7340"/>
    <tableColumn id="9057" xr3:uid="{BCDDE5FC-A74A-4752-AE34-17946F3F66AB}" name="Column9049" dataDxfId="7339"/>
    <tableColumn id="9058" xr3:uid="{F242B750-A554-4469-872E-D1E2CCA8D46A}" name="Column9050" dataDxfId="7338"/>
    <tableColumn id="9059" xr3:uid="{6DD290D2-74F6-4309-BB12-C5C73D670763}" name="Column9051" dataDxfId="7337"/>
    <tableColumn id="9060" xr3:uid="{103041CF-5EE6-4492-878B-B766768738E9}" name="Column9052" dataDxfId="7336"/>
    <tableColumn id="9061" xr3:uid="{EBF089ED-1E5A-4DD2-A0F9-0EC91CB99D21}" name="Column9053" dataDxfId="7335"/>
    <tableColumn id="9062" xr3:uid="{C1EA6DB2-7626-4F47-95EC-63EC547EA363}" name="Column9054" dataDxfId="7334"/>
    <tableColumn id="9063" xr3:uid="{2E1C4835-1AC5-4DE0-8952-806134194C1F}" name="Column9055" dataDxfId="7333"/>
    <tableColumn id="9064" xr3:uid="{E3CA2241-D441-47F8-AA40-7DA385696E86}" name="Column9056" dataDxfId="7332"/>
    <tableColumn id="9065" xr3:uid="{A5F79D45-E480-4F31-B4DB-A26993426FAE}" name="Column9057" dataDxfId="7331"/>
    <tableColumn id="9066" xr3:uid="{C026DEE3-BA4A-472D-A713-750FF1131B9D}" name="Column9058" dataDxfId="7330"/>
    <tableColumn id="9067" xr3:uid="{678B8A4C-EE71-409A-B2CD-0E739BB135A0}" name="Column9059" dataDxfId="7329"/>
    <tableColumn id="9068" xr3:uid="{AFF708C8-062A-4DC7-ACB6-02F53248B88C}" name="Column9060" dataDxfId="7328"/>
    <tableColumn id="9069" xr3:uid="{392E9548-E45F-4A25-B322-D823A59C77EC}" name="Column9061" dataDxfId="7327"/>
    <tableColumn id="9070" xr3:uid="{AC061EC0-6951-4889-A353-28257D0A5B83}" name="Column9062" dataDxfId="7326"/>
    <tableColumn id="9071" xr3:uid="{90964D3F-A77E-40FD-88FC-59F5C686D578}" name="Column9063" dataDxfId="7325"/>
    <tableColumn id="9072" xr3:uid="{26E2033D-055E-4791-95BA-68A05132C74D}" name="Column9064" dataDxfId="7324"/>
    <tableColumn id="9073" xr3:uid="{EB44D875-90AC-4B1C-B216-8A0041B3D34D}" name="Column9065" dataDxfId="7323"/>
    <tableColumn id="9074" xr3:uid="{005BA4A2-1C85-4936-B7E8-48DDD6263A74}" name="Column9066" dataDxfId="7322"/>
    <tableColumn id="9075" xr3:uid="{69629195-4EEF-4392-BA5F-9659EA4E03AE}" name="Column9067" dataDxfId="7321"/>
    <tableColumn id="9076" xr3:uid="{EBFB6904-530F-4988-A2CA-40F4AC33F98D}" name="Column9068" dataDxfId="7320"/>
    <tableColumn id="9077" xr3:uid="{74BEF7C9-D25C-404A-A619-604A2A29498B}" name="Column9069" dataDxfId="7319"/>
    <tableColumn id="9078" xr3:uid="{066A1DDC-6420-4D55-885D-AEB8E1D952C3}" name="Column9070" dataDxfId="7318"/>
    <tableColumn id="9079" xr3:uid="{4E02D69C-6A5F-42EC-A3C3-666785CABA38}" name="Column9071" dataDxfId="7317"/>
    <tableColumn id="9080" xr3:uid="{75C93016-D6DF-4C86-AE61-B889E9F01C65}" name="Column9072" dataDxfId="7316"/>
    <tableColumn id="9081" xr3:uid="{7D36BDE7-BF4B-420E-B23A-6EBB08B2F856}" name="Column9073" dataDxfId="7315"/>
    <tableColumn id="9082" xr3:uid="{E1F6DD69-E9D9-4A32-B148-5D5C7CCB53E4}" name="Column9074" dataDxfId="7314"/>
    <tableColumn id="9083" xr3:uid="{651339B9-261D-466E-975A-501E4E45DA7F}" name="Column9075" dataDxfId="7313"/>
    <tableColumn id="9084" xr3:uid="{C64AE9FF-8F8C-49C3-82AC-6A60B8D9BAC5}" name="Column9076" dataDxfId="7312"/>
    <tableColumn id="9085" xr3:uid="{0F97802A-79BC-4F55-A497-DB76916967C9}" name="Column9077" dataDxfId="7311"/>
    <tableColumn id="9086" xr3:uid="{44F00326-C6BF-459B-837D-956DD773D00C}" name="Column9078" dataDxfId="7310"/>
    <tableColumn id="9087" xr3:uid="{0A9D9EEC-8304-4932-9661-4A0EFF4E4282}" name="Column9079" dataDxfId="7309"/>
    <tableColumn id="9088" xr3:uid="{51A9E2AF-5226-4F58-8CA5-33F8A0596D37}" name="Column9080" dataDxfId="7308"/>
    <tableColumn id="9089" xr3:uid="{AF5B032E-840E-4453-9702-F984DBF9399B}" name="Column9081" dataDxfId="7307"/>
    <tableColumn id="9090" xr3:uid="{7DD4A9D1-A86B-4CB1-B386-82153CBD48A7}" name="Column9082" dataDxfId="7306"/>
    <tableColumn id="9091" xr3:uid="{17B1835C-7DCE-459D-BB09-B100F14C87D0}" name="Column9083" dataDxfId="7305"/>
    <tableColumn id="9092" xr3:uid="{FF79095F-D7CC-4623-B8A7-35D7E31533E6}" name="Column9084" dataDxfId="7304"/>
    <tableColumn id="9093" xr3:uid="{EA527283-3DEA-4C07-BFCF-3CF55646E1AF}" name="Column9085" dataDxfId="7303"/>
    <tableColumn id="9094" xr3:uid="{34EE1DEF-3A51-4D0A-8483-0C89194B35A3}" name="Column9086" dataDxfId="7302"/>
    <tableColumn id="9095" xr3:uid="{11A1961F-4266-4DFF-A8AA-D2E74FAF8A76}" name="Column9087" dataDxfId="7301"/>
    <tableColumn id="9096" xr3:uid="{592655D8-273F-48CD-9B47-FEF183A56A79}" name="Column9088" dataDxfId="7300"/>
    <tableColumn id="9097" xr3:uid="{1028FEF3-CABC-4F41-B009-E06A125F1562}" name="Column9089" dataDxfId="7299"/>
    <tableColumn id="9098" xr3:uid="{6A24CE3B-C6B3-4B1F-AD25-E344F2EAA263}" name="Column9090" dataDxfId="7298"/>
    <tableColumn id="9099" xr3:uid="{EA49DA97-C0BA-47F5-A627-F165D4596858}" name="Column9091" dataDxfId="7297"/>
    <tableColumn id="9100" xr3:uid="{B5508432-35D8-4AD2-894E-372845E51D06}" name="Column9092" dataDxfId="7296"/>
    <tableColumn id="9101" xr3:uid="{6F456697-EC57-410E-BD49-E9E71BE5F1E4}" name="Column9093" dataDxfId="7295"/>
    <tableColumn id="9102" xr3:uid="{1D254924-4FDC-45E3-8F13-791DD1E58272}" name="Column9094" dataDxfId="7294"/>
    <tableColumn id="9103" xr3:uid="{4243C74A-8DC5-4325-B391-6D4C5954D24E}" name="Column9095" dataDxfId="7293"/>
    <tableColumn id="9104" xr3:uid="{CA3F1BA1-3429-4CB8-A34D-94FBD9AC9BEF}" name="Column9096" dataDxfId="7292"/>
    <tableColumn id="9105" xr3:uid="{6935C137-43E4-4350-B293-E8D9CCE32DAF}" name="Column9097" dataDxfId="7291"/>
    <tableColumn id="9106" xr3:uid="{80DE90D8-B646-40BB-BEA8-046A7784C6FF}" name="Column9098" dataDxfId="7290"/>
    <tableColumn id="9107" xr3:uid="{C0ADB372-4CF5-4C6F-B37F-4D9E57D1CB41}" name="Column9099" dataDxfId="7289"/>
    <tableColumn id="9108" xr3:uid="{8290D55F-0DA4-41B0-A125-39F9CB1B7D6C}" name="Column9100" dataDxfId="7288"/>
    <tableColumn id="9109" xr3:uid="{66E2F2C6-ECA0-44C8-8C69-B48C7FAD0EA2}" name="Column9101" dataDxfId="7287"/>
    <tableColumn id="9110" xr3:uid="{5EE2A1D7-738E-4B50-BC37-2FBA82AC7356}" name="Column9102" dataDxfId="7286"/>
    <tableColumn id="9111" xr3:uid="{38E77082-E7B5-4E2D-85AD-D3A77B16F763}" name="Column9103" dataDxfId="7285"/>
    <tableColumn id="9112" xr3:uid="{7A8A910A-D8C3-4263-9471-CD8290B1C933}" name="Column9104" dataDxfId="7284"/>
    <tableColumn id="9113" xr3:uid="{79D0522A-1977-460C-86B5-44D5920E9C61}" name="Column9105" dataDxfId="7283"/>
    <tableColumn id="9114" xr3:uid="{C732F810-1686-4001-816C-4897876E88B1}" name="Column9106" dataDxfId="7282"/>
    <tableColumn id="9115" xr3:uid="{78C1A66A-2668-4CCD-BAD0-F4AB99F68970}" name="Column9107" dataDxfId="7281"/>
    <tableColumn id="9116" xr3:uid="{16BB4874-799D-4485-BBBF-B4AC31CB9AA5}" name="Column9108" dataDxfId="7280"/>
    <tableColumn id="9117" xr3:uid="{4FD24CBC-7D32-4BFF-9B96-CE083892DDA8}" name="Column9109" dataDxfId="7279"/>
    <tableColumn id="9118" xr3:uid="{4E5CA4D9-DDC3-4E70-AEF4-A4797442730E}" name="Column9110" dataDxfId="7278"/>
    <tableColumn id="9119" xr3:uid="{558DF763-AD25-477D-B011-FBFF187B02EE}" name="Column9111" dataDxfId="7277"/>
    <tableColumn id="9120" xr3:uid="{D7618612-4089-4B60-A6F2-A7A1E69F0499}" name="Column9112" dataDxfId="7276"/>
    <tableColumn id="9121" xr3:uid="{680C0B9E-0B5F-41CC-925E-76063A404073}" name="Column9113" dataDxfId="7275"/>
    <tableColumn id="9122" xr3:uid="{3A8023B4-4491-424C-8523-8823B6711253}" name="Column9114" dataDxfId="7274"/>
    <tableColumn id="9123" xr3:uid="{F4CF88DD-72A6-4559-BA53-7E90D5DF34A3}" name="Column9115" dataDxfId="7273"/>
    <tableColumn id="9124" xr3:uid="{9CFA26A8-E801-4FD3-BB3C-086D08B4B021}" name="Column9116" dataDxfId="7272"/>
    <tableColumn id="9125" xr3:uid="{A21197BE-3FDC-4036-9E86-CC7823F0B6C3}" name="Column9117" dataDxfId="7271"/>
    <tableColumn id="9126" xr3:uid="{D017A55D-BB4F-47F5-80F6-81A868D25261}" name="Column9118" dataDxfId="7270"/>
    <tableColumn id="9127" xr3:uid="{739D05B4-2C74-4FDF-AD62-F54B8A9A87ED}" name="Column9119" dataDxfId="7269"/>
    <tableColumn id="9128" xr3:uid="{7BA639E3-EC7C-43AD-AC21-870030215CA7}" name="Column9120" dataDxfId="7268"/>
    <tableColumn id="9129" xr3:uid="{7A00867C-A9C0-4641-A453-B9704889EB19}" name="Column9121" dataDxfId="7267"/>
    <tableColumn id="9130" xr3:uid="{4C549BEA-E8D3-40FE-9D35-FB81D4EEA0BE}" name="Column9122" dataDxfId="7266"/>
    <tableColumn id="9131" xr3:uid="{9672C057-ECCF-42B2-932B-EE216C8BF6F8}" name="Column9123" dataDxfId="7265"/>
    <tableColumn id="9132" xr3:uid="{A913A55E-C26D-42C0-B859-8E50FE523A86}" name="Column9124" dataDxfId="7264"/>
    <tableColumn id="9133" xr3:uid="{DDE37B0B-A997-418A-B3EA-38C6A3B58EB9}" name="Column9125" dataDxfId="7263"/>
    <tableColumn id="9134" xr3:uid="{48141EC1-0A76-4F2A-BC56-C76F4A2A2D0C}" name="Column9126" dataDxfId="7262"/>
    <tableColumn id="9135" xr3:uid="{ED057283-9A96-4D02-92F1-0B3CC4693979}" name="Column9127" dataDxfId="7261"/>
    <tableColumn id="9136" xr3:uid="{3F310CF6-5FFE-4CC7-851F-FDAF57B12094}" name="Column9128" dataDxfId="7260"/>
    <tableColumn id="9137" xr3:uid="{13C08E84-5D73-4CB3-939F-AF84CC11A9E7}" name="Column9129" dataDxfId="7259"/>
    <tableColumn id="9138" xr3:uid="{EC4EA274-BAFA-4191-AA2F-59BF709E21C9}" name="Column9130" dataDxfId="7258"/>
    <tableColumn id="9139" xr3:uid="{AD036A32-0CEA-46D2-8B58-CFBF80E3AC15}" name="Column9131" dataDxfId="7257"/>
    <tableColumn id="9140" xr3:uid="{68ACA000-EBDA-437A-B0C9-9FC96F2F8DCD}" name="Column9132" dataDxfId="7256"/>
    <tableColumn id="9141" xr3:uid="{9D329911-FBD4-4A65-A5BB-3007EADE74B2}" name="Column9133" dataDxfId="7255"/>
    <tableColumn id="9142" xr3:uid="{C3A5F101-3C86-40FC-BB34-958CB66DF760}" name="Column9134" dataDxfId="7254"/>
    <tableColumn id="9143" xr3:uid="{AEDBD156-D070-4633-9947-522E921030C5}" name="Column9135" dataDxfId="7253"/>
    <tableColumn id="9144" xr3:uid="{F5F2F869-DB9E-4ABC-9036-AE1CBB1DEB20}" name="Column9136" dataDxfId="7252"/>
    <tableColumn id="9145" xr3:uid="{BB1A70D9-0A36-4627-BBCB-618D1E1D4BFF}" name="Column9137" dataDxfId="7251"/>
    <tableColumn id="9146" xr3:uid="{22A56C4D-02F5-46BA-9FCD-BADF42E5A405}" name="Column9138" dataDxfId="7250"/>
    <tableColumn id="9147" xr3:uid="{E6E9ABCC-220F-4CCD-BC51-9BA310AFE2FF}" name="Column9139" dataDxfId="7249"/>
    <tableColumn id="9148" xr3:uid="{58B6BFE6-0125-4239-A451-330B51CF8774}" name="Column9140" dataDxfId="7248"/>
    <tableColumn id="9149" xr3:uid="{2A04DCD6-0786-4BCF-B968-68C4E8C12D95}" name="Column9141" dataDxfId="7247"/>
    <tableColumn id="9150" xr3:uid="{B14F156D-B9DC-4671-8F14-DC87824CC45B}" name="Column9142" dataDxfId="7246"/>
    <tableColumn id="9151" xr3:uid="{92C8FD91-09D1-4FD2-A7FE-679F747EE032}" name="Column9143" dataDxfId="7245"/>
    <tableColumn id="9152" xr3:uid="{4A57908C-11A7-426A-AF62-9ABCE683898E}" name="Column9144" dataDxfId="7244"/>
    <tableColumn id="9153" xr3:uid="{23DC7175-7813-45C3-905E-CDB9662245D6}" name="Column9145" dataDxfId="7243"/>
    <tableColumn id="9154" xr3:uid="{F0013EFC-C10F-48A2-9952-AD50F09EDA16}" name="Column9146" dataDxfId="7242"/>
    <tableColumn id="9155" xr3:uid="{D2ED2FD8-A42B-44E7-9C4E-93827F3B4344}" name="Column9147" dataDxfId="7241"/>
    <tableColumn id="9156" xr3:uid="{4851185B-E828-4787-96C5-B1AB7F6E1F26}" name="Column9148" dataDxfId="7240"/>
    <tableColumn id="9157" xr3:uid="{08302584-8EA2-4D16-AD93-CBD108564E34}" name="Column9149" dataDxfId="7239"/>
    <tableColumn id="9158" xr3:uid="{888B83C7-1C41-48AB-848A-3D6E878B9152}" name="Column9150" dataDxfId="7238"/>
    <tableColumn id="9159" xr3:uid="{FD0109B6-14A1-4E7A-81F2-1737B006DFEF}" name="Column9151" dataDxfId="7237"/>
    <tableColumn id="9160" xr3:uid="{326C1D99-3474-4739-B3F5-123EC3A0AFF2}" name="Column9152" dataDxfId="7236"/>
    <tableColumn id="9161" xr3:uid="{4C4D17ED-D06B-4ACE-9B5B-BEA5B4785803}" name="Column9153" dataDxfId="7235"/>
    <tableColumn id="9162" xr3:uid="{763C07FD-6307-4334-87D5-39576A23B08C}" name="Column9154" dataDxfId="7234"/>
    <tableColumn id="9163" xr3:uid="{2B6CD90C-8945-492C-B83C-A7A48ED916D8}" name="Column9155" dataDxfId="7233"/>
    <tableColumn id="9164" xr3:uid="{E71D2885-5002-48DE-9F45-9D2D446CA584}" name="Column9156" dataDxfId="7232"/>
    <tableColumn id="9165" xr3:uid="{945EE754-D974-4EA0-B791-A2FF517C1711}" name="Column9157" dataDxfId="7231"/>
    <tableColumn id="9166" xr3:uid="{AB12077B-319A-4BB3-83C0-9D55CF8975F1}" name="Column9158" dataDxfId="7230"/>
    <tableColumn id="9167" xr3:uid="{CA01A488-F62D-4AF1-9493-455D19980F1A}" name="Column9159" dataDxfId="7229"/>
    <tableColumn id="9168" xr3:uid="{107561B8-3E98-40AC-8712-D797CF59F9A9}" name="Column9160" dataDxfId="7228"/>
    <tableColumn id="9169" xr3:uid="{54D16523-5021-42A6-A156-E4A585F53F6A}" name="Column9161" dataDxfId="7227"/>
    <tableColumn id="9170" xr3:uid="{3A53A6B6-060B-475E-88F9-B658F12F08A9}" name="Column9162" dataDxfId="7226"/>
    <tableColumn id="9171" xr3:uid="{D599FC92-00ED-4840-A409-ABAD1DB91632}" name="Column9163" dataDxfId="7225"/>
    <tableColumn id="9172" xr3:uid="{66AFC212-9FEA-4D18-A306-D79164250ECB}" name="Column9164" dataDxfId="7224"/>
    <tableColumn id="9173" xr3:uid="{45879720-5BF7-4ED1-A8F6-397145264FBE}" name="Column9165" dataDxfId="7223"/>
    <tableColumn id="9174" xr3:uid="{9B4A351C-3E2D-43B1-B768-A579C6187765}" name="Column9166" dataDxfId="7222"/>
    <tableColumn id="9175" xr3:uid="{B11F9BB8-7EA2-4F8B-8F6E-41AF3EB35026}" name="Column9167" dataDxfId="7221"/>
    <tableColumn id="9176" xr3:uid="{B39B6240-AE2A-40B2-874A-47F26D16E712}" name="Column9168" dataDxfId="7220"/>
    <tableColumn id="9177" xr3:uid="{63927808-C2C7-48D3-9B26-025C16CB7D7C}" name="Column9169" dataDxfId="7219"/>
    <tableColumn id="9178" xr3:uid="{D2209BE8-6185-4189-8287-F08EA1506564}" name="Column9170" dataDxfId="7218"/>
    <tableColumn id="9179" xr3:uid="{8DE0AAD1-1223-42C0-875E-AFD6397BCC3B}" name="Column9171" dataDxfId="7217"/>
    <tableColumn id="9180" xr3:uid="{EE6B9033-55DA-4CEF-889F-B28F1D771784}" name="Column9172" dataDxfId="7216"/>
    <tableColumn id="9181" xr3:uid="{8CFDA002-0EFF-41DE-8FB6-F94FFA46A29B}" name="Column9173" dataDxfId="7215"/>
    <tableColumn id="9182" xr3:uid="{357E8121-DBB4-449C-8AE1-0CF15ED17896}" name="Column9174" dataDxfId="7214"/>
    <tableColumn id="9183" xr3:uid="{1025FEEF-AD66-431D-91FE-212449962521}" name="Column9175" dataDxfId="7213"/>
    <tableColumn id="9184" xr3:uid="{5CA845EA-E630-47D9-96C2-DF593E7158B1}" name="Column9176" dataDxfId="7212"/>
    <tableColumn id="9185" xr3:uid="{9DFA74E0-8B6B-4F4E-B5E9-7E088CB05438}" name="Column9177" dataDxfId="7211"/>
    <tableColumn id="9186" xr3:uid="{290A1319-5C5E-4333-83D9-B71460409C0E}" name="Column9178" dataDxfId="7210"/>
    <tableColumn id="9187" xr3:uid="{FC2F1DFA-D4D1-4A15-B3A6-C2A8E6FAFD5E}" name="Column9179" dataDxfId="7209"/>
    <tableColumn id="9188" xr3:uid="{899BC3B2-857F-47CB-9233-049D10C9E8F9}" name="Column9180" dataDxfId="7208"/>
    <tableColumn id="9189" xr3:uid="{E1D9704D-E294-441C-863F-A0C8D7A410D2}" name="Column9181" dataDxfId="7207"/>
    <tableColumn id="9190" xr3:uid="{10C4720A-C666-4B24-8E32-5AF74638BD1C}" name="Column9182" dataDxfId="7206"/>
    <tableColumn id="9191" xr3:uid="{83AAF1D3-8142-40C7-B5D8-80C1C64E34EA}" name="Column9183" dataDxfId="7205"/>
    <tableColumn id="9192" xr3:uid="{C21EE83A-75F8-4C1A-BEA5-E660DE3A1FD7}" name="Column9184" dataDxfId="7204"/>
    <tableColumn id="9193" xr3:uid="{773C1BE8-EAD8-483D-BF76-21D97F46458E}" name="Column9185" dataDxfId="7203"/>
    <tableColumn id="9194" xr3:uid="{FDB6E66C-97AA-492C-87A8-15DEA8758277}" name="Column9186" dataDxfId="7202"/>
    <tableColumn id="9195" xr3:uid="{170C7F58-9B09-45CF-B254-5772CB4403C9}" name="Column9187" dataDxfId="7201"/>
    <tableColumn id="9196" xr3:uid="{D979D9CA-9B79-43C7-AEF2-37FE0728F6EB}" name="Column9188" dataDxfId="7200"/>
    <tableColumn id="9197" xr3:uid="{389CB704-FB60-48B5-825C-7A53F5963A12}" name="Column9189" dataDxfId="7199"/>
    <tableColumn id="9198" xr3:uid="{826DF248-193F-4302-8EEA-BC3E9A325F0B}" name="Column9190" dataDxfId="7198"/>
    <tableColumn id="9199" xr3:uid="{B9A164C8-58B2-4CB8-9D73-B06A8967EB76}" name="Column9191" dataDxfId="7197"/>
    <tableColumn id="9200" xr3:uid="{D7BA1633-5FF3-4FBA-8883-8ED28966EA24}" name="Column9192" dataDxfId="7196"/>
    <tableColumn id="9201" xr3:uid="{AC5E0D37-3DDB-45AD-92AB-00EC39F56B6C}" name="Column9193" dataDxfId="7195"/>
    <tableColumn id="9202" xr3:uid="{643DB444-62BC-455E-877B-28C0CD1A7A67}" name="Column9194" dataDxfId="7194"/>
    <tableColumn id="9203" xr3:uid="{F64074FE-88A5-48D3-A4CE-FB19738C1479}" name="Column9195" dataDxfId="7193"/>
    <tableColumn id="9204" xr3:uid="{4AE4C587-6B36-4BC6-9ED6-28CD4876241A}" name="Column9196" dataDxfId="7192"/>
    <tableColumn id="9205" xr3:uid="{73E01574-47B3-45CE-84AA-790C8E480733}" name="Column9197" dataDxfId="7191"/>
    <tableColumn id="9206" xr3:uid="{9BAF8556-E16F-4662-958E-67C9C3ABEA8B}" name="Column9198" dataDxfId="7190"/>
    <tableColumn id="9207" xr3:uid="{966FD4B8-9A52-47F8-8E9F-BA481D521BDB}" name="Column9199" dataDxfId="7189"/>
    <tableColumn id="9208" xr3:uid="{0C5BA080-5654-42EE-9ABB-87110F75319A}" name="Column9200" dataDxfId="7188"/>
    <tableColumn id="9209" xr3:uid="{66690E1E-22F4-44A5-9BF3-C3BCFF41735A}" name="Column9201" dataDxfId="7187"/>
    <tableColumn id="9210" xr3:uid="{57ECFB9C-2811-4D7C-80F8-5CFF328B2733}" name="Column9202" dataDxfId="7186"/>
    <tableColumn id="9211" xr3:uid="{8F4D8D6D-61F3-43AA-A32E-DFE858FC7ABA}" name="Column9203" dataDxfId="7185"/>
    <tableColumn id="9212" xr3:uid="{11B15668-DE4E-4892-9270-19C2A5724846}" name="Column9204" dataDxfId="7184"/>
    <tableColumn id="9213" xr3:uid="{5BCBC5D2-59B4-4A4C-83BA-53A9B21CC04F}" name="Column9205" dataDxfId="7183"/>
    <tableColumn id="9214" xr3:uid="{17C7E6D1-CDE0-4C8F-BABF-7F51187CB000}" name="Column9206" dataDxfId="7182"/>
    <tableColumn id="9215" xr3:uid="{52FFD75F-480C-41F1-8A10-F6E01D11F884}" name="Column9207" dataDxfId="7181"/>
    <tableColumn id="9216" xr3:uid="{ADD85988-E26A-4995-89C9-159488A25EE6}" name="Column9208" dataDxfId="7180"/>
    <tableColumn id="9217" xr3:uid="{47D57808-0517-4B53-AB86-C9D3DF19F2FC}" name="Column9209" dataDxfId="7179"/>
    <tableColumn id="9218" xr3:uid="{A652DEED-762F-4535-BA20-7A495CBB6DFF}" name="Column9210" dataDxfId="7178"/>
    <tableColumn id="9219" xr3:uid="{4855F907-61EA-4962-8127-E901A24A7E62}" name="Column9211" dataDxfId="7177"/>
    <tableColumn id="9220" xr3:uid="{34B200DB-12F2-4822-B466-7F4124DEB15B}" name="Column9212" dataDxfId="7176"/>
    <tableColumn id="9221" xr3:uid="{AA6C204F-DE9C-4C46-8139-1AC1653EFBCD}" name="Column9213" dataDxfId="7175"/>
    <tableColumn id="9222" xr3:uid="{F3B5EA47-7057-4B66-A2AB-192F5107FDB6}" name="Column9214" dataDxfId="7174"/>
    <tableColumn id="9223" xr3:uid="{944695FE-3AE1-4D59-B3C7-A58DD6C4C7B2}" name="Column9215" dataDxfId="7173"/>
    <tableColumn id="9224" xr3:uid="{E989F64E-2C87-4D63-B861-49E174699D90}" name="Column9216" dataDxfId="7172"/>
    <tableColumn id="9225" xr3:uid="{F778F2FA-DC93-4DA8-ABF3-F89131A9FBD5}" name="Column9217" dataDxfId="7171"/>
    <tableColumn id="9226" xr3:uid="{EF52512A-1304-4FCC-8C75-4BFD0354425B}" name="Column9218" dataDxfId="7170"/>
    <tableColumn id="9227" xr3:uid="{E4E15B0A-A44D-4DEF-8D83-4029CCEEA347}" name="Column9219" dataDxfId="7169"/>
    <tableColumn id="9228" xr3:uid="{317DF683-2689-429C-ABDC-E98151864161}" name="Column9220" dataDxfId="7168"/>
    <tableColumn id="9229" xr3:uid="{E6A14AD0-86D1-4F4A-B84B-0C95D22E6B20}" name="Column9221" dataDxfId="7167"/>
    <tableColumn id="9230" xr3:uid="{A92985EC-EAB2-4301-BD50-FC2E14E44D32}" name="Column9222" dataDxfId="7166"/>
    <tableColumn id="9231" xr3:uid="{0A87C915-9B62-4E2B-8634-747E50D1851B}" name="Column9223" dataDxfId="7165"/>
    <tableColumn id="9232" xr3:uid="{BC9A6937-EFB3-487A-A163-77C1858DC769}" name="Column9224" dataDxfId="7164"/>
    <tableColumn id="9233" xr3:uid="{B363E8CE-F180-41D2-9E8B-0806C9B7D777}" name="Column9225" dataDxfId="7163"/>
    <tableColumn id="9234" xr3:uid="{D7BFAF0C-BFB5-42E9-9704-C9D8F1D46BAD}" name="Column9226" dataDxfId="7162"/>
    <tableColumn id="9235" xr3:uid="{4D76A974-B83F-48C3-A94F-6E3775342496}" name="Column9227" dataDxfId="7161"/>
    <tableColumn id="9236" xr3:uid="{365BE080-5D6F-4273-8EE3-274849E439C1}" name="Column9228" dataDxfId="7160"/>
    <tableColumn id="9237" xr3:uid="{D57EBCC3-1326-4C41-9169-AA68DDC36B31}" name="Column9229" dataDxfId="7159"/>
    <tableColumn id="9238" xr3:uid="{2119CCB5-893E-4ABD-AF2E-F4DFBFD9BF25}" name="Column9230" dataDxfId="7158"/>
    <tableColumn id="9239" xr3:uid="{88A58EC0-70C4-490D-895F-627CE79270DC}" name="Column9231" dataDxfId="7157"/>
    <tableColumn id="9240" xr3:uid="{1F58EC25-E99F-411F-8AC2-DAFB121650C1}" name="Column9232" dataDxfId="7156"/>
    <tableColumn id="9241" xr3:uid="{93E5F404-D852-4A46-A4DC-0B3CE84BC45E}" name="Column9233" dataDxfId="7155"/>
    <tableColumn id="9242" xr3:uid="{A27B0F72-6A6E-4CDE-848A-0A4C45D90C78}" name="Column9234" dataDxfId="7154"/>
    <tableColumn id="9243" xr3:uid="{42290637-346D-43E5-B6A7-8BA286960DBA}" name="Column9235" dataDxfId="7153"/>
    <tableColumn id="9244" xr3:uid="{653DEC5F-D9BD-4F8C-AB75-48A22427D1E6}" name="Column9236" dataDxfId="7152"/>
    <tableColumn id="9245" xr3:uid="{FE1D932D-2E7D-4ACB-85DA-E539DB646CFA}" name="Column9237" dataDxfId="7151"/>
    <tableColumn id="9246" xr3:uid="{06E1306D-3A46-43D8-9654-10D2D72134DD}" name="Column9238" dataDxfId="7150"/>
    <tableColumn id="9247" xr3:uid="{F74480AE-C897-42D7-9E5D-B76757602AC1}" name="Column9239" dataDxfId="7149"/>
    <tableColumn id="9248" xr3:uid="{185C4F12-EA56-4764-B237-64E5ED9AF3DF}" name="Column9240" dataDxfId="7148"/>
    <tableColumn id="9249" xr3:uid="{875DEEE0-FABC-4E59-84D1-35C51707637C}" name="Column9241" dataDxfId="7147"/>
    <tableColumn id="9250" xr3:uid="{FAB626DB-5763-4671-8A95-F5867B19A043}" name="Column9242" dataDxfId="7146"/>
    <tableColumn id="9251" xr3:uid="{87FE28CE-BDE0-4D65-BE54-BEF27364014A}" name="Column9243" dataDxfId="7145"/>
    <tableColumn id="9252" xr3:uid="{CDF02C43-5AE7-483D-A62E-3D4F6A69ABE6}" name="Column9244" dataDxfId="7144"/>
    <tableColumn id="9253" xr3:uid="{2F647D47-C77C-4104-8041-48C6C9AF4833}" name="Column9245" dataDxfId="7143"/>
    <tableColumn id="9254" xr3:uid="{863F15B3-982D-42CA-AFE9-461891EE8AE6}" name="Column9246" dataDxfId="7142"/>
    <tableColumn id="9255" xr3:uid="{FA01D33A-AB29-4169-BAA3-39EE07DF74BF}" name="Column9247" dataDxfId="7141"/>
    <tableColumn id="9256" xr3:uid="{3451F6EB-33D0-40A0-8998-D9E7A9F85E89}" name="Column9248" dataDxfId="7140"/>
    <tableColumn id="9257" xr3:uid="{1EF8E78F-A480-4771-AC85-54FB0160A679}" name="Column9249" dataDxfId="7139"/>
    <tableColumn id="9258" xr3:uid="{D9665E6A-A976-4648-8ADE-4B3081E02982}" name="Column9250" dataDxfId="7138"/>
    <tableColumn id="9259" xr3:uid="{2BF24549-7554-4044-B9C7-44C022DF5124}" name="Column9251" dataDxfId="7137"/>
    <tableColumn id="9260" xr3:uid="{94F2EC2E-35E0-4DD3-B6ED-15EAA66F8E63}" name="Column9252" dataDxfId="7136"/>
    <tableColumn id="9261" xr3:uid="{C318461B-CD36-4EED-B66F-52C7A779C86A}" name="Column9253" dataDxfId="7135"/>
    <tableColumn id="9262" xr3:uid="{40406B97-D1D0-4BE4-839F-385DCE847A95}" name="Column9254" dataDxfId="7134"/>
    <tableColumn id="9263" xr3:uid="{21CFEF42-9E36-4771-A6F6-CCDCFADFC71F}" name="Column9255" dataDxfId="7133"/>
    <tableColumn id="9264" xr3:uid="{A0B30B7C-152C-40C7-8B89-4F901EEAB1A3}" name="Column9256" dataDxfId="7132"/>
    <tableColumn id="9265" xr3:uid="{9C79E202-DFE7-46E3-9F6B-8B05D5569DA7}" name="Column9257" dataDxfId="7131"/>
    <tableColumn id="9266" xr3:uid="{F1A42381-E9A9-455F-8843-4E4C65A6F3F0}" name="Column9258" dataDxfId="7130"/>
    <tableColumn id="9267" xr3:uid="{95D7EC34-E090-4710-B903-70293522A8D7}" name="Column9259" dataDxfId="7129"/>
    <tableColumn id="9268" xr3:uid="{4ECFEF03-C975-420C-8F83-F2A94939E694}" name="Column9260" dataDxfId="7128"/>
    <tableColumn id="9269" xr3:uid="{E86070BD-D600-428E-A4D3-1903A5480AEA}" name="Column9261" dataDxfId="7127"/>
    <tableColumn id="9270" xr3:uid="{9A8365B0-5252-4BA4-9EB8-C72057977746}" name="Column9262" dataDxfId="7126"/>
    <tableColumn id="9271" xr3:uid="{9740FB04-6A5E-4D7A-BF51-96AFE97EE6FD}" name="Column9263" dataDxfId="7125"/>
    <tableColumn id="9272" xr3:uid="{4015E075-B662-4793-A77F-CFBE16BCD312}" name="Column9264" dataDxfId="7124"/>
    <tableColumn id="9273" xr3:uid="{C86531C1-0B7C-440E-AB72-6D364912D4B1}" name="Column9265" dataDxfId="7123"/>
    <tableColumn id="9274" xr3:uid="{BFB90AA0-55ED-42B0-8AC0-C1E34348D1DB}" name="Column9266" dataDxfId="7122"/>
    <tableColumn id="9275" xr3:uid="{DB219965-DE5D-444E-B63F-28796C64BE6A}" name="Column9267" dataDxfId="7121"/>
    <tableColumn id="9276" xr3:uid="{C7FD8BDF-78CD-4866-9ED0-6375AE6843BD}" name="Column9268" dataDxfId="7120"/>
    <tableColumn id="9277" xr3:uid="{2A0A1236-0A75-4B86-8D2D-873C77C3C00A}" name="Column9269" dataDxfId="7119"/>
    <tableColumn id="9278" xr3:uid="{BF3709EF-0056-4159-9B8E-816A6EB10CC6}" name="Column9270" dataDxfId="7118"/>
    <tableColumn id="9279" xr3:uid="{82A27B3D-7AC4-4E63-AD91-F4460CED3B79}" name="Column9271" dataDxfId="7117"/>
    <tableColumn id="9280" xr3:uid="{A12F06E2-B49A-4655-B52F-87718847D134}" name="Column9272" dataDxfId="7116"/>
    <tableColumn id="9281" xr3:uid="{FAC2B0D7-BE60-4E6F-9876-CD0C81861210}" name="Column9273" dataDxfId="7115"/>
    <tableColumn id="9282" xr3:uid="{FFF4F727-2E90-4EA7-BD1F-2AE96330B521}" name="Column9274" dataDxfId="7114"/>
    <tableColumn id="9283" xr3:uid="{AC4438D2-7DDA-41C1-A961-6C52353BEB94}" name="Column9275" dataDxfId="7113"/>
    <tableColumn id="9284" xr3:uid="{B911BBE1-6008-49A3-9859-C957A2737B7A}" name="Column9276" dataDxfId="7112"/>
    <tableColumn id="9285" xr3:uid="{A51C44AB-9B93-4D31-A982-59862DF20198}" name="Column9277" dataDxfId="7111"/>
    <tableColumn id="9286" xr3:uid="{FE8D5551-3419-4A60-845F-3E2EE643D072}" name="Column9278" dataDxfId="7110"/>
    <tableColumn id="9287" xr3:uid="{76EB6433-0AF2-485F-9815-8B3BB90A0244}" name="Column9279" dataDxfId="7109"/>
    <tableColumn id="9288" xr3:uid="{F3D3CA95-56CE-4F90-AC9F-968894D42838}" name="Column9280" dataDxfId="7108"/>
    <tableColumn id="9289" xr3:uid="{BB4888F4-B614-4E88-906A-689018DC25F1}" name="Column9281" dataDxfId="7107"/>
    <tableColumn id="9290" xr3:uid="{5BB55122-F065-42B2-A44A-AA4CB9C443B7}" name="Column9282" dataDxfId="7106"/>
    <tableColumn id="9291" xr3:uid="{37FA4B9F-1DB5-473B-B227-140A0317575C}" name="Column9283" dataDxfId="7105"/>
    <tableColumn id="9292" xr3:uid="{468A4A66-097A-4CFD-83D3-5DDF7C53DAF9}" name="Column9284" dataDxfId="7104"/>
    <tableColumn id="9293" xr3:uid="{B493187E-F24A-4C8C-BE35-4072212D6E12}" name="Column9285" dataDxfId="7103"/>
    <tableColumn id="9294" xr3:uid="{09334763-0262-4F8F-B5D1-CC8169251AF5}" name="Column9286" dataDxfId="7102"/>
    <tableColumn id="9295" xr3:uid="{BC26BE08-7268-4373-8643-D3F14F7C3490}" name="Column9287" dataDxfId="7101"/>
    <tableColumn id="9296" xr3:uid="{52F8394F-FF22-4AF2-ADB4-FF0B6C38659A}" name="Column9288" dataDxfId="7100"/>
    <tableColumn id="9297" xr3:uid="{C68EE9B6-0377-4457-AECE-E0CA382E37D2}" name="Column9289" dataDxfId="7099"/>
    <tableColumn id="9298" xr3:uid="{C9DCBFE6-30DB-4312-BE2A-F251CB42E677}" name="Column9290" dataDxfId="7098"/>
    <tableColumn id="9299" xr3:uid="{80623A97-B5FA-428E-BD47-591E994604FE}" name="Column9291" dataDxfId="7097"/>
    <tableColumn id="9300" xr3:uid="{DE4D17EE-24CC-4FC0-AD4D-FBC21B2691BD}" name="Column9292" dataDxfId="7096"/>
    <tableColumn id="9301" xr3:uid="{5A43415D-34DF-4B46-924B-0534360327B0}" name="Column9293" dataDxfId="7095"/>
    <tableColumn id="9302" xr3:uid="{6FDE9CB4-5CF8-44DA-BCBD-C8F321B92866}" name="Column9294" dataDxfId="7094"/>
    <tableColumn id="9303" xr3:uid="{249B8477-E22A-481A-A703-A4CE4293CF7C}" name="Column9295" dataDxfId="7093"/>
    <tableColumn id="9304" xr3:uid="{67723F68-66AE-478E-9D6D-533D30F47B8C}" name="Column9296" dataDxfId="7092"/>
    <tableColumn id="9305" xr3:uid="{5C3FF19A-095A-4C52-964F-6255CC382344}" name="Column9297" dataDxfId="7091"/>
    <tableColumn id="9306" xr3:uid="{09BBB5DC-DFE5-4149-B627-908EA97A81A8}" name="Column9298" dataDxfId="7090"/>
    <tableColumn id="9307" xr3:uid="{4F4AA99D-BF6C-45ED-AE25-A7ACA1EE0A06}" name="Column9299" dataDxfId="7089"/>
    <tableColumn id="9308" xr3:uid="{F402D667-1B82-480C-9DC2-95051A14F3DF}" name="Column9300" dataDxfId="7088"/>
    <tableColumn id="9309" xr3:uid="{48FA1C1B-8CA5-4CB8-B2AF-998C54DCEA32}" name="Column9301" dataDxfId="7087"/>
    <tableColumn id="9310" xr3:uid="{C4CC1346-668B-43F4-9335-F313244682FF}" name="Column9302" dataDxfId="7086"/>
    <tableColumn id="9311" xr3:uid="{5CBACA0D-8843-44B0-8736-EA208B309799}" name="Column9303" dataDxfId="7085"/>
    <tableColumn id="9312" xr3:uid="{0621BDA1-A652-481E-9A58-30234F69BD34}" name="Column9304" dataDxfId="7084"/>
    <tableColumn id="9313" xr3:uid="{DA7CBC6A-F203-4A38-8A0A-1C4AA6D35381}" name="Column9305" dataDxfId="7083"/>
    <tableColumn id="9314" xr3:uid="{909C4E9C-B21E-48A6-B3A1-82C271743A35}" name="Column9306" dataDxfId="7082"/>
    <tableColumn id="9315" xr3:uid="{831EAE2A-0F41-481D-A3D2-C9F16F43E656}" name="Column9307" dataDxfId="7081"/>
    <tableColumn id="9316" xr3:uid="{576A6886-6F3F-4EE7-9EA6-3C3406D2E560}" name="Column9308" dataDxfId="7080"/>
    <tableColumn id="9317" xr3:uid="{2A3797A7-E690-4C33-9094-F609841F1692}" name="Column9309" dataDxfId="7079"/>
    <tableColumn id="9318" xr3:uid="{F4BE864C-6076-4BEF-9D82-B51BB3413ACD}" name="Column9310" dataDxfId="7078"/>
    <tableColumn id="9319" xr3:uid="{022D6972-87AA-4F5C-985B-0753752695E5}" name="Column9311" dataDxfId="7077"/>
    <tableColumn id="9320" xr3:uid="{B0158BC6-A633-4C86-8E7B-E9729F15B5A1}" name="Column9312" dataDxfId="7076"/>
    <tableColumn id="9321" xr3:uid="{6D45783C-9D58-4347-A466-073AD9D2AE1D}" name="Column9313" dataDxfId="7075"/>
    <tableColumn id="9322" xr3:uid="{E446EED7-DE9F-49BC-AC58-5DF13C2F8C77}" name="Column9314" dataDxfId="7074"/>
    <tableColumn id="9323" xr3:uid="{BE4CB53C-D998-4AB9-9796-62C6A00D31D4}" name="Column9315" dataDxfId="7073"/>
    <tableColumn id="9324" xr3:uid="{87F89329-E87E-4F03-981C-F0A43B97A7CD}" name="Column9316" dataDxfId="7072"/>
    <tableColumn id="9325" xr3:uid="{FDC2B012-9DE4-4F77-AB12-6D9C9F88657E}" name="Column9317" dataDxfId="7071"/>
    <tableColumn id="9326" xr3:uid="{5E131A8D-61EB-46DB-9DC5-9DF845DBED85}" name="Column9318" dataDxfId="7070"/>
    <tableColumn id="9327" xr3:uid="{6E5EB1CA-707D-4284-8BDE-10A0622BEDEC}" name="Column9319" dataDxfId="7069"/>
    <tableColumn id="9328" xr3:uid="{6E75FCCE-E612-4055-AFA5-A36F913A88A8}" name="Column9320" dataDxfId="7068"/>
    <tableColumn id="9329" xr3:uid="{09D8DBF9-8CE1-4C9D-B2BB-107F41E458AE}" name="Column9321" dataDxfId="7067"/>
    <tableColumn id="9330" xr3:uid="{0E17D6A1-4993-4297-B831-3F503FDB86D7}" name="Column9322" dataDxfId="7066"/>
    <tableColumn id="9331" xr3:uid="{3C19D74B-AFCC-4C9E-9236-2895276FF69D}" name="Column9323" dataDxfId="7065"/>
    <tableColumn id="9332" xr3:uid="{2768659A-9FAD-4172-AF3B-CB3E5C82C22F}" name="Column9324" dataDxfId="7064"/>
    <tableColumn id="9333" xr3:uid="{EB30AD01-C82E-472C-BBAC-29526AF86910}" name="Column9325" dataDxfId="7063"/>
    <tableColumn id="9334" xr3:uid="{AC1865E8-E6C7-49E0-917E-B56D3747A7C6}" name="Column9326" dataDxfId="7062"/>
    <tableColumn id="9335" xr3:uid="{22C9387E-F077-48C5-AD86-D23EDCAA444D}" name="Column9327" dataDxfId="7061"/>
    <tableColumn id="9336" xr3:uid="{C7DC6A18-F3E4-4C57-A10B-4193F25BD423}" name="Column9328" dataDxfId="7060"/>
    <tableColumn id="9337" xr3:uid="{EFF82ED9-BF01-4D8F-A647-3180FA8490FE}" name="Column9329" dataDxfId="7059"/>
    <tableColumn id="9338" xr3:uid="{F909788F-59DD-454A-8E53-0309689027C3}" name="Column9330" dataDxfId="7058"/>
    <tableColumn id="9339" xr3:uid="{792354EA-ACC0-4B1E-885A-7748781985EA}" name="Column9331" dataDxfId="7057"/>
    <tableColumn id="9340" xr3:uid="{894C2DAA-151D-4698-B57D-28C7DC13AEB8}" name="Column9332" dataDxfId="7056"/>
    <tableColumn id="9341" xr3:uid="{B07622EB-12FC-495F-AD52-53FF60DDA95C}" name="Column9333" dataDxfId="7055"/>
    <tableColumn id="9342" xr3:uid="{86576AE6-976B-4777-BAD1-32D19BA3EF3E}" name="Column9334" dataDxfId="7054"/>
    <tableColumn id="9343" xr3:uid="{A724BBFD-338D-46A7-AD7A-A7A8865A489D}" name="Column9335" dataDxfId="7053"/>
    <tableColumn id="9344" xr3:uid="{73254FDE-2526-4E6E-A34E-56FEB164D82C}" name="Column9336" dataDxfId="7052"/>
    <tableColumn id="9345" xr3:uid="{9890C9E8-E121-4B8F-9421-B1F5BA2DAF9F}" name="Column9337" dataDxfId="7051"/>
    <tableColumn id="9346" xr3:uid="{6A13B213-DDB3-430A-BE1C-6C6F63CA75CC}" name="Column9338" dataDxfId="7050"/>
    <tableColumn id="9347" xr3:uid="{4ECC41F6-4991-4BE3-B77B-970B964CB9DD}" name="Column9339" dataDxfId="7049"/>
    <tableColumn id="9348" xr3:uid="{BFF759A0-A4C0-4002-8EEE-5B4E8675EAAE}" name="Column9340" dataDxfId="7048"/>
    <tableColumn id="9349" xr3:uid="{8C15F5BA-6990-4718-AFFD-D3BEEA2E091F}" name="Column9341" dataDxfId="7047"/>
    <tableColumn id="9350" xr3:uid="{722E8100-91DF-4B3F-A570-71ECB1313DCE}" name="Column9342" dataDxfId="7046"/>
    <tableColumn id="9351" xr3:uid="{15C09FE6-F52F-41D9-A8BE-93B7184B6C9E}" name="Column9343" dataDxfId="7045"/>
    <tableColumn id="9352" xr3:uid="{C6A88D9E-4702-44D9-A44B-9E11F1237CB3}" name="Column9344" dataDxfId="7044"/>
    <tableColumn id="9353" xr3:uid="{FCB4B871-B4DE-49F9-AB7F-E5A58BD33C4F}" name="Column9345" dataDxfId="7043"/>
    <tableColumn id="9354" xr3:uid="{57D7E5D2-00C3-435B-AF34-B965C2A4544C}" name="Column9346" dataDxfId="7042"/>
    <tableColumn id="9355" xr3:uid="{B9C4821C-1B94-4142-8988-073BF6B6E03B}" name="Column9347" dataDxfId="7041"/>
    <tableColumn id="9356" xr3:uid="{300CD006-C7E4-40F5-99B8-F039AA27619C}" name="Column9348" dataDxfId="7040"/>
    <tableColumn id="9357" xr3:uid="{343A5161-98F1-4FA4-88A2-1F601E44D073}" name="Column9349" dataDxfId="7039"/>
    <tableColumn id="9358" xr3:uid="{88A5A09E-91B9-4FF2-B288-F3395F7B3F88}" name="Column9350" dataDxfId="7038"/>
    <tableColumn id="9359" xr3:uid="{CCE13C29-1CF9-483D-9CA7-EEAB78EB830F}" name="Column9351" dataDxfId="7037"/>
    <tableColumn id="9360" xr3:uid="{302C8997-BA56-4B25-A897-FB8C7BBAD0F1}" name="Column9352" dataDxfId="7036"/>
    <tableColumn id="9361" xr3:uid="{FEE7BA59-42E5-4AB5-8E57-746809EEDCB3}" name="Column9353" dataDxfId="7035"/>
    <tableColumn id="9362" xr3:uid="{4C8948C6-F394-4633-81F2-62440EE5B47F}" name="Column9354" dataDxfId="7034"/>
    <tableColumn id="9363" xr3:uid="{C453A0D2-0AEA-447B-961F-949C0161ADB1}" name="Column9355" dataDxfId="7033"/>
    <tableColumn id="9364" xr3:uid="{3F31BA26-2580-452E-BBD4-ADC10AE67B5D}" name="Column9356" dataDxfId="7032"/>
    <tableColumn id="9365" xr3:uid="{2882CA50-DDFF-4021-84FF-8F985E6BB7F8}" name="Column9357" dataDxfId="7031"/>
    <tableColumn id="9366" xr3:uid="{AFD2991A-DD6E-4497-A8D0-E03A8D471E78}" name="Column9358" dataDxfId="7030"/>
    <tableColumn id="9367" xr3:uid="{D060BD2D-C07A-49DE-8203-3535466DFD64}" name="Column9359" dataDxfId="7029"/>
    <tableColumn id="9368" xr3:uid="{0B260883-85B5-44B2-907D-6AAD9A0E206B}" name="Column9360" dataDxfId="7028"/>
    <tableColumn id="9369" xr3:uid="{DC4B42A2-2F10-43E2-A947-9706373CB5C2}" name="Column9361" dataDxfId="7027"/>
    <tableColumn id="9370" xr3:uid="{D59580A1-3EFD-4C84-9D2B-49447F1504AB}" name="Column9362" dataDxfId="7026"/>
    <tableColumn id="9371" xr3:uid="{E0627591-D4CF-475F-9084-1D7D06BDCD29}" name="Column9363" dataDxfId="7025"/>
    <tableColumn id="9372" xr3:uid="{FFF28E04-BA83-41D5-A254-7723F56FE02A}" name="Column9364" dataDxfId="7024"/>
    <tableColumn id="9373" xr3:uid="{6CF5F1A0-0693-447C-A07B-DEAA2FA85CE9}" name="Column9365" dataDxfId="7023"/>
    <tableColumn id="9374" xr3:uid="{589FAE19-7F27-4F06-8C1D-355741D1FBCE}" name="Column9366" dataDxfId="7022"/>
    <tableColumn id="9375" xr3:uid="{5BACC5CA-AC28-4083-B777-9A8144E69531}" name="Column9367" dataDxfId="7021"/>
    <tableColumn id="9376" xr3:uid="{09739CEC-793A-47B5-BB7A-8028ED304716}" name="Column9368" dataDxfId="7020"/>
    <tableColumn id="9377" xr3:uid="{D05BE31F-350E-4EAF-BE8C-7AA5FF78D8C8}" name="Column9369" dataDxfId="7019"/>
    <tableColumn id="9378" xr3:uid="{5FF1B4DF-81D2-41A0-B53A-F4402E239DCE}" name="Column9370" dataDxfId="7018"/>
    <tableColumn id="9379" xr3:uid="{5B117714-FF61-4091-BEF9-58427ACE1BAC}" name="Column9371" dataDxfId="7017"/>
    <tableColumn id="9380" xr3:uid="{3AF7566E-AED2-4015-92D0-624DD87AA89E}" name="Column9372" dataDxfId="7016"/>
    <tableColumn id="9381" xr3:uid="{F95E687F-D4A6-40A1-93D5-3BEE2AC1B0F6}" name="Column9373" dataDxfId="7015"/>
    <tableColumn id="9382" xr3:uid="{DC38462B-4CE0-4088-92ED-0919C0558EB8}" name="Column9374" dataDxfId="7014"/>
    <tableColumn id="9383" xr3:uid="{2BB51D72-13BD-4BE2-9635-3254B4EE8B1C}" name="Column9375" dataDxfId="7013"/>
    <tableColumn id="9384" xr3:uid="{6CEAE873-FDAD-4EF1-A98E-68A233226E8A}" name="Column9376" dataDxfId="7012"/>
    <tableColumn id="9385" xr3:uid="{BF4DE4CF-7415-4AE2-BA83-B58514A59B67}" name="Column9377" dataDxfId="7011"/>
    <tableColumn id="9386" xr3:uid="{98F06CE4-2BFE-43FA-975E-BEED7E4980BD}" name="Column9378" dataDxfId="7010"/>
    <tableColumn id="9387" xr3:uid="{1F03E0E7-522E-455F-98F2-32AF06ED088A}" name="Column9379" dataDxfId="7009"/>
    <tableColumn id="9388" xr3:uid="{3D2AA262-4DCA-4AEB-997B-B16591779A4B}" name="Column9380" dataDxfId="7008"/>
    <tableColumn id="9389" xr3:uid="{DABC8197-3FF0-4474-A9C8-A2CA3AA6FC2B}" name="Column9381" dataDxfId="7007"/>
    <tableColumn id="9390" xr3:uid="{359C7900-3225-4BF1-9DFD-A459040BDAA1}" name="Column9382" dataDxfId="7006"/>
    <tableColumn id="9391" xr3:uid="{3CB72043-3A4C-43D7-A53B-B7429F777627}" name="Column9383" dataDxfId="7005"/>
    <tableColumn id="9392" xr3:uid="{B6456897-7819-4963-9305-238AB9DC7E97}" name="Column9384" dataDxfId="7004"/>
    <tableColumn id="9393" xr3:uid="{4955D0A1-8DF4-4A09-B0E5-8E92280CABEE}" name="Column9385" dataDxfId="7003"/>
    <tableColumn id="9394" xr3:uid="{01397AED-21F2-4C84-9750-47D574FA1BB5}" name="Column9386" dataDxfId="7002"/>
    <tableColumn id="9395" xr3:uid="{22B38F3D-59A1-4929-AD82-DDC5B5E9E5FC}" name="Column9387" dataDxfId="7001"/>
    <tableColumn id="9396" xr3:uid="{C4C29E37-80F2-4120-907A-0E9EE4566CA4}" name="Column9388" dataDxfId="7000"/>
    <tableColumn id="9397" xr3:uid="{34830715-B82C-40D3-B222-371785708AC1}" name="Column9389" dataDxfId="6999"/>
    <tableColumn id="9398" xr3:uid="{AC9E4063-441C-4531-8DE7-DE8A0CC8FFD5}" name="Column9390" dataDxfId="6998"/>
    <tableColumn id="9399" xr3:uid="{4615AF48-54B2-4EEF-A909-AEF078E9EAE6}" name="Column9391" dataDxfId="6997"/>
    <tableColumn id="9400" xr3:uid="{0DCB8442-DAB0-46F0-B198-9E2C09AF98A4}" name="Column9392" dataDxfId="6996"/>
    <tableColumn id="9401" xr3:uid="{16175606-7D27-4023-A1C7-B982D9807C66}" name="Column9393" dataDxfId="6995"/>
    <tableColumn id="9402" xr3:uid="{9A80DBFF-73A0-4241-ACEC-68E214A26D33}" name="Column9394" dataDxfId="6994"/>
    <tableColumn id="9403" xr3:uid="{77B30D37-8A3C-4708-8018-976C6096E085}" name="Column9395" dataDxfId="6993"/>
    <tableColumn id="9404" xr3:uid="{1320DBBF-8E9B-4580-B02E-5056CE5FA14D}" name="Column9396" dataDxfId="6992"/>
    <tableColumn id="9405" xr3:uid="{D5732445-60F6-41FC-93DB-4BED40D0EA52}" name="Column9397" dataDxfId="6991"/>
    <tableColumn id="9406" xr3:uid="{E7AB8DA4-B6F2-4871-AF06-5653B137E9F4}" name="Column9398" dataDxfId="6990"/>
    <tableColumn id="9407" xr3:uid="{7C605A1C-CC31-4CC1-9580-BFD8E5AB7220}" name="Column9399" dataDxfId="6989"/>
    <tableColumn id="9408" xr3:uid="{F2FD1225-8EA1-4E26-8C77-AD1ADA3AA1D1}" name="Column9400" dataDxfId="6988"/>
    <tableColumn id="9409" xr3:uid="{CB3A26C0-5E0F-468F-A767-6A59944A6DEF}" name="Column9401" dataDxfId="6987"/>
    <tableColumn id="9410" xr3:uid="{D7761540-3914-4CFC-A36E-C1BF6269D1B7}" name="Column9402" dataDxfId="6986"/>
    <tableColumn id="9411" xr3:uid="{F2C97321-322A-4C08-9990-4CB080F69C25}" name="Column9403" dataDxfId="6985"/>
    <tableColumn id="9412" xr3:uid="{9E01DDC6-A0A8-4184-9472-2B2401592ABC}" name="Column9404" dataDxfId="6984"/>
    <tableColumn id="9413" xr3:uid="{CA5AC6D6-BC9B-482C-B4A7-9B5BDBE77A73}" name="Column9405" dataDxfId="6983"/>
    <tableColumn id="9414" xr3:uid="{7014FD2E-8193-4849-88A2-20C004934CE7}" name="Column9406" dataDxfId="6982"/>
    <tableColumn id="9415" xr3:uid="{3C68431D-5839-43D4-8646-42332D2F2890}" name="Column9407" dataDxfId="6981"/>
    <tableColumn id="9416" xr3:uid="{8CFAD51F-E26B-473C-AA4F-DD33630FF43F}" name="Column9408" dataDxfId="6980"/>
    <tableColumn id="9417" xr3:uid="{8CFCF935-EE25-4C7C-9FD0-697D64501F43}" name="Column9409" dataDxfId="6979"/>
    <tableColumn id="9418" xr3:uid="{CB53A4A2-EC59-4C5A-A1C6-0A296CAC45BE}" name="Column9410" dataDxfId="6978"/>
    <tableColumn id="9419" xr3:uid="{C86008A2-FCA1-4B67-9869-9A807B76F5BC}" name="Column9411" dataDxfId="6977"/>
    <tableColumn id="9420" xr3:uid="{E27D0600-BA10-4658-B171-CED9D50D683D}" name="Column9412" dataDxfId="6976"/>
    <tableColumn id="9421" xr3:uid="{817083FC-894A-44D2-A128-CB6F7331B271}" name="Column9413" dataDxfId="6975"/>
    <tableColumn id="9422" xr3:uid="{217B8FC0-AEF1-4199-99BA-ECFEDFBF2371}" name="Column9414" dataDxfId="6974"/>
    <tableColumn id="9423" xr3:uid="{CDAF0DB5-A666-4AB3-97CF-1195189A0717}" name="Column9415" dataDxfId="6973"/>
    <tableColumn id="9424" xr3:uid="{0CDAF493-90ED-44B9-B1CA-FC4ACCD12B33}" name="Column9416" dataDxfId="6972"/>
    <tableColumn id="9425" xr3:uid="{2C1B48E9-0AC2-4191-BF1B-0AE6E4D58286}" name="Column9417" dataDxfId="6971"/>
    <tableColumn id="9426" xr3:uid="{9CD529C3-C161-447D-98F9-D97979F5AEE7}" name="Column9418" dataDxfId="6970"/>
    <tableColumn id="9427" xr3:uid="{0676DAC9-D9AB-4003-9C34-2F68AB796F2E}" name="Column9419" dataDxfId="6969"/>
    <tableColumn id="9428" xr3:uid="{97D67E1D-A36F-43F2-B7DB-7B590EAA140A}" name="Column9420" dataDxfId="6968"/>
    <tableColumn id="9429" xr3:uid="{3F4D32AA-8260-45FD-88AC-514463FF191D}" name="Column9421" dataDxfId="6967"/>
    <tableColumn id="9430" xr3:uid="{F88302A2-2896-415E-BB01-AB0E589C4FCE}" name="Column9422" dataDxfId="6966"/>
    <tableColumn id="9431" xr3:uid="{2E7D9B7D-05FE-47D1-937A-1A3D685A3A66}" name="Column9423" dataDxfId="6965"/>
    <tableColumn id="9432" xr3:uid="{E330D65A-A478-4D94-9857-B1E3F88FC7BB}" name="Column9424" dataDxfId="6964"/>
    <tableColumn id="9433" xr3:uid="{91FF1FCF-929D-497A-B785-5EC42CEB8C56}" name="Column9425" dataDxfId="6963"/>
    <tableColumn id="9434" xr3:uid="{CB6D14F9-8AA0-4937-BDC4-7FD9C33DE8B1}" name="Column9426" dataDxfId="6962"/>
    <tableColumn id="9435" xr3:uid="{5616B773-4771-4365-8A49-4B4009BD665C}" name="Column9427" dataDxfId="6961"/>
    <tableColumn id="9436" xr3:uid="{1C082269-CDDC-4BB6-BB84-6E1939DEB487}" name="Column9428" dataDxfId="6960"/>
    <tableColumn id="9437" xr3:uid="{BD7F0696-45BB-4BC0-8067-D62B2E26DFD5}" name="Column9429" dataDxfId="6959"/>
    <tableColumn id="9438" xr3:uid="{05D222AA-FB3F-4C75-A3C1-7597A3AB02A8}" name="Column9430" dataDxfId="6958"/>
    <tableColumn id="9439" xr3:uid="{70674813-EDC3-4005-AAA6-2FACBA397993}" name="Column9431" dataDxfId="6957"/>
    <tableColumn id="9440" xr3:uid="{51FCFEAC-2B81-4971-89EB-37D8460EF214}" name="Column9432" dataDxfId="6956"/>
    <tableColumn id="9441" xr3:uid="{ACABCEB2-D10A-49DE-B307-6EFCE8724BB2}" name="Column9433" dataDxfId="6955"/>
    <tableColumn id="9442" xr3:uid="{D380E0BC-DD87-4A1E-9B12-C2477CD4E570}" name="Column9434" dataDxfId="6954"/>
    <tableColumn id="9443" xr3:uid="{381B2432-30F9-47FE-9C97-AE5AE8182F4E}" name="Column9435" dataDxfId="6953"/>
    <tableColumn id="9444" xr3:uid="{06B52997-8635-404F-9589-876B68ED6692}" name="Column9436" dataDxfId="6952"/>
    <tableColumn id="9445" xr3:uid="{074338BF-7980-452D-A860-ED1857BA8D92}" name="Column9437" dataDxfId="6951"/>
    <tableColumn id="9446" xr3:uid="{CF5A189D-8F9D-4DEA-B9D5-824E524F7E9C}" name="Column9438" dataDxfId="6950"/>
    <tableColumn id="9447" xr3:uid="{90ED0270-A360-4DAE-A437-C8E34CB6C58E}" name="Column9439" dataDxfId="6949"/>
    <tableColumn id="9448" xr3:uid="{821E3C22-9A95-445C-83C0-B0CCFF1C3CD5}" name="Column9440" dataDxfId="6948"/>
    <tableColumn id="9449" xr3:uid="{7F836A4B-7734-4BB1-826E-1301999520E6}" name="Column9441" dataDxfId="6947"/>
    <tableColumn id="9450" xr3:uid="{4B7CA35C-E051-4945-9F95-A08BF83F167A}" name="Column9442" dataDxfId="6946"/>
    <tableColumn id="9451" xr3:uid="{2230D914-3DBD-45A7-8F3D-2EAD4420499B}" name="Column9443" dataDxfId="6945"/>
    <tableColumn id="9452" xr3:uid="{A21235AE-53C0-4AAB-A528-4D177245FEDA}" name="Column9444" dataDxfId="6944"/>
    <tableColumn id="9453" xr3:uid="{D91B40DD-0984-4ED5-97B9-6B454104B721}" name="Column9445" dataDxfId="6943"/>
    <tableColumn id="9454" xr3:uid="{FAE75C06-3013-4E13-9218-AAAA74278B38}" name="Column9446" dataDxfId="6942"/>
    <tableColumn id="9455" xr3:uid="{1AFB0A72-4A47-4487-9F2C-2106D8AD871F}" name="Column9447" dataDxfId="6941"/>
    <tableColumn id="9456" xr3:uid="{D6F1E612-8F66-4CDC-9E36-61A1857EEA5D}" name="Column9448" dataDxfId="6940"/>
    <tableColumn id="9457" xr3:uid="{64B93ADF-11B9-4832-92DA-4A172C7BA04A}" name="Column9449" dataDxfId="6939"/>
    <tableColumn id="9458" xr3:uid="{71DAC699-5A3C-4D76-B441-A0D56D27922F}" name="Column9450" dataDxfId="6938"/>
    <tableColumn id="9459" xr3:uid="{BF5E5328-AC01-47ED-B353-B31BFCF85A36}" name="Column9451" dataDxfId="6937"/>
    <tableColumn id="9460" xr3:uid="{D206881C-2FC2-4EC2-897A-53F828DED908}" name="Column9452" dataDxfId="6936"/>
    <tableColumn id="9461" xr3:uid="{1AD7A283-661E-4119-AD3E-C1D88D420C89}" name="Column9453" dataDxfId="6935"/>
    <tableColumn id="9462" xr3:uid="{5A8BB866-98BD-4A4D-8815-AD326C77AE5C}" name="Column9454" dataDxfId="6934"/>
    <tableColumn id="9463" xr3:uid="{76505444-4CAC-4C22-85A4-5A61A0484A9A}" name="Column9455" dataDxfId="6933"/>
    <tableColumn id="9464" xr3:uid="{50ECBDD4-8A88-4A39-A9AF-D7758F259B09}" name="Column9456" dataDxfId="6932"/>
    <tableColumn id="9465" xr3:uid="{6D832927-ECFA-49A3-9EAD-C432912B12F0}" name="Column9457" dataDxfId="6931"/>
    <tableColumn id="9466" xr3:uid="{2A0E4653-4D70-4EEF-849F-200D864884A1}" name="Column9458" dataDxfId="6930"/>
    <tableColumn id="9467" xr3:uid="{FFA45CFA-1254-4DC5-AD16-DF8741D369DA}" name="Column9459" dataDxfId="6929"/>
    <tableColumn id="9468" xr3:uid="{834AB110-C119-4F09-B5F6-E48CB4071DC1}" name="Column9460" dataDxfId="6928"/>
    <tableColumn id="9469" xr3:uid="{7AB8A8D6-ABDE-4B52-8F1F-453996E3BF62}" name="Column9461" dataDxfId="6927"/>
    <tableColumn id="9470" xr3:uid="{77298B2A-65EE-4153-86AF-3C0355B9A05D}" name="Column9462" dataDxfId="6926"/>
    <tableColumn id="9471" xr3:uid="{A081115A-9EF6-4C28-9B4B-FDC67B041F79}" name="Column9463" dataDxfId="6925"/>
    <tableColumn id="9472" xr3:uid="{5CB1FAF9-748D-4BB3-8E4B-9D810EC762CA}" name="Column9464" dataDxfId="6924"/>
    <tableColumn id="9473" xr3:uid="{B762E734-A8FA-469B-B209-A4629918DAE6}" name="Column9465" dataDxfId="6923"/>
    <tableColumn id="9474" xr3:uid="{AB3BBEEB-BEBE-4033-9962-7200D65E7DB5}" name="Column9466" dataDxfId="6922"/>
    <tableColumn id="9475" xr3:uid="{9EC51676-FF41-4A69-AFA8-8050C30F5866}" name="Column9467" dataDxfId="6921"/>
    <tableColumn id="9476" xr3:uid="{4461C0C3-454C-473D-9BEF-BA8402805A6D}" name="Column9468" dataDxfId="6920"/>
    <tableColumn id="9477" xr3:uid="{7C2C1DC7-8090-4808-AFA4-3A7AE44421C8}" name="Column9469" dataDxfId="6919"/>
    <tableColumn id="9478" xr3:uid="{FA61F22A-6186-42EC-A237-B94CCDA37DAA}" name="Column9470" dataDxfId="6918"/>
    <tableColumn id="9479" xr3:uid="{3A97A103-9E37-4899-A4E6-3EB0C0DBFE80}" name="Column9471" dataDxfId="6917"/>
    <tableColumn id="9480" xr3:uid="{3EB752C8-ADF6-47E8-9F13-3778BC5480C2}" name="Column9472" dataDxfId="6916"/>
    <tableColumn id="9481" xr3:uid="{451A7ECB-51AC-42E3-B116-9D985CC9D6D6}" name="Column9473" dataDxfId="6915"/>
    <tableColumn id="9482" xr3:uid="{DF40016A-DC69-453D-A4F5-91D121C5DF47}" name="Column9474" dataDxfId="6914"/>
    <tableColumn id="9483" xr3:uid="{DC2F4D18-9A44-4B0F-94C8-8833C528A6F4}" name="Column9475" dataDxfId="6913"/>
    <tableColumn id="9484" xr3:uid="{52B25908-0977-4BF7-A3BA-C10DE2E10D43}" name="Column9476" dataDxfId="6912"/>
    <tableColumn id="9485" xr3:uid="{C58FADCF-7B6F-4563-8C7F-8CABEC15B1D4}" name="Column9477" dataDxfId="6911"/>
    <tableColumn id="9486" xr3:uid="{4B343C6F-50B6-4B32-B541-614A01763A4F}" name="Column9478" dataDxfId="6910"/>
    <tableColumn id="9487" xr3:uid="{B1AF08A2-2024-4B79-BA91-9D056EC9B912}" name="Column9479" dataDxfId="6909"/>
    <tableColumn id="9488" xr3:uid="{6BA0F739-1089-46B6-8624-69068CB0457E}" name="Column9480" dataDxfId="6908"/>
    <tableColumn id="9489" xr3:uid="{ACB4BA1A-E9A0-425D-9FF8-4E9E4BF7D451}" name="Column9481" dataDxfId="6907"/>
    <tableColumn id="9490" xr3:uid="{B8B1072B-1AEC-401F-9212-F7D3C3850972}" name="Column9482" dataDxfId="6906"/>
    <tableColumn id="9491" xr3:uid="{92712897-4DEB-4273-B1AC-6AAEC972A175}" name="Column9483" dataDxfId="6905"/>
    <tableColumn id="9492" xr3:uid="{D95DC3A7-DDED-4AE3-BCE6-BA70F53F53E4}" name="Column9484" dataDxfId="6904"/>
    <tableColumn id="9493" xr3:uid="{D750ADF9-F2BB-4EA7-A9B2-440CC3C53EC2}" name="Column9485" dataDxfId="6903"/>
    <tableColumn id="9494" xr3:uid="{653FA34E-0F03-4397-BE4A-8FC53202F859}" name="Column9486" dataDxfId="6902"/>
    <tableColumn id="9495" xr3:uid="{CBA9459E-B06A-46F7-A552-FD41904F3B9D}" name="Column9487" dataDxfId="6901"/>
    <tableColumn id="9496" xr3:uid="{983A5FF7-10E0-4FE8-B5D1-A7EF18B0CF9E}" name="Column9488" dataDxfId="6900"/>
    <tableColumn id="9497" xr3:uid="{D2DEF7DF-E5EB-4735-8389-0A5A11A0623D}" name="Column9489" dataDxfId="6899"/>
    <tableColumn id="9498" xr3:uid="{99D9DE43-D258-4757-90E2-109D7F1BA408}" name="Column9490" dataDxfId="6898"/>
    <tableColumn id="9499" xr3:uid="{02CC35D9-1C6E-459D-926C-F2F6643CB876}" name="Column9491" dataDxfId="6897"/>
    <tableColumn id="9500" xr3:uid="{9331E7EE-1F8E-44B0-8DA5-A219CF85FA91}" name="Column9492" dataDxfId="6896"/>
    <tableColumn id="9501" xr3:uid="{FF5C99C5-AF38-4FFD-8189-19A4E18A6F22}" name="Column9493" dataDxfId="6895"/>
    <tableColumn id="9502" xr3:uid="{741A6203-F56C-4D11-AD0A-28B9241776E2}" name="Column9494" dataDxfId="6894"/>
    <tableColumn id="9503" xr3:uid="{6A6E3B4C-CC8A-428F-B26F-A51A18183B70}" name="Column9495" dataDxfId="6893"/>
    <tableColumn id="9504" xr3:uid="{8F46E410-A38D-4C89-88C2-E1E31E8FBBFC}" name="Column9496" dataDxfId="6892"/>
    <tableColumn id="9505" xr3:uid="{DA00C78E-5E7F-4ABC-9BC0-E441B01EBB7B}" name="Column9497" dataDxfId="6891"/>
    <tableColumn id="9506" xr3:uid="{7188B3A2-FC80-4904-AFAC-BB5F789795F4}" name="Column9498" dataDxfId="6890"/>
    <tableColumn id="9507" xr3:uid="{E3F8D550-8971-42E3-B4C5-E3B748A1C25C}" name="Column9499" dataDxfId="6889"/>
    <tableColumn id="9508" xr3:uid="{EFDCF21C-1686-45C2-8FDA-652FD89778C1}" name="Column9500" dataDxfId="6888"/>
    <tableColumn id="9509" xr3:uid="{F991C165-7920-4EC9-8EA2-9837D43776D4}" name="Column9501" dataDxfId="6887"/>
    <tableColumn id="9510" xr3:uid="{1E5A98D8-222F-4E85-B17A-FF1CA02CBAFE}" name="Column9502" dataDxfId="6886"/>
    <tableColumn id="9511" xr3:uid="{E3CFFBF1-08C1-44EE-BC1F-50435C44FE81}" name="Column9503" dataDxfId="6885"/>
    <tableColumn id="9512" xr3:uid="{40600665-9AAC-4EB0-8B4F-2D1E61513F0E}" name="Column9504" dataDxfId="6884"/>
    <tableColumn id="9513" xr3:uid="{5DEAB72A-76D1-4DC7-B6F4-680AD2D46F5B}" name="Column9505" dataDxfId="6883"/>
    <tableColumn id="9514" xr3:uid="{0CD381A8-3606-4A64-85E3-6A2A8E95C5F3}" name="Column9506" dataDxfId="6882"/>
    <tableColumn id="9515" xr3:uid="{EF4A2F61-37F4-46B8-8754-DDEC3B712EC3}" name="Column9507" dataDxfId="6881"/>
    <tableColumn id="9516" xr3:uid="{CA22CBD4-2382-4D8E-9E63-A6F52DFFC5E8}" name="Column9508" dataDxfId="6880"/>
    <tableColumn id="9517" xr3:uid="{E0592BBA-CBAE-46F3-9AD5-44C8E53C0A4C}" name="Column9509" dataDxfId="6879"/>
    <tableColumn id="9518" xr3:uid="{377A8E35-26FE-4EF4-846D-3EC5B4015EF3}" name="Column9510" dataDxfId="6878"/>
    <tableColumn id="9519" xr3:uid="{8A3C7505-4891-4C4F-A7D2-97FC7CEE92C1}" name="Column9511" dataDxfId="6877"/>
    <tableColumn id="9520" xr3:uid="{67832DED-A236-4049-839E-B880B7297196}" name="Column9512" dataDxfId="6876"/>
    <tableColumn id="9521" xr3:uid="{D18D7AB5-8C33-4576-9932-F3F2B7E578F2}" name="Column9513" dataDxfId="6875"/>
    <tableColumn id="9522" xr3:uid="{6F5C2CA2-D9B0-47C0-A574-04506F7A52E3}" name="Column9514" dataDxfId="6874"/>
    <tableColumn id="9523" xr3:uid="{7E7237EB-4116-4851-83BD-67E72C1C42A3}" name="Column9515" dataDxfId="6873"/>
    <tableColumn id="9524" xr3:uid="{C520CA5C-57C5-43A4-8D0E-CCAA6CAFF153}" name="Column9516" dataDxfId="6872"/>
    <tableColumn id="9525" xr3:uid="{DCA3EF06-D744-45EE-A7D6-E32C61162CFD}" name="Column9517" dataDxfId="6871"/>
    <tableColumn id="9526" xr3:uid="{CF433CEF-A86A-4FD8-9839-A8A4F526B3BF}" name="Column9518" dataDxfId="6870"/>
    <tableColumn id="9527" xr3:uid="{D258116F-8A0F-4911-854D-6F6D53F33B78}" name="Column9519" dataDxfId="6869"/>
    <tableColumn id="9528" xr3:uid="{28F21429-625A-43A5-B8EA-9E61EDF3B6B0}" name="Column9520" dataDxfId="6868"/>
    <tableColumn id="9529" xr3:uid="{BB2D6AD8-9391-4AF0-B5E0-815666143A3A}" name="Column9521" dataDxfId="6867"/>
    <tableColumn id="9530" xr3:uid="{253A8091-5022-401F-BCF1-CFE031991761}" name="Column9522" dataDxfId="6866"/>
    <tableColumn id="9531" xr3:uid="{5BDBA38E-79F4-4AD7-B259-75CBAB5685AF}" name="Column9523" dataDxfId="6865"/>
    <tableColumn id="9532" xr3:uid="{8C866AAA-C113-466A-A5D1-9CF3D1A89F07}" name="Column9524" dataDxfId="6864"/>
    <tableColumn id="9533" xr3:uid="{1606624F-E9F3-4276-B1C3-82583B177E5E}" name="Column9525" dataDxfId="6863"/>
    <tableColumn id="9534" xr3:uid="{E765EB48-DBE4-416A-8BC3-E40AC06A8909}" name="Column9526" dataDxfId="6862"/>
    <tableColumn id="9535" xr3:uid="{0DAF4F6D-99F7-4A07-B8B0-821253E4AD68}" name="Column9527" dataDxfId="6861"/>
    <tableColumn id="9536" xr3:uid="{D37B0975-931C-43AF-A7AA-779E3BA618C7}" name="Column9528" dataDxfId="6860"/>
    <tableColumn id="9537" xr3:uid="{E0DC520A-E8E1-46B9-87EB-B653E9660822}" name="Column9529" dataDxfId="6859"/>
    <tableColumn id="9538" xr3:uid="{FA8B8E23-F23B-413A-B92F-D8C3DBE698D0}" name="Column9530" dataDxfId="6858"/>
    <tableColumn id="9539" xr3:uid="{949E2321-584A-4B41-BE60-52897FD74BA2}" name="Column9531" dataDxfId="6857"/>
    <tableColumn id="9540" xr3:uid="{C954DD51-774F-4CDA-8D0D-BFAFC5DFC790}" name="Column9532" dataDxfId="6856"/>
    <tableColumn id="9541" xr3:uid="{36A94FE1-E8A7-476D-BDB4-6C7384499252}" name="Column9533" dataDxfId="6855"/>
    <tableColumn id="9542" xr3:uid="{79291677-6DC0-4862-97CC-D6DF625B9271}" name="Column9534" dataDxfId="6854"/>
    <tableColumn id="9543" xr3:uid="{AA1462A3-5751-4AD4-B063-03EFDB3B0620}" name="Column9535" dataDxfId="6853"/>
    <tableColumn id="9544" xr3:uid="{84524750-91BC-41D8-B5DB-E93FCC3261D5}" name="Column9536" dataDxfId="6852"/>
    <tableColumn id="9545" xr3:uid="{2C8903C2-4C6D-409D-9545-F4B80365DF73}" name="Column9537" dataDxfId="6851"/>
    <tableColumn id="9546" xr3:uid="{3A0E6463-BD22-40BE-81FE-133E6D8BF09B}" name="Column9538" dataDxfId="6850"/>
    <tableColumn id="9547" xr3:uid="{06AD80CD-6B4D-4ADB-A362-B676E1038EAD}" name="Column9539" dataDxfId="6849"/>
    <tableColumn id="9548" xr3:uid="{A9B5A274-BDD0-4F15-B325-7B80F0A0FF0C}" name="Column9540" dataDxfId="6848"/>
    <tableColumn id="9549" xr3:uid="{3CE19D55-9B39-40C9-A22F-E7DDA41987D8}" name="Column9541" dataDxfId="6847"/>
    <tableColumn id="9550" xr3:uid="{0D23C0A3-20C8-426E-913A-1B5A0732B570}" name="Column9542" dataDxfId="6846"/>
    <tableColumn id="9551" xr3:uid="{50B93992-043A-499E-BB08-85A9124C2408}" name="Column9543" dataDxfId="6845"/>
    <tableColumn id="9552" xr3:uid="{2D2BCC51-979B-4334-A6A8-4C151366414E}" name="Column9544" dataDxfId="6844"/>
    <tableColumn id="9553" xr3:uid="{71EB1768-69A4-46E3-88B8-A262D6D5B131}" name="Column9545" dataDxfId="6843"/>
    <tableColumn id="9554" xr3:uid="{6112CA67-5E4A-4FAB-8343-D6AE49773D1C}" name="Column9546" dataDxfId="6842"/>
    <tableColumn id="9555" xr3:uid="{678494D2-C52A-4F1A-9C84-0E75B6391E72}" name="Column9547" dataDxfId="6841"/>
    <tableColumn id="9556" xr3:uid="{4E05A69D-D3E4-493C-B432-86933367A73F}" name="Column9548" dataDxfId="6840"/>
    <tableColumn id="9557" xr3:uid="{2064E8C2-7A8E-491F-A47F-B35964D191F5}" name="Column9549" dataDxfId="6839"/>
    <tableColumn id="9558" xr3:uid="{84E3CBAD-8F7A-49B7-A956-FF3020D8181F}" name="Column9550" dataDxfId="6838"/>
    <tableColumn id="9559" xr3:uid="{12223D57-95F2-4277-B2A5-B584F209112B}" name="Column9551" dataDxfId="6837"/>
    <tableColumn id="9560" xr3:uid="{F5EFA3EC-F5D1-4F4D-8C37-3B62391EC8DA}" name="Column9552" dataDxfId="6836"/>
    <tableColumn id="9561" xr3:uid="{E5AEF712-2A64-421A-AC2B-720DF90819BD}" name="Column9553" dataDxfId="6835"/>
    <tableColumn id="9562" xr3:uid="{5B574938-37B4-4645-A545-0A359DF69C04}" name="Column9554" dataDxfId="6834"/>
    <tableColumn id="9563" xr3:uid="{7942BF0F-D472-4CCD-A810-200AA576EEED}" name="Column9555" dataDxfId="6833"/>
    <tableColumn id="9564" xr3:uid="{228BA9C7-80AC-48AA-BAC8-B6E04AFCE596}" name="Column9556" dataDxfId="6832"/>
    <tableColumn id="9565" xr3:uid="{EC77CB5C-8B78-4126-8E96-5BF2B3FFE51E}" name="Column9557" dataDxfId="6831"/>
    <tableColumn id="9566" xr3:uid="{55B3ACC2-EF1D-4072-A586-B8F594234209}" name="Column9558" dataDxfId="6830"/>
    <tableColumn id="9567" xr3:uid="{8872A65C-CE0C-47B3-8AD4-A53F9A991B9B}" name="Column9559" dataDxfId="6829"/>
    <tableColumn id="9568" xr3:uid="{7AD8EEAF-BACC-4170-9A76-A765BB5C39D3}" name="Column9560" dataDxfId="6828"/>
    <tableColumn id="9569" xr3:uid="{10325C35-6C34-40A5-B8A6-F8D363D6931D}" name="Column9561" dataDxfId="6827"/>
    <tableColumn id="9570" xr3:uid="{9D2658EF-5E74-410D-87AD-0C6E60607019}" name="Column9562" dataDxfId="6826"/>
    <tableColumn id="9571" xr3:uid="{64D15507-A641-4FDC-89FA-48DF8809F64A}" name="Column9563" dataDxfId="6825"/>
    <tableColumn id="9572" xr3:uid="{C59320DE-D971-4FB0-98EA-2640189CAA27}" name="Column9564" dataDxfId="6824"/>
    <tableColumn id="9573" xr3:uid="{6EB68A8E-8F24-4E4F-92F9-B8445E3F48F5}" name="Column9565" dataDxfId="6823"/>
    <tableColumn id="9574" xr3:uid="{54A31821-6F06-4D05-BDF0-6ACFD5745D69}" name="Column9566" dataDxfId="6822"/>
    <tableColumn id="9575" xr3:uid="{D7221BE6-D2CF-4CCD-ADE7-AF1B7AED29DA}" name="Column9567" dataDxfId="6821"/>
    <tableColumn id="9576" xr3:uid="{A218CC8B-B6AA-4EFB-AEDD-E47F8C492AFE}" name="Column9568" dataDxfId="6820"/>
    <tableColumn id="9577" xr3:uid="{867AF462-3203-486F-BD57-0F17C36F4321}" name="Column9569" dataDxfId="6819"/>
    <tableColumn id="9578" xr3:uid="{D79C552D-93A9-42DC-BF3C-B516B3EEDA04}" name="Column9570" dataDxfId="6818"/>
    <tableColumn id="9579" xr3:uid="{1CB12493-F3BA-4C90-8B2B-A021D0616763}" name="Column9571" dataDxfId="6817"/>
    <tableColumn id="9580" xr3:uid="{0D86D01B-F22C-400D-9387-37DA97E27E76}" name="Column9572" dataDxfId="6816"/>
    <tableColumn id="9581" xr3:uid="{045C5E53-3CBA-465C-BBD4-111DC0A6CDF2}" name="Column9573" dataDxfId="6815"/>
    <tableColumn id="9582" xr3:uid="{4EF495E7-33EA-44CA-B812-851E12A48C4C}" name="Column9574" dataDxfId="6814"/>
    <tableColumn id="9583" xr3:uid="{1091BA3B-076C-4C9A-BABF-BF142DFCEF7C}" name="Column9575" dataDxfId="6813"/>
    <tableColumn id="9584" xr3:uid="{1B6B5156-C260-41CB-B60B-D43A17511272}" name="Column9576" dataDxfId="6812"/>
    <tableColumn id="9585" xr3:uid="{FC5F40B8-F42B-4CC8-9434-330C98EC5C01}" name="Column9577" dataDxfId="6811"/>
    <tableColumn id="9586" xr3:uid="{629308B0-16E6-477E-A326-2719FF98EC26}" name="Column9578" dataDxfId="6810"/>
    <tableColumn id="9587" xr3:uid="{4A889CCC-A054-492A-9A08-4FD4431A8608}" name="Column9579" dataDxfId="6809"/>
    <tableColumn id="9588" xr3:uid="{52C66384-C7C6-4E97-946C-C9E6A5025A32}" name="Column9580" dataDxfId="6808"/>
    <tableColumn id="9589" xr3:uid="{81AB12F4-9EBE-4674-8A36-B23431A8642C}" name="Column9581" dataDxfId="6807"/>
    <tableColumn id="9590" xr3:uid="{00536605-E901-4BFC-8902-B4C896C3E664}" name="Column9582" dataDxfId="6806"/>
    <tableColumn id="9591" xr3:uid="{1FD3C591-1E4C-4485-9745-A4CDB74F9C4C}" name="Column9583" dataDxfId="6805"/>
    <tableColumn id="9592" xr3:uid="{C7204A9D-B36A-4F90-8866-DF5CC2E85BF3}" name="Column9584" dataDxfId="6804"/>
    <tableColumn id="9593" xr3:uid="{35888A82-8B2D-422E-9EB7-631BEAC07273}" name="Column9585" dataDxfId="6803"/>
    <tableColumn id="9594" xr3:uid="{62C5A725-E185-4F37-ABF2-D6D328486247}" name="Column9586" dataDxfId="6802"/>
    <tableColumn id="9595" xr3:uid="{B6F60576-6138-4D73-A1C1-D69A58E0DC14}" name="Column9587" dataDxfId="6801"/>
    <tableColumn id="9596" xr3:uid="{006C71EC-1874-4ED6-BB13-D6D9BB7E6014}" name="Column9588" dataDxfId="6800"/>
    <tableColumn id="9597" xr3:uid="{BD951460-51B4-4252-B07E-E2014C070561}" name="Column9589" dataDxfId="6799"/>
    <tableColumn id="9598" xr3:uid="{71C36226-0DD9-4F00-876D-16CD14E53E79}" name="Column9590" dataDxfId="6798"/>
    <tableColumn id="9599" xr3:uid="{BFC36D4E-2F34-4838-80D3-90E05CF764B8}" name="Column9591" dataDxfId="6797"/>
    <tableColumn id="9600" xr3:uid="{7B157A34-6541-4D9B-8887-80C274D79290}" name="Column9592" dataDxfId="6796"/>
    <tableColumn id="9601" xr3:uid="{14F586D7-D64B-49C3-B780-BA1A391B9B45}" name="Column9593" dataDxfId="6795"/>
    <tableColumn id="9602" xr3:uid="{2C899B9D-4B48-4BED-8B84-8740C782CD05}" name="Column9594" dataDxfId="6794"/>
    <tableColumn id="9603" xr3:uid="{1164DC92-586E-45BA-8882-BD6D68598DF5}" name="Column9595" dataDxfId="6793"/>
    <tableColumn id="9604" xr3:uid="{FF85540B-395D-4067-B1BF-78D62D261C1D}" name="Column9596" dataDxfId="6792"/>
    <tableColumn id="9605" xr3:uid="{F86A8091-ABD9-48AE-B612-8A4D96260364}" name="Column9597" dataDxfId="6791"/>
    <tableColumn id="9606" xr3:uid="{93E3ABA4-BDAF-42C4-9B62-A36CCBEB3598}" name="Column9598" dataDxfId="6790"/>
    <tableColumn id="9607" xr3:uid="{67B536E5-5F66-4A66-BBAB-18FA17002DFD}" name="Column9599" dataDxfId="6789"/>
    <tableColumn id="9608" xr3:uid="{6D393F99-ABD3-4F99-820B-47FB41FFD11A}" name="Column9600" dataDxfId="6788"/>
    <tableColumn id="9609" xr3:uid="{F55739FD-592A-422D-8779-45F9BD996422}" name="Column9601" dataDxfId="6787"/>
    <tableColumn id="9610" xr3:uid="{023EE0E1-37C7-4AE8-96E2-A374CD1F3EA6}" name="Column9602" dataDxfId="6786"/>
    <tableColumn id="9611" xr3:uid="{9ECAB41B-C53B-452D-B677-1BAAA8196B4C}" name="Column9603" dataDxfId="6785"/>
    <tableColumn id="9612" xr3:uid="{E30A7BBE-9C62-46C4-8A4E-2026C1CB914E}" name="Column9604" dataDxfId="6784"/>
    <tableColumn id="9613" xr3:uid="{77E1A94A-44EE-40FC-8A62-1F31D74B7A98}" name="Column9605" dataDxfId="6783"/>
    <tableColumn id="9614" xr3:uid="{8512740A-4165-49F7-BFD2-30637E6A44B8}" name="Column9606" dataDxfId="6782"/>
    <tableColumn id="9615" xr3:uid="{4FCE76EC-A165-4E71-A51E-00607BAF0BBA}" name="Column9607" dataDxfId="6781"/>
    <tableColumn id="9616" xr3:uid="{C1B2873F-356B-4A14-868C-CF2E0AF9DD9E}" name="Column9608" dataDxfId="6780"/>
    <tableColumn id="9617" xr3:uid="{9A52E20C-B84E-4310-91E1-9671ADDF47F5}" name="Column9609" dataDxfId="6779"/>
    <tableColumn id="9618" xr3:uid="{C02BB015-AFC7-46BC-8368-7F0C65539E39}" name="Column9610" dataDxfId="6778"/>
    <tableColumn id="9619" xr3:uid="{17D21F46-241B-444F-A2DB-CFD42AD30E40}" name="Column9611" dataDxfId="6777"/>
    <tableColumn id="9620" xr3:uid="{A40C567B-7103-4369-80EF-8CE8916D2601}" name="Column9612" dataDxfId="6776"/>
    <tableColumn id="9621" xr3:uid="{36120F1A-EFAB-44D8-B380-31A067004F86}" name="Column9613" dataDxfId="6775"/>
    <tableColumn id="9622" xr3:uid="{11FF97E8-FB0E-4C38-B100-B88C9F4DEA21}" name="Column9614" dataDxfId="6774"/>
    <tableColumn id="9623" xr3:uid="{3BF49E80-AB10-4F9D-9FAA-C9F281DBF5CB}" name="Column9615" dataDxfId="6773"/>
    <tableColumn id="9624" xr3:uid="{7C13A9AC-CE5E-4816-87C8-D1CE35809E5D}" name="Column9616" dataDxfId="6772"/>
    <tableColumn id="9625" xr3:uid="{76CE853B-26AB-420B-9DF1-B2C124E7171E}" name="Column9617" dataDxfId="6771"/>
    <tableColumn id="9626" xr3:uid="{F0F4F868-6ACB-4137-A9CD-347235D1C3BD}" name="Column9618" dataDxfId="6770"/>
    <tableColumn id="9627" xr3:uid="{3873C18A-D65E-46B0-8680-4D0AEA5BBF21}" name="Column9619" dataDxfId="6769"/>
    <tableColumn id="9628" xr3:uid="{7D0A3E2C-D112-45BD-B725-102CBC6457ED}" name="Column9620" dataDxfId="6768"/>
    <tableColumn id="9629" xr3:uid="{2BC05D36-5959-4320-A44C-4CA8D468CD48}" name="Column9621" dataDxfId="6767"/>
    <tableColumn id="9630" xr3:uid="{B449C0A1-D5E0-4C8D-B4AA-76DD525D14D8}" name="Column9622" dataDxfId="6766"/>
    <tableColumn id="9631" xr3:uid="{314BA1BD-A43D-4485-99B5-593910AFE59A}" name="Column9623" dataDxfId="6765"/>
    <tableColumn id="9632" xr3:uid="{C3B66620-CF95-45E8-98EE-8B983AFF6707}" name="Column9624" dataDxfId="6764"/>
    <tableColumn id="9633" xr3:uid="{904EE092-2DFB-486E-8681-3E5A0F38A38E}" name="Column9625" dataDxfId="6763"/>
    <tableColumn id="9634" xr3:uid="{652DBCDE-E559-4539-BF7E-138D0102C885}" name="Column9626" dataDxfId="6762"/>
    <tableColumn id="9635" xr3:uid="{8B06ED33-3DA5-4EAB-8067-02574911B094}" name="Column9627" dataDxfId="6761"/>
    <tableColumn id="9636" xr3:uid="{EA9E1CCC-1FCC-44FE-BC02-7BF8334D1329}" name="Column9628" dataDxfId="6760"/>
    <tableColumn id="9637" xr3:uid="{4B14A18E-B3B8-4C84-856D-ECB9BB4F672C}" name="Column9629" dataDxfId="6759"/>
    <tableColumn id="9638" xr3:uid="{EFF00B4D-E559-451C-841E-14854EA46397}" name="Column9630" dataDxfId="6758"/>
    <tableColumn id="9639" xr3:uid="{65F40379-8D47-467D-855D-F090BFA7E5BE}" name="Column9631" dataDxfId="6757"/>
    <tableColumn id="9640" xr3:uid="{325DEB37-D114-4266-8E23-76CD69FB25AD}" name="Column9632" dataDxfId="6756"/>
    <tableColumn id="9641" xr3:uid="{370E777A-1F05-47C0-B2FB-AB2888A51DBA}" name="Column9633" dataDxfId="6755"/>
    <tableColumn id="9642" xr3:uid="{FC6F18A2-0960-44DA-BDF6-74D0272DB402}" name="Column9634" dataDxfId="6754"/>
    <tableColumn id="9643" xr3:uid="{C859A68C-C495-4951-AFB0-A64B58D7EBA3}" name="Column9635" dataDxfId="6753"/>
    <tableColumn id="9644" xr3:uid="{5F18EEFA-3EB3-46B7-8D7A-0D54BA5C4D55}" name="Column9636" dataDxfId="6752"/>
    <tableColumn id="9645" xr3:uid="{34DC483E-46F3-493B-B1BB-61F628B2C318}" name="Column9637" dataDxfId="6751"/>
    <tableColumn id="9646" xr3:uid="{DC5C46FF-473A-4AD2-8BE8-659C8EC8778F}" name="Column9638" dataDxfId="6750"/>
    <tableColumn id="9647" xr3:uid="{25673741-908F-41A2-9EB6-4E42D7A70628}" name="Column9639" dataDxfId="6749"/>
    <tableColumn id="9648" xr3:uid="{46DFA6CE-B961-40EC-8674-E021BC8E67BD}" name="Column9640" dataDxfId="6748"/>
    <tableColumn id="9649" xr3:uid="{B5D78C2C-2C35-454C-889D-8DB008201CE9}" name="Column9641" dataDxfId="6747"/>
    <tableColumn id="9650" xr3:uid="{0CE1212A-A2D2-4AB7-8447-06BC2152D4D7}" name="Column9642" dataDxfId="6746"/>
    <tableColumn id="9651" xr3:uid="{BBC0798C-199E-40C5-8201-2DF73CCAE83F}" name="Column9643" dataDxfId="6745"/>
    <tableColumn id="9652" xr3:uid="{0B9FCA27-3F75-4215-B95E-44711EBF1294}" name="Column9644" dataDxfId="6744"/>
    <tableColumn id="9653" xr3:uid="{5F1CCFB2-DDD4-45BE-80BE-C8538B793A86}" name="Column9645" dataDxfId="6743"/>
    <tableColumn id="9654" xr3:uid="{38C6B65C-5EBE-4EAC-B002-991AF4B55799}" name="Column9646" dataDxfId="6742"/>
    <tableColumn id="9655" xr3:uid="{61B0DD41-C8F6-4B7A-84C3-C23D650D9453}" name="Column9647" dataDxfId="6741"/>
    <tableColumn id="9656" xr3:uid="{2ED103CF-4320-4993-94FD-D502B197ADC9}" name="Column9648" dataDxfId="6740"/>
    <tableColumn id="9657" xr3:uid="{AD41DF82-9C8F-4C8B-8D8D-EA8F1EB2F54B}" name="Column9649" dataDxfId="6739"/>
    <tableColumn id="9658" xr3:uid="{9730BBB8-4EF8-4A09-B302-C530651B5C37}" name="Column9650" dataDxfId="6738"/>
    <tableColumn id="9659" xr3:uid="{89C3F4C5-64AF-424B-B9FB-5C3E5ED95600}" name="Column9651" dataDxfId="6737"/>
    <tableColumn id="9660" xr3:uid="{31657309-B641-4EEC-9578-5167E4A3C678}" name="Column9652" dataDxfId="6736"/>
    <tableColumn id="9661" xr3:uid="{80BEFB18-1D87-4ED5-AB68-EFE5BB63E9BA}" name="Column9653" dataDxfId="6735"/>
    <tableColumn id="9662" xr3:uid="{FE569E8A-758D-4070-9305-1066CDC4610E}" name="Column9654" dataDxfId="6734"/>
    <tableColumn id="9663" xr3:uid="{C4C7E55A-2539-4DC5-B638-FBD2585139A0}" name="Column9655" dataDxfId="6733"/>
    <tableColumn id="9664" xr3:uid="{93D9F028-2CEE-4304-BEBA-9D86024BC26B}" name="Column9656" dataDxfId="6732"/>
    <tableColumn id="9665" xr3:uid="{66039032-8363-4D2B-85B2-34A555056162}" name="Column9657" dataDxfId="6731"/>
    <tableColumn id="9666" xr3:uid="{6A02DC67-25C6-452A-87A0-31C9847389F1}" name="Column9658" dataDxfId="6730"/>
    <tableColumn id="9667" xr3:uid="{F758C543-D714-4AB5-B152-3DC447BB95EC}" name="Column9659" dataDxfId="6729"/>
    <tableColumn id="9668" xr3:uid="{7B7C30EE-258A-4B76-AF3B-A94C789F182C}" name="Column9660" dataDxfId="6728"/>
    <tableColumn id="9669" xr3:uid="{EF6B9204-0FB8-4FC6-BBA4-2F7D6FCF2B6C}" name="Column9661" dataDxfId="6727"/>
    <tableColumn id="9670" xr3:uid="{9682CB7E-DBFA-474A-8EAB-F56FE2509095}" name="Column9662" dataDxfId="6726"/>
    <tableColumn id="9671" xr3:uid="{276B68E5-3442-40C1-A37F-30B6353FCC1B}" name="Column9663" dataDxfId="6725"/>
    <tableColumn id="9672" xr3:uid="{8F37F94C-79C3-44F3-A244-A7F1086C43DE}" name="Column9664" dataDxfId="6724"/>
    <tableColumn id="9673" xr3:uid="{2987537A-E9D1-47A2-8F2D-0C0EB530F4A8}" name="Column9665" dataDxfId="6723"/>
    <tableColumn id="9674" xr3:uid="{0A0D2581-D378-409C-B9D5-FF6DD897E97C}" name="Column9666" dataDxfId="6722"/>
    <tableColumn id="9675" xr3:uid="{48F8E001-594A-4C62-8745-5650B9E86811}" name="Column9667" dataDxfId="6721"/>
    <tableColumn id="9676" xr3:uid="{82850C28-BDE1-41C6-A39C-30C4FD314B36}" name="Column9668" dataDxfId="6720"/>
    <tableColumn id="9677" xr3:uid="{56825C98-C5D4-4880-89C2-3097AFA4FDF2}" name="Column9669" dataDxfId="6719"/>
    <tableColumn id="9678" xr3:uid="{FA8CCA29-B42C-40BD-9142-A5D7C71FA1BD}" name="Column9670" dataDxfId="6718"/>
    <tableColumn id="9679" xr3:uid="{D6725A02-BEFE-4C73-BA83-9D2D94269DE2}" name="Column9671" dataDxfId="6717"/>
    <tableColumn id="9680" xr3:uid="{7A61695F-658D-43B0-BDD8-5C12F4D18864}" name="Column9672" dataDxfId="6716"/>
    <tableColumn id="9681" xr3:uid="{FA092C3F-CCE2-4880-B30E-7BB07C6C7E2A}" name="Column9673" dataDxfId="6715"/>
    <tableColumn id="9682" xr3:uid="{1F24D721-E9F2-4C0F-8BA3-872D2DE5358C}" name="Column9674" dataDxfId="6714"/>
    <tableColumn id="9683" xr3:uid="{26BE3A8B-C5B6-4DE6-900D-6D61D212D5C2}" name="Column9675" dataDxfId="6713"/>
    <tableColumn id="9684" xr3:uid="{F9829EE4-CC2B-404E-ACE7-2B7453893E72}" name="Column9676" dataDxfId="6712"/>
    <tableColumn id="9685" xr3:uid="{75989C86-5BA3-4C58-8107-A557D513187E}" name="Column9677" dataDxfId="6711"/>
    <tableColumn id="9686" xr3:uid="{41622BB7-6C6C-4CD2-A50D-3FCCD3515023}" name="Column9678" dataDxfId="6710"/>
    <tableColumn id="9687" xr3:uid="{E14BF0FD-6511-4EE7-B733-736878B1458B}" name="Column9679" dataDxfId="6709"/>
    <tableColumn id="9688" xr3:uid="{14CC369C-3CC9-458D-85C0-7F62DA489947}" name="Column9680" dataDxfId="6708"/>
    <tableColumn id="9689" xr3:uid="{10416E58-A05C-481A-8394-A01251A2766B}" name="Column9681" dataDxfId="6707"/>
    <tableColumn id="9690" xr3:uid="{3AABC683-13EE-45EF-A9C2-B59335AB5C89}" name="Column9682" dataDxfId="6706"/>
    <tableColumn id="9691" xr3:uid="{8A515E99-AB87-407D-A6EE-A6D2058113AE}" name="Column9683" dataDxfId="6705"/>
    <tableColumn id="9692" xr3:uid="{550D85B8-F0A9-4457-BB5C-9A6E9D7D3DBE}" name="Column9684" dataDxfId="6704"/>
    <tableColumn id="9693" xr3:uid="{09E2E7E2-F944-4E70-932B-4267FD56E5AB}" name="Column9685" dataDxfId="6703"/>
    <tableColumn id="9694" xr3:uid="{749C923D-A6BD-4EDE-BDE3-112ABFEBF049}" name="Column9686" dataDxfId="6702"/>
    <tableColumn id="9695" xr3:uid="{D55642CF-0370-42A2-92F7-A57B58DB650A}" name="Column9687" dataDxfId="6701"/>
    <tableColumn id="9696" xr3:uid="{2A97A852-D7D5-4335-9931-F975DE6D4291}" name="Column9688" dataDxfId="6700"/>
    <tableColumn id="9697" xr3:uid="{42D5DD59-E0B9-4B42-AE12-8F9203624AC4}" name="Column9689" dataDxfId="6699"/>
    <tableColumn id="9698" xr3:uid="{8D14DB57-5BEB-4C77-A2F7-39CF83AF4C05}" name="Column9690" dataDxfId="6698"/>
    <tableColumn id="9699" xr3:uid="{0FEC6F96-40C6-4291-B366-34ED0E7D37EA}" name="Column9691" dataDxfId="6697"/>
    <tableColumn id="9700" xr3:uid="{C0FB574F-42AC-4BEF-8F6D-72225CB25351}" name="Column9692" dataDxfId="6696"/>
    <tableColumn id="9701" xr3:uid="{6F9625B2-40EC-4095-9D9C-6934A7A29BEB}" name="Column9693" dataDxfId="6695"/>
    <tableColumn id="9702" xr3:uid="{706C8D5E-AE96-4B7A-8B5D-43B8F955F9AB}" name="Column9694" dataDxfId="6694"/>
    <tableColumn id="9703" xr3:uid="{A8233648-256D-4EB8-BC67-52BDAE136419}" name="Column9695" dataDxfId="6693"/>
    <tableColumn id="9704" xr3:uid="{477D9889-895A-4D78-8DB4-19A208AC8412}" name="Column9696" dataDxfId="6692"/>
    <tableColumn id="9705" xr3:uid="{E6164F95-DE77-4681-B7E4-39025B846D9E}" name="Column9697" dataDxfId="6691"/>
    <tableColumn id="9706" xr3:uid="{4B50487C-43EE-46A9-879C-91615CA21251}" name="Column9698" dataDxfId="6690"/>
    <tableColumn id="9707" xr3:uid="{8B3B4E96-1D47-4F8D-B0FF-217D0280F459}" name="Column9699" dataDxfId="6689"/>
    <tableColumn id="9708" xr3:uid="{3D2C65C4-8B8B-4DEF-ACB3-54F2F8A7713C}" name="Column9700" dataDxfId="6688"/>
    <tableColumn id="9709" xr3:uid="{9F30628C-E0D9-4830-BC4D-B2B0FCD9CCAF}" name="Column9701" dataDxfId="6687"/>
    <tableColumn id="9710" xr3:uid="{AE946F6C-F6F7-4E6E-BDB6-45F7CDC65A44}" name="Column9702" dataDxfId="6686"/>
    <tableColumn id="9711" xr3:uid="{90358C02-1E0B-4CE5-928B-7117B8A3EADA}" name="Column9703" dataDxfId="6685"/>
    <tableColumn id="9712" xr3:uid="{D261B539-B7BF-4C6D-8BB3-4939AA2F9F23}" name="Column9704" dataDxfId="6684"/>
    <tableColumn id="9713" xr3:uid="{0A8584EB-35A4-4C47-8487-BA89DBDED54A}" name="Column9705" dataDxfId="6683"/>
    <tableColumn id="9714" xr3:uid="{33ADA3F0-510F-4C04-B4B8-D8D6EF6C725E}" name="Column9706" dataDxfId="6682"/>
    <tableColumn id="9715" xr3:uid="{D11C8F80-FFFF-41C4-AB05-3EE8B0A68AD7}" name="Column9707" dataDxfId="6681"/>
    <tableColumn id="9716" xr3:uid="{CDD508E4-7CC0-4F0D-A96B-DF143551A1AD}" name="Column9708" dataDxfId="6680"/>
    <tableColumn id="9717" xr3:uid="{36088CE0-0B7D-455C-A57B-AF80D563E2F0}" name="Column9709" dataDxfId="6679"/>
    <tableColumn id="9718" xr3:uid="{541703EE-5756-4A96-80DA-FBD6D68ADAA9}" name="Column9710" dataDxfId="6678"/>
    <tableColumn id="9719" xr3:uid="{37999978-1D26-4831-A7F5-FB1173D9499A}" name="Column9711" dataDxfId="6677"/>
    <tableColumn id="9720" xr3:uid="{4475C3D1-5A60-4733-81F7-52F1015E3405}" name="Column9712" dataDxfId="6676"/>
    <tableColumn id="9721" xr3:uid="{682D28B5-A638-4DB6-A4AC-BD60472DC781}" name="Column9713" dataDxfId="6675"/>
    <tableColumn id="9722" xr3:uid="{88D1BEBB-2D30-4CAD-A31E-E0DE8D5A3F7D}" name="Column9714" dataDxfId="6674"/>
    <tableColumn id="9723" xr3:uid="{46A5D73A-1774-4650-946C-D88CA4401454}" name="Column9715" dataDxfId="6673"/>
    <tableColumn id="9724" xr3:uid="{B8461709-BC0B-4979-96C3-F511BBD32EC2}" name="Column9716" dataDxfId="6672"/>
    <tableColumn id="9725" xr3:uid="{E3E19838-A541-4A56-B7D8-BD3E22519EC6}" name="Column9717" dataDxfId="6671"/>
    <tableColumn id="9726" xr3:uid="{90161085-63F2-4EB5-A503-47C43939BC7C}" name="Column9718" dataDxfId="6670"/>
    <tableColumn id="9727" xr3:uid="{E366E731-F21E-4B3A-8790-F31B3D66CB1D}" name="Column9719" dataDxfId="6669"/>
    <tableColumn id="9728" xr3:uid="{C383C477-6116-4CBE-8C7E-732D0160FD27}" name="Column9720" dataDxfId="6668"/>
    <tableColumn id="9729" xr3:uid="{8255043F-D611-4087-A33C-12CF275C19A2}" name="Column9721" dataDxfId="6667"/>
    <tableColumn id="9730" xr3:uid="{67A56CD3-E9E7-4343-A6AA-632E3E27159C}" name="Column9722" dataDxfId="6666"/>
    <tableColumn id="9731" xr3:uid="{D9806A7E-84A5-4AF3-B22A-CC511C4C50DF}" name="Column9723" dataDxfId="6665"/>
    <tableColumn id="9732" xr3:uid="{AE09C7C1-1F71-40FC-827C-9CA6BABA28ED}" name="Column9724" dataDxfId="6664"/>
    <tableColumn id="9733" xr3:uid="{38B0394A-BDC1-4C98-851F-B5B71C2C4C9D}" name="Column9725" dataDxfId="6663"/>
    <tableColumn id="9734" xr3:uid="{0CD176F9-1C51-4465-83A5-B7F8793304FE}" name="Column9726" dataDxfId="6662"/>
    <tableColumn id="9735" xr3:uid="{078F8EDC-4491-4936-A35B-4BF5B2BE287E}" name="Column9727" dataDxfId="6661"/>
    <tableColumn id="9736" xr3:uid="{E19B4E77-884C-4E2E-A0B5-F0261F3CD716}" name="Column9728" dataDxfId="6660"/>
    <tableColumn id="9737" xr3:uid="{F833C347-EA1A-48EF-A0F9-0DCD4346E5A2}" name="Column9729" dataDxfId="6659"/>
    <tableColumn id="9738" xr3:uid="{02A88E81-B3EA-4427-B6C7-8E48368C72E9}" name="Column9730" dataDxfId="6658"/>
    <tableColumn id="9739" xr3:uid="{E21F8D96-7AC7-47A2-8761-BB7D3905CBD2}" name="Column9731" dataDxfId="6657"/>
    <tableColumn id="9740" xr3:uid="{B3DB9550-453E-408C-ACF0-4D3E6310CD0D}" name="Column9732" dataDxfId="6656"/>
    <tableColumn id="9741" xr3:uid="{A62BCF81-DD4F-46D3-ACEE-0843403D95B5}" name="Column9733" dataDxfId="6655"/>
    <tableColumn id="9742" xr3:uid="{5CAD2DCD-73FB-41A9-B7DB-5E91DE91A31A}" name="Column9734" dataDxfId="6654"/>
    <tableColumn id="9743" xr3:uid="{ABC989A7-4566-4E96-A8D4-796598ECCBAE}" name="Column9735" dataDxfId="6653"/>
    <tableColumn id="9744" xr3:uid="{82C26812-61E8-46AB-B8A6-02C6FADFD90F}" name="Column9736" dataDxfId="6652"/>
    <tableColumn id="9745" xr3:uid="{78955582-DD39-4A14-905E-19C9731102F5}" name="Column9737" dataDxfId="6651"/>
    <tableColumn id="9746" xr3:uid="{E89E19A0-B34B-4AA1-A58A-04C07ADE9079}" name="Column9738" dataDxfId="6650"/>
    <tableColumn id="9747" xr3:uid="{5A5149DB-A50C-4775-972C-962D6A7BFE74}" name="Column9739" dataDxfId="6649"/>
    <tableColumn id="9748" xr3:uid="{F423311A-0704-469F-8565-53C7FB7D6EC2}" name="Column9740" dataDxfId="6648"/>
    <tableColumn id="9749" xr3:uid="{14A9C908-BEF6-4402-AE69-997C722DA441}" name="Column9741" dataDxfId="6647"/>
    <tableColumn id="9750" xr3:uid="{BC4D2718-1CAE-4EF3-81C9-7580FB3F4782}" name="Column9742" dataDxfId="6646"/>
    <tableColumn id="9751" xr3:uid="{46D427CA-3138-4854-B527-1C26674C1E81}" name="Column9743" dataDxfId="6645"/>
    <tableColumn id="9752" xr3:uid="{531D420C-3125-4B28-B994-AADC3CF7B846}" name="Column9744" dataDxfId="6644"/>
    <tableColumn id="9753" xr3:uid="{C5CA4AB6-D14C-4E1D-A67D-C84A4C4E29E7}" name="Column9745" dataDxfId="6643"/>
    <tableColumn id="9754" xr3:uid="{35527009-2564-4A28-8CF2-24B769B184DE}" name="Column9746" dataDxfId="6642"/>
    <tableColumn id="9755" xr3:uid="{B77618E7-0380-4B81-B69C-D09AC64CCC32}" name="Column9747" dataDxfId="6641"/>
    <tableColumn id="9756" xr3:uid="{3FF713E1-29B3-4A1B-AFD3-D76993A45DD1}" name="Column9748" dataDxfId="6640"/>
    <tableColumn id="9757" xr3:uid="{C9362C44-0725-4B3C-9DCE-3F99EC19CEB2}" name="Column9749" dataDxfId="6639"/>
    <tableColumn id="9758" xr3:uid="{C54E3C50-54F4-43CF-A717-22AF1E4568BD}" name="Column9750" dataDxfId="6638"/>
    <tableColumn id="9759" xr3:uid="{11B352C4-37C0-4AEF-BCB2-D1F183FFE2B9}" name="Column9751" dataDxfId="6637"/>
    <tableColumn id="9760" xr3:uid="{00EB69B9-0856-486C-86B3-F11F68C27BAB}" name="Column9752" dataDxfId="6636"/>
    <tableColumn id="9761" xr3:uid="{1323A12F-E546-41D0-9C0A-679C75431761}" name="Column9753" dataDxfId="6635"/>
    <tableColumn id="9762" xr3:uid="{7ACDB19A-6A92-4E58-B2BE-B5F0FDDEF05A}" name="Column9754" dataDxfId="6634"/>
    <tableColumn id="9763" xr3:uid="{9A5DC584-A4CF-4B00-BF8D-4D90FE696032}" name="Column9755" dataDxfId="6633"/>
    <tableColumn id="9764" xr3:uid="{0A8972EC-B947-4A18-9270-25ECB3239329}" name="Column9756" dataDxfId="6632"/>
    <tableColumn id="9765" xr3:uid="{DBE1C4ED-EB30-4866-948A-816A0503D232}" name="Column9757" dataDxfId="6631"/>
    <tableColumn id="9766" xr3:uid="{C644E1AF-0EDE-4E30-8122-945E4B15C454}" name="Column9758" dataDxfId="6630"/>
    <tableColumn id="9767" xr3:uid="{A2748974-4579-4A2C-A172-554C182AA46D}" name="Column9759" dataDxfId="6629"/>
    <tableColumn id="9768" xr3:uid="{B9314DB2-62DE-487E-A5B2-D3EC884E2113}" name="Column9760" dataDxfId="6628"/>
    <tableColumn id="9769" xr3:uid="{07F79D63-B718-4348-A051-EECA57592A06}" name="Column9761" dataDxfId="6627"/>
    <tableColumn id="9770" xr3:uid="{FC08E87C-DE9C-430D-81A2-C58C0723A0B4}" name="Column9762" dataDxfId="6626"/>
    <tableColumn id="9771" xr3:uid="{A9E45EB9-EEF8-40BF-B23D-253950F3C8C8}" name="Column9763" dataDxfId="6625"/>
    <tableColumn id="9772" xr3:uid="{CD455300-3E27-40EB-B69B-601062A24ECD}" name="Column9764" dataDxfId="6624"/>
    <tableColumn id="9773" xr3:uid="{18586A7A-D416-4E55-BC48-37876774F31A}" name="Column9765" dataDxfId="6623"/>
    <tableColumn id="9774" xr3:uid="{8BD092EC-EF9B-4F11-A17F-EA10859BA1BD}" name="Column9766" dataDxfId="6622"/>
    <tableColumn id="9775" xr3:uid="{E854208F-4E8A-4FDB-9125-ECD3EA6F4351}" name="Column9767" dataDxfId="6621"/>
    <tableColumn id="9776" xr3:uid="{7F7C33FB-A680-4FFA-B562-7E4A556BAEE7}" name="Column9768" dataDxfId="6620"/>
    <tableColumn id="9777" xr3:uid="{349EA147-B751-47DE-8E49-CDE3F3F71A94}" name="Column9769" dataDxfId="6619"/>
    <tableColumn id="9778" xr3:uid="{CEC3D2E9-2402-4D7A-A7E4-703CD201E734}" name="Column9770" dataDxfId="6618"/>
    <tableColumn id="9779" xr3:uid="{01A152B5-2C12-49ED-844C-67829F2D3C4E}" name="Column9771" dataDxfId="6617"/>
    <tableColumn id="9780" xr3:uid="{363266D4-DFC6-4038-BE03-8CB3F1405BE7}" name="Column9772" dataDxfId="6616"/>
    <tableColumn id="9781" xr3:uid="{D247FA4C-34FE-4EEE-982B-C664D8BE81EA}" name="Column9773" dataDxfId="6615"/>
    <tableColumn id="9782" xr3:uid="{4EB929E6-24D3-46F7-94A3-2E509D281811}" name="Column9774" dataDxfId="6614"/>
    <tableColumn id="9783" xr3:uid="{6E130890-A161-446E-B64E-48199659060A}" name="Column9775" dataDxfId="6613"/>
    <tableColumn id="9784" xr3:uid="{86DDBF59-C71E-4F87-99FA-2B1A08ECC112}" name="Column9776" dataDxfId="6612"/>
    <tableColumn id="9785" xr3:uid="{57306751-B88A-4D47-A48B-10E3C70617FE}" name="Column9777" dataDxfId="6611"/>
    <tableColumn id="9786" xr3:uid="{BD2ED8D9-3C76-448D-BB8A-A8A1EA29E2C5}" name="Column9778" dataDxfId="6610"/>
    <tableColumn id="9787" xr3:uid="{E17170EE-DD0B-45CB-A39F-82E0BFEEEE81}" name="Column9779" dataDxfId="6609"/>
    <tableColumn id="9788" xr3:uid="{9577FCD5-28BA-41EF-8642-FB609408EBC2}" name="Column9780" dataDxfId="6608"/>
    <tableColumn id="9789" xr3:uid="{704175BE-85BD-4B69-B985-A1BF249A7082}" name="Column9781" dataDxfId="6607"/>
    <tableColumn id="9790" xr3:uid="{F8F68882-C095-4BD4-B11A-033A7682F4FC}" name="Column9782" dataDxfId="6606"/>
    <tableColumn id="9791" xr3:uid="{A60E403E-29DB-46D0-BA39-D50DBFAB2A60}" name="Column9783" dataDxfId="6605"/>
    <tableColumn id="9792" xr3:uid="{E7861E83-C958-4700-978D-F617559EDFB0}" name="Column9784" dataDxfId="6604"/>
    <tableColumn id="9793" xr3:uid="{FF19DFEE-D62F-453E-A874-698114C96F97}" name="Column9785" dataDxfId="6603"/>
    <tableColumn id="9794" xr3:uid="{A3446BDB-7C11-4224-A292-87D82B39B67A}" name="Column9786" dataDxfId="6602"/>
    <tableColumn id="9795" xr3:uid="{D47D0E30-7C19-4057-8859-56FB15B63C49}" name="Column9787" dataDxfId="6601"/>
    <tableColumn id="9796" xr3:uid="{3B2837D8-F310-465E-B46E-5E5DE29A18A6}" name="Column9788" dataDxfId="6600"/>
    <tableColumn id="9797" xr3:uid="{5C293DC3-3911-47DA-A490-928CC513F900}" name="Column9789" dataDxfId="6599"/>
    <tableColumn id="9798" xr3:uid="{1DA1060A-488E-4037-97CF-40BB1629676C}" name="Column9790" dataDxfId="6598"/>
    <tableColumn id="9799" xr3:uid="{B8F1621F-E424-4B16-881D-588A9D717EB9}" name="Column9791" dataDxfId="6597"/>
    <tableColumn id="9800" xr3:uid="{8BB7EC2B-DB22-41C7-860C-EA16AA2C3A1C}" name="Column9792" dataDxfId="6596"/>
    <tableColumn id="9801" xr3:uid="{0AE88992-3CAC-4AFC-965B-8F5DBA5AFD62}" name="Column9793" dataDxfId="6595"/>
    <tableColumn id="9802" xr3:uid="{517784F4-8AC4-476F-9818-972348C4747E}" name="Column9794" dataDxfId="6594"/>
    <tableColumn id="9803" xr3:uid="{7C8BDF44-D2AA-4DB1-9B6C-ED80E4864E6D}" name="Column9795" dataDxfId="6593"/>
    <tableColumn id="9804" xr3:uid="{7846FF40-1525-4905-B731-2F0C80BE6276}" name="Column9796" dataDxfId="6592"/>
    <tableColumn id="9805" xr3:uid="{288D1C0C-FAD1-4550-AC58-A4312C0F78B3}" name="Column9797" dataDxfId="6591"/>
    <tableColumn id="9806" xr3:uid="{B143B1F7-DBA3-4824-B860-797200C5BF80}" name="Column9798" dataDxfId="6590"/>
    <tableColumn id="9807" xr3:uid="{40DFCD7D-472E-4A67-BC4E-02C6573CE4BD}" name="Column9799" dataDxfId="6589"/>
    <tableColumn id="9808" xr3:uid="{79E6A5A7-A57E-427C-903D-8AC125BD0DC6}" name="Column9800" dataDxfId="6588"/>
    <tableColumn id="9809" xr3:uid="{D20DB72A-2C73-4826-A0AF-288D945B777A}" name="Column9801" dataDxfId="6587"/>
    <tableColumn id="9810" xr3:uid="{D07B0C20-1C66-4F94-B03B-E39508D1415B}" name="Column9802" dataDxfId="6586"/>
    <tableColumn id="9811" xr3:uid="{986516C3-3DE9-4BA9-B41B-2A5E173ED990}" name="Column9803" dataDxfId="6585"/>
    <tableColumn id="9812" xr3:uid="{1287BA60-D158-4753-9F6C-3E50C140117B}" name="Column9804" dataDxfId="6584"/>
    <tableColumn id="9813" xr3:uid="{F694C8EF-3B41-4A83-B609-9F285CAB96F2}" name="Column9805" dataDxfId="6583"/>
    <tableColumn id="9814" xr3:uid="{99250432-9069-4EE3-9D7C-CA042EB850A1}" name="Column9806" dataDxfId="6582"/>
    <tableColumn id="9815" xr3:uid="{AA4B9AFB-2E4F-42BC-9009-F9B7B1E75CE6}" name="Column9807" dataDxfId="6581"/>
    <tableColumn id="9816" xr3:uid="{18C99E61-827D-4490-9296-5DF8AE67A2C6}" name="Column9808" dataDxfId="6580"/>
    <tableColumn id="9817" xr3:uid="{67473847-589D-4220-8C2B-3E10EAE1DF1E}" name="Column9809" dataDxfId="6579"/>
    <tableColumn id="9818" xr3:uid="{443133AF-1515-442A-B823-B026646B4AFA}" name="Column9810" dataDxfId="6578"/>
    <tableColumn id="9819" xr3:uid="{6ABE3A8E-577C-4607-8B47-8FA3923700AF}" name="Column9811" dataDxfId="6577"/>
    <tableColumn id="9820" xr3:uid="{83484AD1-B033-4657-B6BF-992A2E422C73}" name="Column9812" dataDxfId="6576"/>
    <tableColumn id="9821" xr3:uid="{6171FB05-03D8-4651-96C7-D2A9552B6823}" name="Column9813" dataDxfId="6575"/>
    <tableColumn id="9822" xr3:uid="{27CA7097-B677-4653-9AB7-693D952D03ED}" name="Column9814" dataDxfId="6574"/>
    <tableColumn id="9823" xr3:uid="{608F5790-694A-45D5-B513-CFEB1A6AAC78}" name="Column9815" dataDxfId="6573"/>
    <tableColumn id="9824" xr3:uid="{F2BFE5A5-C006-4707-87F7-1CE875615781}" name="Column9816" dataDxfId="6572"/>
    <tableColumn id="9825" xr3:uid="{24202109-8761-4A47-8788-99148AEB1B78}" name="Column9817" dataDxfId="6571"/>
    <tableColumn id="9826" xr3:uid="{0EF18530-02A7-4333-8C0C-497D3E4580FB}" name="Column9818" dataDxfId="6570"/>
    <tableColumn id="9827" xr3:uid="{381DEE4C-1C3B-4D1E-8E59-59608E62CB03}" name="Column9819" dataDxfId="6569"/>
    <tableColumn id="9828" xr3:uid="{075CBBC2-3DF0-430C-80D4-AF415B65F185}" name="Column9820" dataDxfId="6568"/>
    <tableColumn id="9829" xr3:uid="{CBC0E5E0-7EBA-4F1F-9453-604DA02D4EE2}" name="Column9821" dataDxfId="6567"/>
    <tableColumn id="9830" xr3:uid="{7F427EF8-3E7F-46AF-B191-0E7EDBAFF817}" name="Column9822" dataDxfId="6566"/>
    <tableColumn id="9831" xr3:uid="{001DC01A-3199-4D12-91C6-87356C53D8D7}" name="Column9823" dataDxfId="6565"/>
    <tableColumn id="9832" xr3:uid="{E23384D3-CCFD-4AEA-9B3C-A542C3191AEB}" name="Column9824" dataDxfId="6564"/>
    <tableColumn id="9833" xr3:uid="{A564D7DE-B75A-4989-8B3E-0CA6038984B4}" name="Column9825" dataDxfId="6563"/>
    <tableColumn id="9834" xr3:uid="{83C5610D-5005-4C85-83EE-E1B2837D2400}" name="Column9826" dataDxfId="6562"/>
    <tableColumn id="9835" xr3:uid="{A30D0EE5-BA06-46DB-A96C-2F71FDB28BF3}" name="Column9827" dataDxfId="6561"/>
    <tableColumn id="9836" xr3:uid="{789BF198-9E90-4328-BFD6-EF36A4061050}" name="Column9828" dataDxfId="6560"/>
    <tableColumn id="9837" xr3:uid="{1E69647B-6CB6-417E-8549-A23151279DFF}" name="Column9829" dataDxfId="6559"/>
    <tableColumn id="9838" xr3:uid="{5466FE64-718A-48D0-B58B-90064EDD133C}" name="Column9830" dataDxfId="6558"/>
    <tableColumn id="9839" xr3:uid="{E2763B92-F84A-4A61-BC86-AF6A6EB4E718}" name="Column9831" dataDxfId="6557"/>
    <tableColumn id="9840" xr3:uid="{725EA39A-28D3-4F19-AB05-BEEFDC67D029}" name="Column9832" dataDxfId="6556"/>
    <tableColumn id="9841" xr3:uid="{C8D18578-6B45-4834-9FB6-B503DA8B4838}" name="Column9833" dataDxfId="6555"/>
    <tableColumn id="9842" xr3:uid="{FEB0A624-1ABF-48CA-BB1C-536B425B38E7}" name="Column9834" dataDxfId="6554"/>
    <tableColumn id="9843" xr3:uid="{4E08E198-94AE-4C26-AE16-48113E4F4209}" name="Column9835" dataDxfId="6553"/>
    <tableColumn id="9844" xr3:uid="{CED0F928-DA64-4B19-8F53-16EA99E1D708}" name="Column9836" dataDxfId="6552"/>
    <tableColumn id="9845" xr3:uid="{1815DE8F-00B8-4D6A-8F95-E1322070CB70}" name="Column9837" dataDxfId="6551"/>
    <tableColumn id="9846" xr3:uid="{C329D4A8-A725-45F7-88FC-E8E4C02BBB7D}" name="Column9838" dataDxfId="6550"/>
    <tableColumn id="9847" xr3:uid="{801DFA28-A059-4401-8863-0EFA5DB71455}" name="Column9839" dataDxfId="6549"/>
    <tableColumn id="9848" xr3:uid="{317E493A-3B5F-4445-9618-06EA93CFB59A}" name="Column9840" dataDxfId="6548"/>
    <tableColumn id="9849" xr3:uid="{6360DF1F-7C4F-45A1-A5FE-5B665A4F0EF2}" name="Column9841" dataDxfId="6547"/>
    <tableColumn id="9850" xr3:uid="{FC328F52-B128-459C-956E-270625C7E000}" name="Column9842" dataDxfId="6546"/>
    <tableColumn id="9851" xr3:uid="{138C3292-C9C4-458B-8F8B-4CEE3177A8FF}" name="Column9843" dataDxfId="6545"/>
    <tableColumn id="9852" xr3:uid="{17E86032-2D3D-459C-9F70-0C9E4E2862B3}" name="Column9844" dataDxfId="6544"/>
    <tableColumn id="9853" xr3:uid="{9D200A94-2167-413D-BB6C-348ADFC50365}" name="Column9845" dataDxfId="6543"/>
    <tableColumn id="9854" xr3:uid="{7BEDBE20-F9EF-413A-B03B-5D2AFE674A8A}" name="Column9846" dataDxfId="6542"/>
    <tableColumn id="9855" xr3:uid="{4ACDDBE7-DB0C-468A-AB1D-EF4C1916D87D}" name="Column9847" dataDxfId="6541"/>
    <tableColumn id="9856" xr3:uid="{37BB5F3E-668A-4546-9383-7D20B2560B14}" name="Column9848" dataDxfId="6540"/>
    <tableColumn id="9857" xr3:uid="{C97E512F-6968-4B25-88AA-C0A93DDB0B3F}" name="Column9849" dataDxfId="6539"/>
    <tableColumn id="9858" xr3:uid="{CBD03615-4F75-4228-98D7-78AA4216918E}" name="Column9850" dataDxfId="6538"/>
    <tableColumn id="9859" xr3:uid="{F7A5A3F4-8EF0-48FF-956D-6BECDFB07DF8}" name="Column9851" dataDxfId="6537"/>
    <tableColumn id="9860" xr3:uid="{270123D5-09E1-400E-AE2F-7A5F89426DF4}" name="Column9852" dataDxfId="6536"/>
    <tableColumn id="9861" xr3:uid="{A46C8D19-7ACE-4CC2-9F63-CF812D0D17E0}" name="Column9853" dataDxfId="6535"/>
    <tableColumn id="9862" xr3:uid="{96AFE6D2-6068-4AE9-8ECB-4C62CC2CDCFA}" name="Column9854" dataDxfId="6534"/>
    <tableColumn id="9863" xr3:uid="{67722509-476B-4AF4-9318-D88BE559783B}" name="Column9855" dataDxfId="6533"/>
    <tableColumn id="9864" xr3:uid="{971743D9-C37B-423C-B4C3-CB1DE1B86E7D}" name="Column9856" dataDxfId="6532"/>
    <tableColumn id="9865" xr3:uid="{FB37A92F-4B94-458A-BA03-0326262B2555}" name="Column9857" dataDxfId="6531"/>
    <tableColumn id="9866" xr3:uid="{94569F23-23E3-4F81-846C-10E4377F9485}" name="Column9858" dataDxfId="6530"/>
    <tableColumn id="9867" xr3:uid="{FA1D8C83-A680-4E34-87B6-29FCE1362198}" name="Column9859" dataDxfId="6529"/>
    <tableColumn id="9868" xr3:uid="{002B64FB-D6D7-4ABE-A84F-EE25A33F91C4}" name="Column9860" dataDxfId="6528"/>
    <tableColumn id="9869" xr3:uid="{8A73C9E3-F3E6-4D23-B2FF-F728B3545F7C}" name="Column9861" dataDxfId="6527"/>
    <tableColumn id="9870" xr3:uid="{DC11FAD0-E2EB-43EE-906C-67F963751779}" name="Column9862" dataDxfId="6526"/>
    <tableColumn id="9871" xr3:uid="{DF52A4AE-264D-4798-A500-553E735CB169}" name="Column9863" dataDxfId="6525"/>
    <tableColumn id="9872" xr3:uid="{BFE1865F-1A73-4A0D-B245-69450E04C4EC}" name="Column9864" dataDxfId="6524"/>
    <tableColumn id="9873" xr3:uid="{C50E50E0-7587-4941-9C29-8BD9DB11472F}" name="Column9865" dataDxfId="6523"/>
    <tableColumn id="9874" xr3:uid="{F990C1C6-63EE-428B-9949-0189A047A8C2}" name="Column9866" dataDxfId="6522"/>
    <tableColumn id="9875" xr3:uid="{D58371BC-B49C-4C07-8294-7E418F54A300}" name="Column9867" dataDxfId="6521"/>
    <tableColumn id="9876" xr3:uid="{40DEF5B7-A547-465B-BF03-C3148AAC586B}" name="Column9868" dataDxfId="6520"/>
    <tableColumn id="9877" xr3:uid="{441E262C-DA18-4C7D-8FEC-3D85C3B6239B}" name="Column9869" dataDxfId="6519"/>
    <tableColumn id="9878" xr3:uid="{9463F887-DCCB-4A8A-84E3-8E899B93C246}" name="Column9870" dataDxfId="6518"/>
    <tableColumn id="9879" xr3:uid="{5D45B7F7-124F-4799-99EA-33CF9AC811F6}" name="Column9871" dataDxfId="6517"/>
    <tableColumn id="9880" xr3:uid="{93DB25BF-FED8-4693-8E51-E72E51CBFFF1}" name="Column9872" dataDxfId="6516"/>
    <tableColumn id="9881" xr3:uid="{6C5E739E-0497-4E68-BCB9-7C020FED8AAB}" name="Column9873" dataDxfId="6515"/>
    <tableColumn id="9882" xr3:uid="{D10D44C1-5600-47A4-BAC5-C1CBCFB9F214}" name="Column9874" dataDxfId="6514"/>
    <tableColumn id="9883" xr3:uid="{D618C236-EE7A-430A-836E-6AF452AC457F}" name="Column9875" dataDxfId="6513"/>
    <tableColumn id="9884" xr3:uid="{2799CF93-4E7A-4080-934C-AF731C5EA4F5}" name="Column9876" dataDxfId="6512"/>
    <tableColumn id="9885" xr3:uid="{D1D81845-67DF-47F9-AE52-E20EA78D7D7B}" name="Column9877" dataDxfId="6511"/>
    <tableColumn id="9886" xr3:uid="{06DB5B0D-CDFA-4422-8384-1527A04D1BCA}" name="Column9878" dataDxfId="6510"/>
    <tableColumn id="9887" xr3:uid="{E207F2D3-C252-496C-98E0-2119E05C1252}" name="Column9879" dataDxfId="6509"/>
    <tableColumn id="9888" xr3:uid="{DB962D43-BD2C-429B-B55D-FD94CD17BAED}" name="Column9880" dataDxfId="6508"/>
    <tableColumn id="9889" xr3:uid="{9C78A429-6521-4638-9E93-31791B3DBABD}" name="Column9881" dataDxfId="6507"/>
    <tableColumn id="9890" xr3:uid="{3F6CA4F5-00CA-48B9-BFBF-94EA5317A849}" name="Column9882" dataDxfId="6506"/>
    <tableColumn id="9891" xr3:uid="{D624CCFB-0CE7-4618-83DD-5DC3C9D3471D}" name="Column9883" dataDxfId="6505"/>
    <tableColumn id="9892" xr3:uid="{838CDD98-384C-4D20-93E8-24A8884485AB}" name="Column9884" dataDxfId="6504"/>
    <tableColumn id="9893" xr3:uid="{8E9353FF-369A-4EB3-8B34-5C7733A5D258}" name="Column9885" dataDxfId="6503"/>
    <tableColumn id="9894" xr3:uid="{4EED8F80-6071-4B02-976C-54B638B8AEBE}" name="Column9886" dataDxfId="6502"/>
    <tableColumn id="9895" xr3:uid="{47723D3E-9384-4D2F-B9FF-C12083F39627}" name="Column9887" dataDxfId="6501"/>
    <tableColumn id="9896" xr3:uid="{BD951174-E3A4-4AA1-A3F8-418F58CC56A4}" name="Column9888" dataDxfId="6500"/>
    <tableColumn id="9897" xr3:uid="{63BD0FFB-DA9E-4902-8451-E6524FFDF15E}" name="Column9889" dataDxfId="6499"/>
    <tableColumn id="9898" xr3:uid="{C45ECB18-27B2-4C36-80F6-F9BAF4383953}" name="Column9890" dataDxfId="6498"/>
    <tableColumn id="9899" xr3:uid="{FAAC4BB7-94C0-45EE-B8D2-96B14C6E620F}" name="Column9891" dataDxfId="6497"/>
    <tableColumn id="9900" xr3:uid="{62F51DFF-0F46-4CC4-AC5A-49CF0CEBD8E0}" name="Column9892" dataDxfId="6496"/>
    <tableColumn id="9901" xr3:uid="{424A3889-0949-4663-B659-1D391BDA1A62}" name="Column9893" dataDxfId="6495"/>
    <tableColumn id="9902" xr3:uid="{8A9BBE8C-E9FE-4618-BA28-D2E6A80F41CE}" name="Column9894" dataDxfId="6494"/>
    <tableColumn id="9903" xr3:uid="{BE22C167-E1EC-4653-9837-100079DD6FA5}" name="Column9895" dataDxfId="6493"/>
    <tableColumn id="9904" xr3:uid="{07981359-34C8-4A3A-B391-4A559AEC6580}" name="Column9896" dataDxfId="6492"/>
    <tableColumn id="9905" xr3:uid="{58FD851B-7B1A-4109-8203-AE4777B78C27}" name="Column9897" dataDxfId="6491"/>
    <tableColumn id="9906" xr3:uid="{80F1A2E0-D046-4858-88D4-98B30F14C482}" name="Column9898" dataDxfId="6490"/>
    <tableColumn id="9907" xr3:uid="{45CA3138-C260-4F36-8455-F04988F72677}" name="Column9899" dataDxfId="6489"/>
    <tableColumn id="9908" xr3:uid="{04D81719-26F3-4BD4-96BD-62026C9851E1}" name="Column9900" dataDxfId="6488"/>
    <tableColumn id="9909" xr3:uid="{35E75C50-8E90-4495-B31B-7BC0EBB6243B}" name="Column9901" dataDxfId="6487"/>
    <tableColumn id="9910" xr3:uid="{562331A9-53BA-46B4-9907-09C4BA7EF312}" name="Column9902" dataDxfId="6486"/>
    <tableColumn id="9911" xr3:uid="{FB531BA5-07A3-48B6-AF9B-2C749665ACFC}" name="Column9903" dataDxfId="6485"/>
    <tableColumn id="9912" xr3:uid="{2EFB7904-0968-4B8C-86DD-55F24918C40A}" name="Column9904" dataDxfId="6484"/>
    <tableColumn id="9913" xr3:uid="{BE5FDAA5-A996-4B50-BD45-6C1A023D158F}" name="Column9905" dataDxfId="6483"/>
    <tableColumn id="9914" xr3:uid="{AE1AD791-53C9-4F7C-915A-1054FFE32769}" name="Column9906" dataDxfId="6482"/>
    <tableColumn id="9915" xr3:uid="{7AB4CF9D-E4B0-46B5-AB1C-B08DFFC1A895}" name="Column9907" dataDxfId="6481"/>
    <tableColumn id="9916" xr3:uid="{B0E98DF9-F3B3-4B57-8A51-9DCBAD35F3B4}" name="Column9908" dataDxfId="6480"/>
    <tableColumn id="9917" xr3:uid="{A16BB488-6D8C-4D1E-A45F-C477E45D6B5C}" name="Column9909" dataDxfId="6479"/>
    <tableColumn id="9918" xr3:uid="{99521A02-46A3-49EE-8713-127A41BD7FAF}" name="Column9910" dataDxfId="6478"/>
    <tableColumn id="9919" xr3:uid="{63F9E58A-636B-46EE-AACB-19F4B114ECDF}" name="Column9911" dataDxfId="6477"/>
    <tableColumn id="9920" xr3:uid="{F5EE968E-8612-4654-B0E3-08436282ADC6}" name="Column9912" dataDxfId="6476"/>
    <tableColumn id="9921" xr3:uid="{796575C1-7A58-47D4-89C2-3C5C688C7D68}" name="Column9913" dataDxfId="6475"/>
    <tableColumn id="9922" xr3:uid="{2361AC3D-D078-48B3-A887-00A69162E736}" name="Column9914" dataDxfId="6474"/>
    <tableColumn id="9923" xr3:uid="{11757800-0538-4367-A395-C6AB905C8DA0}" name="Column9915" dataDxfId="6473"/>
    <tableColumn id="9924" xr3:uid="{8D87FFB1-F2FB-40E4-98F7-D8792382E224}" name="Column9916" dataDxfId="6472"/>
    <tableColumn id="9925" xr3:uid="{E7945BB0-1D31-4B43-AD18-31B5884403A9}" name="Column9917" dataDxfId="6471"/>
    <tableColumn id="9926" xr3:uid="{AF709778-50A1-4398-941B-DF5A1615FC3B}" name="Column9918" dataDxfId="6470"/>
    <tableColumn id="9927" xr3:uid="{BDEAD409-5953-496A-A613-12086D029F81}" name="Column9919" dataDxfId="6469"/>
    <tableColumn id="9928" xr3:uid="{72D35DCF-FCD8-4393-8DFA-B74309A3BA2A}" name="Column9920" dataDxfId="6468"/>
    <tableColumn id="9929" xr3:uid="{08F41942-17C3-4D65-A218-CCEEAF966909}" name="Column9921" dataDxfId="6467"/>
    <tableColumn id="9930" xr3:uid="{7185D90B-85C5-495D-923F-F9DDFC59BAB6}" name="Column9922" dataDxfId="6466"/>
    <tableColumn id="9931" xr3:uid="{36EBDD9B-45B7-4BA1-8D4D-F08F6084B383}" name="Column9923" dataDxfId="6465"/>
    <tableColumn id="9932" xr3:uid="{D76C0D6F-0C8B-4C26-8EFB-EB1A6C01548C}" name="Column9924" dataDxfId="6464"/>
    <tableColumn id="9933" xr3:uid="{CB678D80-34BC-4A91-93AB-F7AC632517C2}" name="Column9925" dataDxfId="6463"/>
    <tableColumn id="9934" xr3:uid="{E2B1A681-1875-4E7C-B3C4-1072FAE8BFF5}" name="Column9926" dataDxfId="6462"/>
    <tableColumn id="9935" xr3:uid="{2412E518-360C-4760-BF14-BA6448BBE33F}" name="Column9927" dataDxfId="6461"/>
    <tableColumn id="9936" xr3:uid="{E5FFEA4E-A263-4C6E-853A-EDFA1F25C7E6}" name="Column9928" dataDxfId="6460"/>
    <tableColumn id="9937" xr3:uid="{F48F0BD4-37CA-4FD6-8CF4-615403E158FD}" name="Column9929" dataDxfId="6459"/>
    <tableColumn id="9938" xr3:uid="{7AB7B516-6796-4BB0-A17D-2F42CCD3B0B2}" name="Column9930" dataDxfId="6458"/>
    <tableColumn id="9939" xr3:uid="{5C02B23A-AB7E-4D3D-8312-18B2779DDE74}" name="Column9931" dataDxfId="6457"/>
    <tableColumn id="9940" xr3:uid="{623815B6-0C1D-4DC2-8518-6CB63D36734D}" name="Column9932" dataDxfId="6456"/>
    <tableColumn id="9941" xr3:uid="{56BA5FF2-319E-473F-816D-E53D78301CFA}" name="Column9933" dataDxfId="6455"/>
    <tableColumn id="9942" xr3:uid="{B453610A-7656-4424-9DA1-2751C5B3DA05}" name="Column9934" dataDxfId="6454"/>
    <tableColumn id="9943" xr3:uid="{5F54B66F-F5E7-472E-9107-964B3791F29E}" name="Column9935" dataDxfId="6453"/>
    <tableColumn id="9944" xr3:uid="{DD229275-2372-484C-B672-7FB4B30EE7FE}" name="Column9936" dataDxfId="6452"/>
    <tableColumn id="9945" xr3:uid="{5D7A1196-91FB-4132-9EB7-6FDB419A2B49}" name="Column9937" dataDxfId="6451"/>
    <tableColumn id="9946" xr3:uid="{04BF8B76-1256-423F-95D7-D85A480255D3}" name="Column9938" dataDxfId="6450"/>
    <tableColumn id="9947" xr3:uid="{A869F0A9-1FE5-4110-B688-3AE5383E59C0}" name="Column9939" dataDxfId="6449"/>
    <tableColumn id="9948" xr3:uid="{54DFD28C-E6A2-407F-8B49-C3937821BA83}" name="Column9940" dataDxfId="6448"/>
    <tableColumn id="9949" xr3:uid="{6231F36C-8623-4D98-9603-228BBF13DED9}" name="Column9941" dataDxfId="6447"/>
    <tableColumn id="9950" xr3:uid="{5A336FA3-C79D-4140-9E2E-4B82807844FC}" name="Column9942" dataDxfId="6446"/>
    <tableColumn id="9951" xr3:uid="{C82EBA29-7892-4542-B6CF-B7D045A73183}" name="Column9943" dataDxfId="6445"/>
    <tableColumn id="9952" xr3:uid="{58C07F75-0145-41D0-B962-01F999B77EFB}" name="Column9944" dataDxfId="6444"/>
    <tableColumn id="9953" xr3:uid="{56DAC04D-82AF-4F0D-92B2-B11E9172B089}" name="Column9945" dataDxfId="6443"/>
    <tableColumn id="9954" xr3:uid="{8CC80EB4-DD72-426F-9CBF-1AE5067444FF}" name="Column9946" dataDxfId="6442"/>
    <tableColumn id="9955" xr3:uid="{21D9F1D5-87FF-4B25-B48D-B17FEB72C155}" name="Column9947" dataDxfId="6441"/>
    <tableColumn id="9956" xr3:uid="{05C8835A-9B93-493C-A58A-6AAAA46EF791}" name="Column9948" dataDxfId="6440"/>
    <tableColumn id="9957" xr3:uid="{EA37C94F-9294-441F-8438-DBC5A1278306}" name="Column9949" dataDxfId="6439"/>
    <tableColumn id="9958" xr3:uid="{89977795-3593-4C24-8741-A732929CDDC8}" name="Column9950" dataDxfId="6438"/>
    <tableColumn id="9959" xr3:uid="{5366898A-65BE-4020-B74B-1C0D66FA675F}" name="Column9951" dataDxfId="6437"/>
    <tableColumn id="9960" xr3:uid="{60670F31-8463-41D9-A09A-E4E31C4CDD8B}" name="Column9952" dataDxfId="6436"/>
    <tableColumn id="9961" xr3:uid="{13BD71D9-BCD3-4AB1-A281-54841434D602}" name="Column9953" dataDxfId="6435"/>
    <tableColumn id="9962" xr3:uid="{094EEAF8-0BD3-489E-9BCD-14165A94E621}" name="Column9954" dataDxfId="6434"/>
    <tableColumn id="9963" xr3:uid="{88431098-8832-4DE3-86CC-20DF175496CC}" name="Column9955" dataDxfId="6433"/>
    <tableColumn id="9964" xr3:uid="{36B94FE3-DE88-4562-B504-5C4F84B5F60E}" name="Column9956" dataDxfId="6432"/>
    <tableColumn id="9965" xr3:uid="{65DCEE3F-377C-4324-9F31-72821A903C47}" name="Column9957" dataDxfId="6431"/>
    <tableColumn id="9966" xr3:uid="{AE83BF5E-A358-46CD-843B-488AD453A0B6}" name="Column9958" dataDxfId="6430"/>
    <tableColumn id="9967" xr3:uid="{4B9C65ED-FA2B-4E66-8406-45454E1AD05F}" name="Column9959" dataDxfId="6429"/>
    <tableColumn id="9968" xr3:uid="{E56DB1E1-D424-4E3F-BD79-9D5889919A9F}" name="Column9960" dataDxfId="6428"/>
    <tableColumn id="9969" xr3:uid="{A6C87B9A-BDE8-4213-B00A-C5CF2A292C7F}" name="Column9961" dataDxfId="6427"/>
    <tableColumn id="9970" xr3:uid="{EE197709-3E4A-4764-97BD-1DB559D1755B}" name="Column9962" dataDxfId="6426"/>
    <tableColumn id="9971" xr3:uid="{63F2BF28-4A75-482E-8B65-290A7DB32F2B}" name="Column9963" dataDxfId="6425"/>
    <tableColumn id="9972" xr3:uid="{DDCBE6BD-65F4-45E6-BF53-B51C6674A2AB}" name="Column9964" dataDxfId="6424"/>
    <tableColumn id="9973" xr3:uid="{5FE1B740-68E2-46C8-B0BA-8E3E46595159}" name="Column9965" dataDxfId="6423"/>
    <tableColumn id="9974" xr3:uid="{BDED6F7D-092A-4185-B494-F58F08C65F17}" name="Column9966" dataDxfId="6422"/>
    <tableColumn id="9975" xr3:uid="{EDB96C34-FF3D-46A5-8CDF-F1208D86A983}" name="Column9967" dataDxfId="6421"/>
    <tableColumn id="9976" xr3:uid="{AF869D28-D49E-4E47-9169-C34F09324084}" name="Column9968" dataDxfId="6420"/>
    <tableColumn id="9977" xr3:uid="{1758D26A-2205-4A3E-A96A-B0D8B6343D3D}" name="Column9969" dataDxfId="6419"/>
    <tableColumn id="9978" xr3:uid="{0D994859-239B-4DDA-B95D-BBCA859FAE90}" name="Column9970" dataDxfId="6418"/>
    <tableColumn id="9979" xr3:uid="{63635DC4-E170-4C01-B828-933CA998E3F7}" name="Column9971" dataDxfId="6417"/>
    <tableColumn id="9980" xr3:uid="{65AEEE48-A90F-47A0-99D3-1EA79EC5B1EC}" name="Column9972" dataDxfId="6416"/>
    <tableColumn id="9981" xr3:uid="{0352E02C-9C63-470F-A799-4BE20506D8DE}" name="Column9973" dataDxfId="6415"/>
    <tableColumn id="9982" xr3:uid="{9C74514D-1C4A-4C10-A751-9833E515A00E}" name="Column9974" dataDxfId="6414"/>
    <tableColumn id="9983" xr3:uid="{9FD9DF76-6108-4C86-AB88-2E95B6F90D33}" name="Column9975" dataDxfId="6413"/>
    <tableColumn id="9984" xr3:uid="{D297ADC8-FF75-43A2-BC55-9BFBDEE545A1}" name="Column9976" dataDxfId="6412"/>
    <tableColumn id="9985" xr3:uid="{3726712C-5C15-4109-A781-AC700C378B83}" name="Column9977" dataDxfId="6411"/>
    <tableColumn id="9986" xr3:uid="{6187DE53-B2A4-4DF5-964D-7D417B500CA5}" name="Column9978" dataDxfId="6410"/>
    <tableColumn id="9987" xr3:uid="{7434CF6E-FE01-4B69-866E-4A6916C33FE2}" name="Column9979" dataDxfId="6409"/>
    <tableColumn id="9988" xr3:uid="{CD802882-0F6B-4A7B-8932-DA419E3896CC}" name="Column9980" dataDxfId="6408"/>
    <tableColumn id="9989" xr3:uid="{1222EF4B-2DAA-4AC0-AEA6-A6F9AD7AE715}" name="Column9981" dataDxfId="6407"/>
    <tableColumn id="9990" xr3:uid="{BAD981F2-D117-476B-97F3-57DFF1DC2DB2}" name="Column9982" dataDxfId="6406"/>
    <tableColumn id="9991" xr3:uid="{7C2959FC-41BD-4929-9B16-556DA46BF48E}" name="Column9983" dataDxfId="6405"/>
    <tableColumn id="9992" xr3:uid="{D674A1C1-EFBC-4211-B7F7-E13BCA690753}" name="Column9984" dataDxfId="6404"/>
    <tableColumn id="9993" xr3:uid="{6341E76B-3A10-4165-B168-63BD06ECECC6}" name="Column9985" dataDxfId="6403"/>
    <tableColumn id="9994" xr3:uid="{0267A40C-4477-4940-BDED-97D333482123}" name="Column9986" dataDxfId="6402"/>
    <tableColumn id="9995" xr3:uid="{44F580D6-D9FF-4FF2-8A72-F089805B8344}" name="Column9987" dataDxfId="6401"/>
    <tableColumn id="9996" xr3:uid="{FAC35CF2-2369-420A-B595-A8181C4B6C57}" name="Column9988" dataDxfId="6400"/>
    <tableColumn id="9997" xr3:uid="{2F40A696-0298-4185-ADA5-D054760E7F1E}" name="Column9989" dataDxfId="6399"/>
    <tableColumn id="9998" xr3:uid="{17056F9D-6962-48C1-8FB3-EE1A6A63A263}" name="Column9990" dataDxfId="6398"/>
    <tableColumn id="9999" xr3:uid="{318E0F9F-A40A-4F42-8F2B-28F42F46A370}" name="Column9991" dataDxfId="6397"/>
    <tableColumn id="10000" xr3:uid="{6F148854-20EC-4A2B-9868-A4A4AC4FD1FE}" name="Column9992" dataDxfId="6396"/>
    <tableColumn id="10001" xr3:uid="{DD68B9F4-ABA2-46FA-B6F0-59869152B2A5}" name="Column9993" dataDxfId="6395"/>
    <tableColumn id="10002" xr3:uid="{69995D58-C02A-496D-A0A1-4A0CC6A0F99F}" name="Column9994" dataDxfId="6394"/>
    <tableColumn id="10003" xr3:uid="{F74BB541-AEDD-426A-A16A-78D70D6F5458}" name="Column9995" dataDxfId="6393"/>
    <tableColumn id="10004" xr3:uid="{E7859711-65DA-4C44-8BDD-4033BBD9E043}" name="Column9996" dataDxfId="6392"/>
    <tableColumn id="10005" xr3:uid="{ACAA824E-36F7-4470-B801-5B9DEE761A1C}" name="Column9997" dataDxfId="6391"/>
    <tableColumn id="10006" xr3:uid="{F4E278F6-6822-4CBD-BE40-D7C0C5EDBAC0}" name="Column9998" dataDxfId="6390"/>
    <tableColumn id="10007" xr3:uid="{FFD45C96-B644-47E3-9F09-2D6271A6368E}" name="Column9999" dataDxfId="6389"/>
    <tableColumn id="10008" xr3:uid="{00BCE4EF-7BEC-4E7C-873A-0D6EBD5C5E0E}" name="Column10000" dataDxfId="6388"/>
    <tableColumn id="10009" xr3:uid="{8350596B-895C-467F-9BA8-C47DDF5F353D}" name="Column10001" dataDxfId="6387"/>
    <tableColumn id="10010" xr3:uid="{CAC52709-783C-4779-8190-E9BD72533C27}" name="Column10002" dataDxfId="6386"/>
    <tableColumn id="10011" xr3:uid="{C2140DA6-6265-401B-9757-672AFB8AC5AF}" name="Column10003" dataDxfId="6385"/>
    <tableColumn id="10012" xr3:uid="{BA2CD1E9-4E4D-4282-A9C5-2BA35D80A488}" name="Column10004" dataDxfId="6384"/>
    <tableColumn id="10013" xr3:uid="{A7A4E190-AF83-49F8-8892-260F5904BEDB}" name="Column10005" dataDxfId="6383"/>
    <tableColumn id="10014" xr3:uid="{0DF64506-E28F-4936-9C30-43137BC78E34}" name="Column10006" dataDxfId="6382"/>
    <tableColumn id="10015" xr3:uid="{1DFFED66-3890-4CE7-8C04-8E538ACEB7BB}" name="Column10007" dataDxfId="6381"/>
    <tableColumn id="10016" xr3:uid="{6951D443-61A7-4F08-BC2F-8A4AE594FDE0}" name="Column10008" dataDxfId="6380"/>
    <tableColumn id="10017" xr3:uid="{CC7AC7FA-0E0B-42A1-A5A1-F0D82869CBCD}" name="Column10009" dataDxfId="6379"/>
    <tableColumn id="10018" xr3:uid="{48E319ED-0AA5-473B-A274-2FFEBCEBF35D}" name="Column10010" dataDxfId="6378"/>
    <tableColumn id="10019" xr3:uid="{FB0D1528-3BB6-409A-9B1B-ED72C5E320A3}" name="Column10011" dataDxfId="6377"/>
    <tableColumn id="10020" xr3:uid="{9182A867-DFDE-4E2C-9851-6A59FF1C6838}" name="Column10012" dataDxfId="6376"/>
    <tableColumn id="10021" xr3:uid="{9EFD13D9-BB28-4326-9B60-76FDF847902D}" name="Column10013" dataDxfId="6375"/>
    <tableColumn id="10022" xr3:uid="{559E310A-C9DD-4211-9694-9B9623514AD5}" name="Column10014" dataDxfId="6374"/>
    <tableColumn id="10023" xr3:uid="{693B4067-ECC1-4CD1-A939-CA665C20946C}" name="Column10015" dataDxfId="6373"/>
    <tableColumn id="10024" xr3:uid="{4D1C8802-1346-48C1-B637-710FE4A67AD3}" name="Column10016" dataDxfId="6372"/>
    <tableColumn id="10025" xr3:uid="{5C7CB068-48B8-47ED-B2DE-EA44BD76927A}" name="Column10017" dataDxfId="6371"/>
    <tableColumn id="10026" xr3:uid="{0F2402D0-DCD2-4269-B12F-8D0213492B10}" name="Column10018" dataDxfId="6370"/>
    <tableColumn id="10027" xr3:uid="{F14C4D26-EC82-4E41-B0EA-1BFE476C7ED6}" name="Column10019" dataDxfId="6369"/>
    <tableColumn id="10028" xr3:uid="{FC6AF6AA-DA48-4F6C-874A-631E01BAA125}" name="Column10020" dataDxfId="6368"/>
    <tableColumn id="10029" xr3:uid="{C17BE86A-345B-4F45-995B-5EA842E30532}" name="Column10021" dataDxfId="6367"/>
    <tableColumn id="10030" xr3:uid="{07105633-9722-4B47-A727-E6EFA957536A}" name="Column10022" dataDxfId="6366"/>
    <tableColumn id="10031" xr3:uid="{478EC5E3-D5AF-4230-B696-4D11766D5B59}" name="Column10023" dataDxfId="6365"/>
    <tableColumn id="10032" xr3:uid="{EFBA77A9-B1A2-4947-B596-E05EF5E887BA}" name="Column10024" dataDxfId="6364"/>
    <tableColumn id="10033" xr3:uid="{4A92FFB8-EEC3-4A0B-BEEB-770290C8F37C}" name="Column10025" dataDxfId="6363"/>
    <tableColumn id="10034" xr3:uid="{C0EA4C52-8503-4CB5-9952-8C6D72E326CB}" name="Column10026" dataDxfId="6362"/>
    <tableColumn id="10035" xr3:uid="{44BB0692-880A-4DAD-983A-AA576B779381}" name="Column10027" dataDxfId="6361"/>
    <tableColumn id="10036" xr3:uid="{15DFF0EC-9A25-45E4-95B8-938D46C68413}" name="Column10028" dataDxfId="6360"/>
    <tableColumn id="10037" xr3:uid="{2C905FB8-2BAC-4FFD-B613-2E378E21EAAC}" name="Column10029" dataDxfId="6359"/>
    <tableColumn id="10038" xr3:uid="{9EB40A4D-98D6-4094-BDE6-F0BDE33B89AE}" name="Column10030" dataDxfId="6358"/>
    <tableColumn id="10039" xr3:uid="{51B3F2C0-C9A4-4623-981B-2C86A183E2CE}" name="Column10031" dataDxfId="6357"/>
    <tableColumn id="10040" xr3:uid="{CBAC2A37-88E6-49FD-AB70-558F83E0EB22}" name="Column10032" dataDxfId="6356"/>
    <tableColumn id="10041" xr3:uid="{B0F7BB6D-008B-4F14-8851-D3EEB51EDFC4}" name="Column10033" dataDxfId="6355"/>
    <tableColumn id="10042" xr3:uid="{8ED50704-6821-4A0E-B8D0-C73CA48FAE07}" name="Column10034" dataDxfId="6354"/>
    <tableColumn id="10043" xr3:uid="{7AE0D7E9-3F52-4DBB-A36A-C310C5A50A36}" name="Column10035" dataDxfId="6353"/>
    <tableColumn id="10044" xr3:uid="{D0D04B59-0A4F-4978-B237-7562191021E7}" name="Column10036" dataDxfId="6352"/>
    <tableColumn id="10045" xr3:uid="{416924DF-6E21-47F2-BE54-EE6BF677308A}" name="Column10037" dataDxfId="6351"/>
    <tableColumn id="10046" xr3:uid="{C02EEF07-D3D2-42F7-A5E6-F49EA7440BA6}" name="Column10038" dataDxfId="6350"/>
    <tableColumn id="10047" xr3:uid="{8FABAC1D-413A-4610-90B3-0FB48B0935E6}" name="Column10039" dataDxfId="6349"/>
    <tableColumn id="10048" xr3:uid="{FD5C1286-EDC1-4C8C-873E-BE05924B57E9}" name="Column10040" dataDxfId="6348"/>
    <tableColumn id="10049" xr3:uid="{152C2D03-1471-43AA-8E76-A2FF306F2813}" name="Column10041" dataDxfId="6347"/>
    <tableColumn id="10050" xr3:uid="{D17F85E2-5F85-4626-89F9-856841DE0425}" name="Column10042" dataDxfId="6346"/>
    <tableColumn id="10051" xr3:uid="{6E55FFF6-FF89-493D-A063-82417235A27E}" name="Column10043" dataDxfId="6345"/>
    <tableColumn id="10052" xr3:uid="{968FC88E-FF39-407A-861A-54EF8D460032}" name="Column10044" dataDxfId="6344"/>
    <tableColumn id="10053" xr3:uid="{7CC935DD-9087-45BB-A7EE-88E87EF5B13C}" name="Column10045" dataDxfId="6343"/>
    <tableColumn id="10054" xr3:uid="{B5223401-DC2A-4572-BE9C-E811784D494A}" name="Column10046" dataDxfId="6342"/>
    <tableColumn id="10055" xr3:uid="{2C8C21C3-AA9D-4CE4-BE4D-29C150859439}" name="Column10047" dataDxfId="6341"/>
    <tableColumn id="10056" xr3:uid="{06DD27A4-55B3-42B3-BBAB-BBE47DABED49}" name="Column10048" dataDxfId="6340"/>
    <tableColumn id="10057" xr3:uid="{AB75778B-B27D-4BC0-B92B-96BB6F9AC214}" name="Column10049" dataDxfId="6339"/>
    <tableColumn id="10058" xr3:uid="{91CEC6B0-F05B-4E37-837C-F41339DCA2F1}" name="Column10050" dataDxfId="6338"/>
    <tableColumn id="10059" xr3:uid="{23CB8E3D-FB00-4DE1-902A-5E00860D527C}" name="Column10051" dataDxfId="6337"/>
    <tableColumn id="10060" xr3:uid="{1F539003-5AB4-4ED5-A3B6-69579573577E}" name="Column10052" dataDxfId="6336"/>
    <tableColumn id="10061" xr3:uid="{414825FD-0AD5-4F9C-8C3D-6ADF63810C0D}" name="Column10053" dataDxfId="6335"/>
    <tableColumn id="10062" xr3:uid="{8B1E2D98-F772-4E92-B4EA-708507DFF732}" name="Column10054" dataDxfId="6334"/>
    <tableColumn id="10063" xr3:uid="{2894EF9A-0707-4783-A8A9-2C5A30CC09FA}" name="Column10055" dataDxfId="6333"/>
    <tableColumn id="10064" xr3:uid="{C802DBEE-BF7B-4776-8133-4729300EBACB}" name="Column10056" dataDxfId="6332"/>
    <tableColumn id="10065" xr3:uid="{C151E574-502E-4510-9AEE-92E9A6F6847F}" name="Column10057" dataDxfId="6331"/>
    <tableColumn id="10066" xr3:uid="{9BA622E5-AB05-40D2-ABA8-CDB73C9BE674}" name="Column10058" dataDxfId="6330"/>
    <tableColumn id="10067" xr3:uid="{59CD6A60-76EE-46AE-AB17-6183F551F31D}" name="Column10059" dataDxfId="6329"/>
    <tableColumn id="10068" xr3:uid="{62ACF76D-6B54-47DF-A310-11216320C070}" name="Column10060" dataDxfId="6328"/>
    <tableColumn id="10069" xr3:uid="{D9DBD232-7E4F-4643-BF10-0D1D7A4738EE}" name="Column10061" dataDxfId="6327"/>
    <tableColumn id="10070" xr3:uid="{23AE7453-AC07-4EBC-B8B2-8807FF78BCBC}" name="Column10062" dataDxfId="6326"/>
    <tableColumn id="10071" xr3:uid="{ABA911A1-14D9-43E5-9EB4-A04655DA8BEF}" name="Column10063" dataDxfId="6325"/>
    <tableColumn id="10072" xr3:uid="{A0DC54C2-9246-416F-97C9-9496CDB3D1A0}" name="Column10064" dataDxfId="6324"/>
    <tableColumn id="10073" xr3:uid="{7B4E455A-C8E0-44E6-BC14-12711B4E2C99}" name="Column10065" dataDxfId="6323"/>
    <tableColumn id="10074" xr3:uid="{0B08A285-78EB-4417-9011-D7BE48106B16}" name="Column10066" dataDxfId="6322"/>
    <tableColumn id="10075" xr3:uid="{F1F0832C-6ACE-4CE1-A046-00DF0A320828}" name="Column10067" dataDxfId="6321"/>
    <tableColumn id="10076" xr3:uid="{0EAC6F53-F9EC-4C64-9F5E-B188670F92BB}" name="Column10068" dataDxfId="6320"/>
    <tableColumn id="10077" xr3:uid="{CB31071D-74C3-4AAE-99FE-BDD97283FACF}" name="Column10069" dataDxfId="6319"/>
    <tableColumn id="10078" xr3:uid="{E3469CDB-96C8-4E93-8DBD-8E265AACB9B6}" name="Column10070" dataDxfId="6318"/>
    <tableColumn id="10079" xr3:uid="{E3C21053-38FB-4333-9E0F-D7EB43ED4730}" name="Column10071" dataDxfId="6317"/>
    <tableColumn id="10080" xr3:uid="{915B7959-D888-4434-BFF2-CDF9AA7AD3CA}" name="Column10072" dataDxfId="6316"/>
    <tableColumn id="10081" xr3:uid="{A6C5AE8F-E0C7-4A6E-980F-30A5E00D3700}" name="Column10073" dataDxfId="6315"/>
    <tableColumn id="10082" xr3:uid="{17C46CE2-FB86-46EA-B571-3C4D017960C3}" name="Column10074" dataDxfId="6314"/>
    <tableColumn id="10083" xr3:uid="{EF10CC95-D34B-4D7C-8788-B785319E39F6}" name="Column10075" dataDxfId="6313"/>
    <tableColumn id="10084" xr3:uid="{0FDB9AAB-FE05-4207-B68C-C6E7776FBC55}" name="Column10076" dataDxfId="6312"/>
    <tableColumn id="10085" xr3:uid="{7A260271-2A6B-4A0D-8E4A-B6430148A69E}" name="Column10077" dataDxfId="6311"/>
    <tableColumn id="10086" xr3:uid="{2A1EFB7E-9142-42DE-8BF4-42DF63BB3DEA}" name="Column10078" dataDxfId="6310"/>
    <tableColumn id="10087" xr3:uid="{8F9F2E99-D986-4DCA-AE08-2C00607236F0}" name="Column10079" dataDxfId="6309"/>
    <tableColumn id="10088" xr3:uid="{0B83FD82-A228-4A6E-BB38-AB4847FAD740}" name="Column10080" dataDxfId="6308"/>
    <tableColumn id="10089" xr3:uid="{CD65CB28-3B5C-4EB8-8B99-14750813ED0B}" name="Column10081" dataDxfId="6307"/>
    <tableColumn id="10090" xr3:uid="{EED12132-4B50-4B22-9538-570B9B07B619}" name="Column10082" dataDxfId="6306"/>
    <tableColumn id="10091" xr3:uid="{B0FF0684-A277-43E4-BB3C-BC894465E08B}" name="Column10083" dataDxfId="6305"/>
    <tableColumn id="10092" xr3:uid="{E362FE2A-B140-4DDB-A834-DE68E695159A}" name="Column10084" dataDxfId="6304"/>
    <tableColumn id="10093" xr3:uid="{2300E34C-2AB5-4DEE-A108-72644FF88B7B}" name="Column10085" dataDxfId="6303"/>
    <tableColumn id="10094" xr3:uid="{BE25EFDE-800E-499A-8218-EA017DBDD2C8}" name="Column10086" dataDxfId="6302"/>
    <tableColumn id="10095" xr3:uid="{138C6B36-F763-4F38-A603-2BA60A876C78}" name="Column10087" dataDxfId="6301"/>
    <tableColumn id="10096" xr3:uid="{3B175787-788D-47AF-A4BB-02A8B89B0904}" name="Column10088" dataDxfId="6300"/>
    <tableColumn id="10097" xr3:uid="{24FE8FB2-8B98-40E3-9511-9EC13A35953C}" name="Column10089" dataDxfId="6299"/>
    <tableColumn id="10098" xr3:uid="{5A37B372-41D1-407E-808B-788F1C62B617}" name="Column10090" dataDxfId="6298"/>
    <tableColumn id="10099" xr3:uid="{C9F53BFC-9B01-4E18-85DB-60003D68CFFD}" name="Column10091" dataDxfId="6297"/>
    <tableColumn id="10100" xr3:uid="{F6ED9EB2-C2B1-4FCD-8575-545E0055C54E}" name="Column10092" dataDxfId="6296"/>
    <tableColumn id="10101" xr3:uid="{A9ECE3FC-3E92-4CB6-B565-7A97062C4B3A}" name="Column10093" dataDxfId="6295"/>
    <tableColumn id="10102" xr3:uid="{00776A1E-CE11-4E65-BD1A-7F229EF37BAD}" name="Column10094" dataDxfId="6294"/>
    <tableColumn id="10103" xr3:uid="{01195431-F24A-44F6-9DEE-025C4E327BD2}" name="Column10095" dataDxfId="6293"/>
    <tableColumn id="10104" xr3:uid="{802303EB-3D0B-402B-B8E3-2AE25200E863}" name="Column10096" dataDxfId="6292"/>
    <tableColumn id="10105" xr3:uid="{4EDCC14A-EE83-4971-B143-724C346576A5}" name="Column10097" dataDxfId="6291"/>
    <tableColumn id="10106" xr3:uid="{520A894B-6E90-4D09-AE6A-04573C85C268}" name="Column10098" dataDxfId="6290"/>
    <tableColumn id="10107" xr3:uid="{51B6CB31-30BB-45DB-9C1B-A9C53F0575BA}" name="Column10099" dataDxfId="6289"/>
    <tableColumn id="10108" xr3:uid="{C1A7D236-AD81-4690-AFB7-580AC8EDE0CF}" name="Column10100" dataDxfId="6288"/>
    <tableColumn id="10109" xr3:uid="{A21202E9-3BDD-42B9-8A08-5A5388653B6C}" name="Column10101" dataDxfId="6287"/>
    <tableColumn id="10110" xr3:uid="{A75AAA00-B9B6-41AD-8CC4-520252BE1430}" name="Column10102" dataDxfId="6286"/>
    <tableColumn id="10111" xr3:uid="{85C08BFB-2C97-48DB-9C4E-EC0BBCAA670D}" name="Column10103" dataDxfId="6285"/>
    <tableColumn id="10112" xr3:uid="{9B22CEEE-8836-4DB0-8EEE-2C8A6E996828}" name="Column10104" dataDxfId="6284"/>
    <tableColumn id="10113" xr3:uid="{0976B626-D147-44F7-B158-5668B28F6929}" name="Column10105" dataDxfId="6283"/>
    <tableColumn id="10114" xr3:uid="{40C66010-9B12-434E-AEAB-9126A178A7F3}" name="Column10106" dataDxfId="6282"/>
    <tableColumn id="10115" xr3:uid="{59C0C824-C568-4EDB-A32C-463B5F067683}" name="Column10107" dataDxfId="6281"/>
    <tableColumn id="10116" xr3:uid="{D0873C2E-9774-461B-9AB5-6CF687E5FC49}" name="Column10108" dataDxfId="6280"/>
    <tableColumn id="10117" xr3:uid="{0009E1B4-6217-49B2-83B4-D24C08337E10}" name="Column10109" dataDxfId="6279"/>
    <tableColumn id="10118" xr3:uid="{3D5BE6B1-537A-47A7-8249-F151E37D4CB2}" name="Column10110" dataDxfId="6278"/>
    <tableColumn id="10119" xr3:uid="{F882076A-9641-4112-A222-C4D8197BA80F}" name="Column10111" dataDxfId="6277"/>
    <tableColumn id="10120" xr3:uid="{FB207918-1022-4C1B-A1F2-1C5ACAAB05F5}" name="Column10112" dataDxfId="6276"/>
    <tableColumn id="10121" xr3:uid="{DCC2F84C-0B5F-4BC8-84E2-5D36231A57DD}" name="Column10113" dataDxfId="6275"/>
    <tableColumn id="10122" xr3:uid="{A182A08A-03B5-4E4C-AEE0-550E653437DB}" name="Column10114" dataDxfId="6274"/>
    <tableColumn id="10123" xr3:uid="{0317465D-8E3A-42C6-AA2A-9345C90B536E}" name="Column10115" dataDxfId="6273"/>
    <tableColumn id="10124" xr3:uid="{ED2B9F94-6981-417A-BCB0-B8D6EB968320}" name="Column10116" dataDxfId="6272"/>
    <tableColumn id="10125" xr3:uid="{978B7693-D7A4-4FB4-9594-B6278619D074}" name="Column10117" dataDxfId="6271"/>
    <tableColumn id="10126" xr3:uid="{B974BC03-2FFD-4611-9831-BB2D240BD755}" name="Column10118" dataDxfId="6270"/>
    <tableColumn id="10127" xr3:uid="{FEB85129-6C86-46EB-87E1-D1225C5932C1}" name="Column10119" dataDxfId="6269"/>
    <tableColumn id="10128" xr3:uid="{CE311D30-5A17-4714-80D1-D0CA37203CDA}" name="Column10120" dataDxfId="6268"/>
    <tableColumn id="10129" xr3:uid="{12D210D3-7552-4B8D-8AA1-1439C91AA224}" name="Column10121" dataDxfId="6267"/>
    <tableColumn id="10130" xr3:uid="{A718A42E-4786-429C-901A-A8C969ABDE3C}" name="Column10122" dataDxfId="6266"/>
    <tableColumn id="10131" xr3:uid="{D4FF69CB-95B4-4644-9B82-C80CB1F3B60F}" name="Column10123" dataDxfId="6265"/>
    <tableColumn id="10132" xr3:uid="{F58BFDC7-04F3-430D-BA21-1343DDC76DA3}" name="Column10124" dataDxfId="6264"/>
    <tableColumn id="10133" xr3:uid="{A346BD1A-9BFD-4924-BFB8-8F305CE7E128}" name="Column10125" dataDxfId="6263"/>
    <tableColumn id="10134" xr3:uid="{1BA1CFD5-7712-470D-B69D-EB0C5F3A88C2}" name="Column10126" dataDxfId="6262"/>
    <tableColumn id="10135" xr3:uid="{D952FFBC-6666-40C0-A053-6FFBF51E9229}" name="Column10127" dataDxfId="6261"/>
    <tableColumn id="10136" xr3:uid="{C2CAD31D-AD16-4A59-AD42-5ED5AE4886CF}" name="Column10128" dataDxfId="6260"/>
    <tableColumn id="10137" xr3:uid="{30E9F314-42B7-4F9E-8626-D4A46ED4372A}" name="Column10129" dataDxfId="6259"/>
    <tableColumn id="10138" xr3:uid="{B993C790-2306-4870-B96C-8894776754CB}" name="Column10130" dataDxfId="6258"/>
    <tableColumn id="10139" xr3:uid="{C87C57F6-4219-4738-A809-938207532A1B}" name="Column10131" dataDxfId="6257"/>
    <tableColumn id="10140" xr3:uid="{B9290F75-E97F-4003-A737-5DA081EB097A}" name="Column10132" dataDxfId="6256"/>
    <tableColumn id="10141" xr3:uid="{B41DE4A4-FB6D-44A7-BB71-148C580466AF}" name="Column10133" dataDxfId="6255"/>
    <tableColumn id="10142" xr3:uid="{90A9F131-93B2-47B6-99D4-C4FDB3DE3C8F}" name="Column10134" dataDxfId="6254"/>
    <tableColumn id="10143" xr3:uid="{59ED2F70-D53E-48B3-9F0A-8E86B99DEED9}" name="Column10135" dataDxfId="6253"/>
    <tableColumn id="10144" xr3:uid="{85EBC7EF-8199-433F-96C6-39811A5FC80F}" name="Column10136" dataDxfId="6252"/>
    <tableColumn id="10145" xr3:uid="{D4E88E31-EE43-4591-95BB-53103F5EF892}" name="Column10137" dataDxfId="6251"/>
    <tableColumn id="10146" xr3:uid="{5B58E81B-E25A-44CB-B5B0-E65BCA8861B8}" name="Column10138" dataDxfId="6250"/>
    <tableColumn id="10147" xr3:uid="{800A71AD-43A4-49A3-AC0A-1CBDCE2F935C}" name="Column10139" dataDxfId="6249"/>
    <tableColumn id="10148" xr3:uid="{3BF5D137-5AB7-4025-8D3F-157BB53B9279}" name="Column10140" dataDxfId="6248"/>
    <tableColumn id="10149" xr3:uid="{D07DE6A4-D195-41BB-B5DE-5E97C572A97D}" name="Column10141" dataDxfId="6247"/>
    <tableColumn id="10150" xr3:uid="{143DAAE5-00B5-429D-9FA6-A9D379227026}" name="Column10142" dataDxfId="6246"/>
    <tableColumn id="10151" xr3:uid="{5768D8C1-4956-4101-B4F9-84660EB59D4E}" name="Column10143" dataDxfId="6245"/>
    <tableColumn id="10152" xr3:uid="{A91341A9-559B-4B11-8851-83968769ED20}" name="Column10144" dataDxfId="6244"/>
    <tableColumn id="10153" xr3:uid="{A4EA7023-DD0B-4562-8F06-B31F34C05D6B}" name="Column10145" dataDxfId="6243"/>
    <tableColumn id="10154" xr3:uid="{C7D52CEF-4EC2-44BC-94E2-773BA8A2C548}" name="Column10146" dataDxfId="6242"/>
    <tableColumn id="10155" xr3:uid="{B08866D8-46E1-454B-AD83-1380893448B8}" name="Column10147" dataDxfId="6241"/>
    <tableColumn id="10156" xr3:uid="{8E855CDB-1D0B-4B1F-A9C8-85B9C7144848}" name="Column10148" dataDxfId="6240"/>
    <tableColumn id="10157" xr3:uid="{92F1D7F8-0064-4871-B132-E6C491762756}" name="Column10149" dataDxfId="6239"/>
    <tableColumn id="10158" xr3:uid="{319B76FE-C95C-49C6-984C-ECC17E0A2B8A}" name="Column10150" dataDxfId="6238"/>
    <tableColumn id="10159" xr3:uid="{1D6EC705-92E4-4ECF-ADA4-FED9596FD75F}" name="Column10151" dataDxfId="6237"/>
    <tableColumn id="10160" xr3:uid="{6F5D6C7E-6E56-4501-BDE5-6052097C0C7A}" name="Column10152" dataDxfId="6236"/>
    <tableColumn id="10161" xr3:uid="{999E6E2F-53E8-4A0C-BC02-8915F1D0B643}" name="Column10153" dataDxfId="6235"/>
    <tableColumn id="10162" xr3:uid="{20137503-AA66-499B-9568-90E7AFADBBD4}" name="Column10154" dataDxfId="6234"/>
    <tableColumn id="10163" xr3:uid="{07BDBE92-3856-4408-AD3D-93552A77D9F5}" name="Column10155" dataDxfId="6233"/>
    <tableColumn id="10164" xr3:uid="{5A49569A-802D-4E1C-8BA0-B950F28A8BE3}" name="Column10156" dataDxfId="6232"/>
    <tableColumn id="10165" xr3:uid="{EF7B9BE2-6EFD-4AB9-BA5B-5A69393BF253}" name="Column10157" dataDxfId="6231"/>
    <tableColumn id="10166" xr3:uid="{BD961A9E-A310-4C07-959A-DF77C6AD2BB4}" name="Column10158" dataDxfId="6230"/>
    <tableColumn id="10167" xr3:uid="{93D6F47C-1323-4E4A-AB58-4F5BA7A6094B}" name="Column10159" dataDxfId="6229"/>
    <tableColumn id="10168" xr3:uid="{D3B662BE-D18F-4B2D-8417-CED44D19E0CA}" name="Column10160" dataDxfId="6228"/>
    <tableColumn id="10169" xr3:uid="{4DD5225C-0D70-41E2-B53C-730C177ED077}" name="Column10161" dataDxfId="6227"/>
    <tableColumn id="10170" xr3:uid="{7C2E4BA1-462F-4738-B12E-5D99F083C659}" name="Column10162" dataDxfId="6226"/>
    <tableColumn id="10171" xr3:uid="{BFF68D8B-E84A-4087-B5DA-954FEA723A3E}" name="Column10163" dataDxfId="6225"/>
    <tableColumn id="10172" xr3:uid="{41A1283D-8754-47AF-B23E-38AEF2DEF234}" name="Column10164" dataDxfId="6224"/>
    <tableColumn id="10173" xr3:uid="{8B3F7B0E-0D60-4EF3-8F8B-50F91E9A4F50}" name="Column10165" dataDxfId="6223"/>
    <tableColumn id="10174" xr3:uid="{9A2D953A-156A-4644-B881-EA3BA373E72E}" name="Column10166" dataDxfId="6222"/>
    <tableColumn id="10175" xr3:uid="{552F9E4E-97D4-42C0-978E-D7D754D810D8}" name="Column10167" dataDxfId="6221"/>
    <tableColumn id="10176" xr3:uid="{CDA9E00F-5A5C-40D2-A180-C68A3B96053C}" name="Column10168" dataDxfId="6220"/>
    <tableColumn id="10177" xr3:uid="{349541A9-F446-4092-97DD-2F6650BECBAA}" name="Column10169" dataDxfId="6219"/>
    <tableColumn id="10178" xr3:uid="{73AFCA06-F3FC-46F0-8737-09191B37FC4C}" name="Column10170" dataDxfId="6218"/>
    <tableColumn id="10179" xr3:uid="{04591010-EBD4-4C39-976C-E54BBF0BF361}" name="Column10171" dataDxfId="6217"/>
    <tableColumn id="10180" xr3:uid="{7E9956E7-8F69-4B0D-BE6A-78761EE99842}" name="Column10172" dataDxfId="6216"/>
    <tableColumn id="10181" xr3:uid="{7048981F-1A02-46E1-ADB6-9A0DDE6422F3}" name="Column10173" dataDxfId="6215"/>
    <tableColumn id="10182" xr3:uid="{426A7393-9EFB-4E66-8965-22F4DA6F80E7}" name="Column10174" dataDxfId="6214"/>
    <tableColumn id="10183" xr3:uid="{4FE44CD0-BB8C-43B2-B25E-6F03FDAB5144}" name="Column10175" dataDxfId="6213"/>
    <tableColumn id="10184" xr3:uid="{0EB2C21D-C406-4549-AE98-9270759C31AA}" name="Column10176" dataDxfId="6212"/>
    <tableColumn id="10185" xr3:uid="{1B33A029-EDEC-4C8D-ABF9-0F9AF1EAF6D0}" name="Column10177" dataDxfId="6211"/>
    <tableColumn id="10186" xr3:uid="{05D7DF7C-4D19-4D4B-BBE7-9D2A2029FF36}" name="Column10178" dataDxfId="6210"/>
    <tableColumn id="10187" xr3:uid="{7AF986D4-533A-4DBF-96F8-F7D25D0C4EC8}" name="Column10179" dataDxfId="6209"/>
    <tableColumn id="10188" xr3:uid="{B5210212-9FCB-4B20-B87B-26030EC8E68D}" name="Column10180" dataDxfId="6208"/>
    <tableColumn id="10189" xr3:uid="{4E2415F8-179E-4121-B4C3-D57208EB3DC6}" name="Column10181" dataDxfId="6207"/>
    <tableColumn id="10190" xr3:uid="{536CDC5D-776D-4ECD-A7E5-09764B72888B}" name="Column10182" dataDxfId="6206"/>
    <tableColumn id="10191" xr3:uid="{9F5A9FDF-9D4F-4F90-BD47-F4E1180A4A4A}" name="Column10183" dataDxfId="6205"/>
    <tableColumn id="10192" xr3:uid="{ED508E50-674A-4DB1-9334-DFB3ECB52B16}" name="Column10184" dataDxfId="6204"/>
    <tableColumn id="10193" xr3:uid="{0464880F-46AE-4761-B81E-44C2D227BC5E}" name="Column10185" dataDxfId="6203"/>
    <tableColumn id="10194" xr3:uid="{29F7DFF1-D34B-4384-A112-0AF69D8BDCB2}" name="Column10186" dataDxfId="6202"/>
    <tableColumn id="10195" xr3:uid="{C8FFB7A1-7E47-4618-9F2F-DEE2611E3557}" name="Column10187" dataDxfId="6201"/>
    <tableColumn id="10196" xr3:uid="{5B45948E-1ECC-4290-84F8-87F9AA4811D4}" name="Column10188" dataDxfId="6200"/>
    <tableColumn id="10197" xr3:uid="{E885951F-1D88-440A-9D30-13FA13E95DF6}" name="Column10189" dataDxfId="6199"/>
    <tableColumn id="10198" xr3:uid="{FD716861-F3B5-4149-BF2E-60C6EB1DC808}" name="Column10190" dataDxfId="6198"/>
    <tableColumn id="10199" xr3:uid="{D0528FE7-F130-4925-B7E3-24BDF208BAF4}" name="Column10191" dataDxfId="6197"/>
    <tableColumn id="10200" xr3:uid="{8AEF754C-91C0-4760-81CD-AB53AF4C380D}" name="Column10192" dataDxfId="6196"/>
    <tableColumn id="10201" xr3:uid="{56A50960-B808-433C-A542-226571223E09}" name="Column10193" dataDxfId="6195"/>
    <tableColumn id="10202" xr3:uid="{38F8E146-DD27-4DD2-8C4A-12D86DE8BDFD}" name="Column10194" dataDxfId="6194"/>
    <tableColumn id="10203" xr3:uid="{D04550B9-F751-4807-ACC3-6CFFCBAB508F}" name="Column10195" dataDxfId="6193"/>
    <tableColumn id="10204" xr3:uid="{04110741-D100-4A21-B3B5-5560ED687C6C}" name="Column10196" dataDxfId="6192"/>
    <tableColumn id="10205" xr3:uid="{D9C0852E-6BF6-4585-BE1C-67EB2B667E9E}" name="Column10197" dataDxfId="6191"/>
    <tableColumn id="10206" xr3:uid="{7F3487D9-74D2-41DA-A908-AAEB111C97C9}" name="Column10198" dataDxfId="6190"/>
    <tableColumn id="10207" xr3:uid="{61A8F5D1-FC30-49C9-B23F-81A7DC4C9BB4}" name="Column10199" dataDxfId="6189"/>
    <tableColumn id="10208" xr3:uid="{F7CF2E4E-CB88-4816-A50A-BD434536BA60}" name="Column10200" dataDxfId="6188"/>
    <tableColumn id="10209" xr3:uid="{92BF3015-946D-41B0-B694-754486AE463A}" name="Column10201" dataDxfId="6187"/>
    <tableColumn id="10210" xr3:uid="{1679921D-6101-473A-AEB4-8975B32C38F5}" name="Column10202" dataDxfId="6186"/>
    <tableColumn id="10211" xr3:uid="{B63D8D74-F90E-4832-8451-4A2E1FA7BD9D}" name="Column10203" dataDxfId="6185"/>
    <tableColumn id="10212" xr3:uid="{4547A2F3-50EF-475A-B030-594E012266F5}" name="Column10204" dataDxfId="6184"/>
    <tableColumn id="10213" xr3:uid="{6632125B-DF86-40EC-BFAB-2F1224D36179}" name="Column10205" dataDxfId="6183"/>
    <tableColumn id="10214" xr3:uid="{4D986CDA-9C9E-4BF6-8C5D-699615C4CF92}" name="Column10206" dataDxfId="6182"/>
    <tableColumn id="10215" xr3:uid="{449DD404-B2F4-4350-91E3-A9BC2263E3D1}" name="Column10207" dataDxfId="6181"/>
    <tableColumn id="10216" xr3:uid="{411D5567-CBE9-4FF6-95B2-C2652283C86C}" name="Column10208" dataDxfId="6180"/>
    <tableColumn id="10217" xr3:uid="{9C5EF09A-4C0C-484B-99A7-2B4596A42F4D}" name="Column10209" dataDxfId="6179"/>
    <tableColumn id="10218" xr3:uid="{F4C5FF02-D1CE-461B-A713-8E4B4BB10278}" name="Column10210" dataDxfId="6178"/>
    <tableColumn id="10219" xr3:uid="{FEC983E4-F562-45B7-B0F8-A10A13E6CFA7}" name="Column10211" dataDxfId="6177"/>
    <tableColumn id="10220" xr3:uid="{6CDBC2A6-D9ED-4287-8B7A-103DA5662A96}" name="Column10212" dataDxfId="6176"/>
    <tableColumn id="10221" xr3:uid="{790833B9-B672-49B3-80BD-25071E53DDC3}" name="Column10213" dataDxfId="6175"/>
    <tableColumn id="10222" xr3:uid="{A34E56DA-F008-4494-B8D2-3CD477364BFB}" name="Column10214" dataDxfId="6174"/>
    <tableColumn id="10223" xr3:uid="{5025E0E2-08A0-4B69-97FF-D9D14357CA00}" name="Column10215" dataDxfId="6173"/>
    <tableColumn id="10224" xr3:uid="{1486A0CE-DCE5-4178-8EF0-C4146EA371B3}" name="Column10216" dataDxfId="6172"/>
    <tableColumn id="10225" xr3:uid="{E6CE12DD-58CE-4BB2-AD57-EC4C60FDB3FF}" name="Column10217" dataDxfId="6171"/>
    <tableColumn id="10226" xr3:uid="{EFEA0EC7-E85E-46A9-A4FB-79051DAC0FF6}" name="Column10218" dataDxfId="6170"/>
    <tableColumn id="10227" xr3:uid="{D34FBEF6-2BC0-4A16-AB87-3B5CEBE89C07}" name="Column10219" dataDxfId="6169"/>
    <tableColumn id="10228" xr3:uid="{ABA7E761-9D07-4A07-996D-ACA90C31EEE4}" name="Column10220" dataDxfId="6168"/>
    <tableColumn id="10229" xr3:uid="{5D9C21B7-5571-4896-BEB8-A37473BFFF83}" name="Column10221" dataDxfId="6167"/>
    <tableColumn id="10230" xr3:uid="{5856C8DB-5C4F-4E9F-8E04-F6DE2FFD19FC}" name="Column10222" dataDxfId="6166"/>
    <tableColumn id="10231" xr3:uid="{9829FA92-A8AE-428B-AF0F-E36B5641927B}" name="Column10223" dataDxfId="6165"/>
    <tableColumn id="10232" xr3:uid="{2EA393A6-B605-4D55-BF6A-F6FB863C7943}" name="Column10224" dataDxfId="6164"/>
    <tableColumn id="10233" xr3:uid="{53B660C9-065F-428A-8109-535EDE6BF1F4}" name="Column10225" dataDxfId="6163"/>
    <tableColumn id="10234" xr3:uid="{F17EB27B-1439-4A78-BFF2-944F234173BB}" name="Column10226" dataDxfId="6162"/>
    <tableColumn id="10235" xr3:uid="{D0B3FBD5-C2B1-4A0B-8A2F-DA131A7D3CC4}" name="Column10227" dataDxfId="6161"/>
    <tableColumn id="10236" xr3:uid="{73D0EDFE-BB4A-4C52-924B-BDB6773F123B}" name="Column10228" dataDxfId="6160"/>
    <tableColumn id="10237" xr3:uid="{B829D559-65AA-440A-A7E2-173253FD805D}" name="Column10229" dataDxfId="6159"/>
    <tableColumn id="10238" xr3:uid="{CFF24D5A-7A28-4ED4-87AD-A23F252B4BC2}" name="Column10230" dataDxfId="6158"/>
    <tableColumn id="10239" xr3:uid="{DA98FB24-8226-48A4-AFC4-57D39F0505BF}" name="Column10231" dataDxfId="6157"/>
    <tableColumn id="10240" xr3:uid="{2304CD1F-C97B-415A-AFD2-CE6064FB2140}" name="Column10232" dataDxfId="6156"/>
    <tableColumn id="10241" xr3:uid="{6617DFA1-9614-4D93-B9CA-AB225AE86968}" name="Column10233" dataDxfId="6155"/>
    <tableColumn id="10242" xr3:uid="{352E7988-B59F-425E-B1B6-16E73AB09321}" name="Column10234" dataDxfId="6154"/>
    <tableColumn id="10243" xr3:uid="{C4693D97-4BDA-4BD8-BE3F-D55039EFA15A}" name="Column10235" dataDxfId="6153"/>
    <tableColumn id="10244" xr3:uid="{C9D57F9D-4196-435B-A7FD-680AE6982EA3}" name="Column10236" dataDxfId="6152"/>
    <tableColumn id="10245" xr3:uid="{F73473C9-DB72-4CFE-9849-0D0EF731D547}" name="Column10237" dataDxfId="6151"/>
    <tableColumn id="10246" xr3:uid="{E095029F-376C-43B6-9BD1-776DA6E76009}" name="Column10238" dataDxfId="6150"/>
    <tableColumn id="10247" xr3:uid="{3FB8B26A-16ED-4D82-A9E6-B3EF8089BE1E}" name="Column10239" dataDxfId="6149"/>
    <tableColumn id="10248" xr3:uid="{24F761CE-068E-4663-9FE1-7F9AFD67D447}" name="Column10240" dataDxfId="6148"/>
    <tableColumn id="10249" xr3:uid="{61BCAB78-6F43-4B1C-945B-E305DD7E400A}" name="Column10241" dataDxfId="6147"/>
    <tableColumn id="10250" xr3:uid="{7DE9015B-3060-4F2D-B45A-CA69763F490D}" name="Column10242" dataDxfId="6146"/>
    <tableColumn id="10251" xr3:uid="{E9850078-54CF-4102-8952-28DF736EA8F4}" name="Column10243" dataDxfId="6145"/>
    <tableColumn id="10252" xr3:uid="{499F61D7-34C2-4F04-AC30-9DED871E945B}" name="Column10244" dataDxfId="6144"/>
    <tableColumn id="10253" xr3:uid="{C2F3DEFD-B9C5-4598-9AC9-EA5ADD49A545}" name="Column10245" dataDxfId="6143"/>
    <tableColumn id="10254" xr3:uid="{315F4AFB-7212-4A9D-B423-2A7CE6EB2F63}" name="Column10246" dataDxfId="6142"/>
    <tableColumn id="10255" xr3:uid="{50F18E3B-85B7-4B94-8288-2DED1F1A5806}" name="Column10247" dataDxfId="6141"/>
    <tableColumn id="10256" xr3:uid="{F6772ED5-F1F4-4436-BDFF-606C0A082D48}" name="Column10248" dataDxfId="6140"/>
    <tableColumn id="10257" xr3:uid="{7858997C-6893-4C6E-BF10-27682A0E4EBD}" name="Column10249" dataDxfId="6139"/>
    <tableColumn id="10258" xr3:uid="{AD8D5DBD-3EC8-4A03-9544-E4DD94A94F88}" name="Column10250" dataDxfId="6138"/>
    <tableColumn id="10259" xr3:uid="{29567CB8-3F33-45A1-8B13-D54D10ADA404}" name="Column10251" dataDxfId="6137"/>
    <tableColumn id="10260" xr3:uid="{B3CFE04B-B2A5-49BD-B2A7-6627445225BE}" name="Column10252" dataDxfId="6136"/>
    <tableColumn id="10261" xr3:uid="{309A91C4-BF7D-4249-9E5A-163C2399D729}" name="Column10253" dataDxfId="6135"/>
    <tableColumn id="10262" xr3:uid="{09AD5B81-5A17-48F8-8670-0242F7C4B787}" name="Column10254" dataDxfId="6134"/>
    <tableColumn id="10263" xr3:uid="{A8A3649A-19B4-4C15-A529-134B85C72408}" name="Column10255" dataDxfId="6133"/>
    <tableColumn id="10264" xr3:uid="{3AD135BC-E746-4E65-96F1-17D4B2A91D7A}" name="Column10256" dataDxfId="6132"/>
    <tableColumn id="10265" xr3:uid="{C9124F04-CFCA-4A30-90B9-6CBE3F3C75A9}" name="Column10257" dataDxfId="6131"/>
    <tableColumn id="10266" xr3:uid="{9EEFBE9E-995F-4FAD-8423-B00BED48E2E7}" name="Column10258" dataDxfId="6130"/>
    <tableColumn id="10267" xr3:uid="{5179C82B-91E2-4FD2-9A4B-DAF8F293E1D9}" name="Column10259" dataDxfId="6129"/>
    <tableColumn id="10268" xr3:uid="{47395ABF-41B7-4C15-8C6A-1D42C90E5311}" name="Column10260" dataDxfId="6128"/>
    <tableColumn id="10269" xr3:uid="{E93A8054-BB9C-4D3F-8E79-C1E9ED27AC23}" name="Column10261" dataDxfId="6127"/>
    <tableColumn id="10270" xr3:uid="{D98FE620-27BE-478D-8B50-031496B5CF2A}" name="Column10262" dataDxfId="6126"/>
    <tableColumn id="10271" xr3:uid="{632BEC70-DD12-43E9-A531-DF23FF7790DE}" name="Column10263" dataDxfId="6125"/>
    <tableColumn id="10272" xr3:uid="{4139F3C2-1C1F-440C-AB77-0C83DDD62477}" name="Column10264" dataDxfId="6124"/>
    <tableColumn id="10273" xr3:uid="{15E1024F-951A-4436-B2EB-4917D4D87E70}" name="Column10265" dataDxfId="6123"/>
    <tableColumn id="10274" xr3:uid="{73DEF6A4-1B8B-410C-A6A3-D15F34D802D0}" name="Column10266" dataDxfId="6122"/>
    <tableColumn id="10275" xr3:uid="{11572471-2BFD-4056-A1E5-81A885C2E95D}" name="Column10267" dataDxfId="6121"/>
    <tableColumn id="10276" xr3:uid="{CCC1179E-A5E9-4C56-9927-8883D179C8E4}" name="Column10268" dataDxfId="6120"/>
    <tableColumn id="10277" xr3:uid="{66BD9EC5-B833-41FB-A1CE-FE6266E45E4B}" name="Column10269" dataDxfId="6119"/>
    <tableColumn id="10278" xr3:uid="{EC8878DE-8024-4B5C-8ED2-1FCEFD97E5B5}" name="Column10270" dataDxfId="6118"/>
    <tableColumn id="10279" xr3:uid="{975500C3-A93A-409E-9DC1-F38F7E2863A3}" name="Column10271" dataDxfId="6117"/>
    <tableColumn id="10280" xr3:uid="{C348D3F6-664E-4006-BC40-3FD485AA591A}" name="Column10272" dataDxfId="6116"/>
    <tableColumn id="10281" xr3:uid="{C19843DF-D5FF-4678-96D3-A2A04ED817B3}" name="Column10273" dataDxfId="6115"/>
    <tableColumn id="10282" xr3:uid="{DE0512C3-D76E-4008-950D-0416F0DA4921}" name="Column10274" dataDxfId="6114"/>
    <tableColumn id="10283" xr3:uid="{D15B54F5-9AB2-4812-9911-1D3A65C4F5F7}" name="Column10275" dataDxfId="6113"/>
    <tableColumn id="10284" xr3:uid="{5548F5A3-5E34-4025-9FBB-F7C6CE404019}" name="Column10276" dataDxfId="6112"/>
    <tableColumn id="10285" xr3:uid="{106300F4-F6A9-4FF1-BC02-300DD703B8F1}" name="Column10277" dataDxfId="6111"/>
    <tableColumn id="10286" xr3:uid="{E12F4082-2CFE-4E87-8379-EAA79124A46C}" name="Column10278" dataDxfId="6110"/>
    <tableColumn id="10287" xr3:uid="{2ED2D1F1-C6EB-4555-9FC1-969D85BD69CF}" name="Column10279" dataDxfId="6109"/>
    <tableColumn id="10288" xr3:uid="{04E4997A-7EE2-4C0D-AE1D-CAB225ED05C6}" name="Column10280" dataDxfId="6108"/>
    <tableColumn id="10289" xr3:uid="{C6B2E224-A987-4BA4-B52E-3DA5F78E1E2A}" name="Column10281" dataDxfId="6107"/>
    <tableColumn id="10290" xr3:uid="{B84C6352-10CB-4D6B-893E-BEDC58BE424C}" name="Column10282" dataDxfId="6106"/>
    <tableColumn id="10291" xr3:uid="{563F456A-2249-4165-9497-CFC2DA0B1B16}" name="Column10283" dataDxfId="6105"/>
    <tableColumn id="10292" xr3:uid="{796F9C23-39EC-49DA-92BC-062524113020}" name="Column10284" dataDxfId="6104"/>
    <tableColumn id="10293" xr3:uid="{D84E1E50-69CA-4279-A396-065E0870AA41}" name="Column10285" dataDxfId="6103"/>
    <tableColumn id="10294" xr3:uid="{B8DA1F39-BFFD-4EC9-A546-3FC67D2D8A8A}" name="Column10286" dataDxfId="6102"/>
    <tableColumn id="10295" xr3:uid="{0B7BBF0D-4F3C-4A17-9F75-72987F150274}" name="Column10287" dataDxfId="6101"/>
    <tableColumn id="10296" xr3:uid="{EC4D6A00-BE7D-45C2-BE44-8AEF5AD4AABC}" name="Column10288" dataDxfId="6100"/>
    <tableColumn id="10297" xr3:uid="{8582D26B-5A63-4554-8FB5-BF46D58AF104}" name="Column10289" dataDxfId="6099"/>
    <tableColumn id="10298" xr3:uid="{FB20656B-187A-4508-BFAE-2E6E74321671}" name="Column10290" dataDxfId="6098"/>
    <tableColumn id="10299" xr3:uid="{18E50881-4D04-4C24-97E4-1F6F43CB6164}" name="Column10291" dataDxfId="6097"/>
    <tableColumn id="10300" xr3:uid="{54AAE9A4-A640-4A4A-BA69-2ACA9F9D8087}" name="Column10292" dataDxfId="6096"/>
    <tableColumn id="10301" xr3:uid="{C3C8E8B2-FD87-4BC2-9E94-D9CDE947203F}" name="Column10293" dataDxfId="6095"/>
    <tableColumn id="10302" xr3:uid="{99BAFD1B-DDDB-4872-A228-567C8ED2DF2D}" name="Column10294" dataDxfId="6094"/>
    <tableColumn id="10303" xr3:uid="{52E6F27F-CC6F-41D1-A9CE-C572C1F29BEE}" name="Column10295" dataDxfId="6093"/>
    <tableColumn id="10304" xr3:uid="{AFC341D6-4857-4EB3-8E06-F73CD07F421F}" name="Column10296" dataDxfId="6092"/>
    <tableColumn id="10305" xr3:uid="{2097ED9D-2A9D-4EB0-8557-6FA1EA914E4C}" name="Column10297" dataDxfId="6091"/>
    <tableColumn id="10306" xr3:uid="{E518AA76-825E-4370-990D-084D55C66BC4}" name="Column10298" dataDxfId="6090"/>
    <tableColumn id="10307" xr3:uid="{E8149C1A-8886-4398-A812-CCB2239A91AC}" name="Column10299" dataDxfId="6089"/>
    <tableColumn id="10308" xr3:uid="{9516184D-62FF-4DE9-8895-A0D57B80D174}" name="Column10300" dataDxfId="6088"/>
    <tableColumn id="10309" xr3:uid="{9F3FF393-206B-420A-9992-3D82C4B7569F}" name="Column10301" dataDxfId="6087"/>
    <tableColumn id="10310" xr3:uid="{7A89150A-8614-4EC0-8C76-F8C4278E9495}" name="Column10302" dataDxfId="6086"/>
    <tableColumn id="10311" xr3:uid="{F0B846AE-3649-4B4F-9238-A2CEED59231B}" name="Column10303" dataDxfId="6085"/>
    <tableColumn id="10312" xr3:uid="{57C03E41-1D9C-426E-849A-B727FB4D411C}" name="Column10304" dataDxfId="6084"/>
    <tableColumn id="10313" xr3:uid="{3FA6FAC7-3ACE-4DF3-8AFC-2B1654278D76}" name="Column10305" dataDxfId="6083"/>
    <tableColumn id="10314" xr3:uid="{6EBCFD1A-77D0-4142-B521-B69B4ECDF0FF}" name="Column10306" dataDxfId="6082"/>
    <tableColumn id="10315" xr3:uid="{5A0A3ADC-3A6A-42DD-A623-8FEAF5166560}" name="Column10307" dataDxfId="6081"/>
    <tableColumn id="10316" xr3:uid="{C304ABD4-CFB6-4602-BD30-353A0A65BC43}" name="Column10308" dataDxfId="6080"/>
    <tableColumn id="10317" xr3:uid="{8D13A265-576B-4327-B32C-B25D95AB60BB}" name="Column10309" dataDxfId="6079"/>
    <tableColumn id="10318" xr3:uid="{E543BF4F-D8BB-40EE-9456-9904D7AFB4AB}" name="Column10310" dataDxfId="6078"/>
    <tableColumn id="10319" xr3:uid="{5E5FB18D-0235-4978-BC6A-AB2D227E02A7}" name="Column10311" dataDxfId="6077"/>
    <tableColumn id="10320" xr3:uid="{C61C2FCD-B7D3-4E0B-BC55-3BDFE1853EDA}" name="Column10312" dataDxfId="6076"/>
    <tableColumn id="10321" xr3:uid="{00EBB80B-DE75-4901-B563-972175595FA5}" name="Column10313" dataDxfId="6075"/>
    <tableColumn id="10322" xr3:uid="{EC946A73-FEBC-4D29-BFC2-92090BA17396}" name="Column10314" dataDxfId="6074"/>
    <tableColumn id="10323" xr3:uid="{645D46D8-5DFA-4FC1-8FBF-77D570190E27}" name="Column10315" dataDxfId="6073"/>
    <tableColumn id="10324" xr3:uid="{E45E6A32-7333-4EE5-BCAD-D7A113C02A6E}" name="Column10316" dataDxfId="6072"/>
    <tableColumn id="10325" xr3:uid="{B8C80E29-00A0-402F-8212-9E7D0F439422}" name="Column10317" dataDxfId="6071"/>
    <tableColumn id="10326" xr3:uid="{D879A747-2A82-44BD-8A3C-6D84AE95DD09}" name="Column10318" dataDxfId="6070"/>
    <tableColumn id="10327" xr3:uid="{9AC26EC0-C925-4A92-A2DF-B31D1744A0A1}" name="Column10319" dataDxfId="6069"/>
    <tableColumn id="10328" xr3:uid="{6E62CD85-4283-4F05-98F4-6339A673F03C}" name="Column10320" dataDxfId="6068"/>
    <tableColumn id="10329" xr3:uid="{12E60A85-121F-4730-BF41-1B3D8E66ED9C}" name="Column10321" dataDxfId="6067"/>
    <tableColumn id="10330" xr3:uid="{9147A5FD-09F2-46F6-B62C-190B443EAEFA}" name="Column10322" dataDxfId="6066"/>
    <tableColumn id="10331" xr3:uid="{A2426067-1ABF-481A-8246-8E0AF33519CB}" name="Column10323" dataDxfId="6065"/>
    <tableColumn id="10332" xr3:uid="{54DDC9BF-0530-4BA7-955B-FA2A34284DFB}" name="Column10324" dataDxfId="6064"/>
    <tableColumn id="10333" xr3:uid="{A6A9F83D-5F19-4F02-A282-C041E97D19CA}" name="Column10325" dataDxfId="6063"/>
    <tableColumn id="10334" xr3:uid="{C5106D7E-3603-43FA-922D-D642FE58A0F0}" name="Column10326" dataDxfId="6062"/>
    <tableColumn id="10335" xr3:uid="{E2DEC76A-9429-4681-8A81-17511E93B429}" name="Column10327" dataDxfId="6061"/>
    <tableColumn id="10336" xr3:uid="{A4847A64-67B7-4CAD-BA09-BDF844A44C99}" name="Column10328" dataDxfId="6060"/>
    <tableColumn id="10337" xr3:uid="{9953B5A9-2B8F-42F1-8083-020EBABC1B68}" name="Column10329" dataDxfId="6059"/>
    <tableColumn id="10338" xr3:uid="{C304549A-FB57-42F9-82F2-41F90FB6F603}" name="Column10330" dataDxfId="6058"/>
    <tableColumn id="10339" xr3:uid="{80349430-5B56-4096-9CA4-38A8AAF86E8D}" name="Column10331" dataDxfId="6057"/>
    <tableColumn id="10340" xr3:uid="{D9628A7B-0053-4C12-8D3C-EFE7991709FB}" name="Column10332" dataDxfId="6056"/>
    <tableColumn id="10341" xr3:uid="{31F7DB0B-FCAE-43AA-B4D6-6ACA7542955F}" name="Column10333" dataDxfId="6055"/>
    <tableColumn id="10342" xr3:uid="{DD239086-8EC6-4650-8EB8-4D53310B4020}" name="Column10334" dataDxfId="6054"/>
    <tableColumn id="10343" xr3:uid="{DA8FAB0E-05A0-4A21-AD8A-214287445904}" name="Column10335" dataDxfId="6053"/>
    <tableColumn id="10344" xr3:uid="{2397903B-21D6-474F-83AA-1D3F52AD1F6A}" name="Column10336" dataDxfId="6052"/>
    <tableColumn id="10345" xr3:uid="{52DD8886-E124-4538-B640-F8158AA8588D}" name="Column10337" dataDxfId="6051"/>
    <tableColumn id="10346" xr3:uid="{472ACC23-DE8A-458D-9047-9E64172CBA4F}" name="Column10338" dataDxfId="6050"/>
    <tableColumn id="10347" xr3:uid="{43BDDC0C-AD38-4B9D-BDBF-95CADD6FCFDA}" name="Column10339" dataDxfId="6049"/>
    <tableColumn id="10348" xr3:uid="{1F1E9AAD-E820-449C-8D2C-6EE61DB73F84}" name="Column10340" dataDxfId="6048"/>
    <tableColumn id="10349" xr3:uid="{A50E7DA5-240A-4064-98F6-FD9779D88295}" name="Column10341" dataDxfId="6047"/>
    <tableColumn id="10350" xr3:uid="{5D6D502A-B2A9-4BAE-8D24-7E16EB05DAE8}" name="Column10342" dataDxfId="6046"/>
    <tableColumn id="10351" xr3:uid="{1CA037DA-B90A-4387-9B49-A7AEB333CB89}" name="Column10343" dataDxfId="6045"/>
    <tableColumn id="10352" xr3:uid="{5C28EC7D-483A-4B7D-9AD0-EB94C9DF0360}" name="Column10344" dataDxfId="6044"/>
    <tableColumn id="10353" xr3:uid="{8F8D6859-47C8-4A5E-9695-E85A044339FA}" name="Column10345" dataDxfId="6043"/>
    <tableColumn id="10354" xr3:uid="{2A576DD5-1C93-4277-847E-028509277293}" name="Column10346" dataDxfId="6042"/>
    <tableColumn id="10355" xr3:uid="{14940CB7-D074-449F-AD57-A78F6F6AF830}" name="Column10347" dataDxfId="6041"/>
    <tableColumn id="10356" xr3:uid="{67BFC34A-7520-4003-A1F2-49C95AB62CEF}" name="Column10348" dataDxfId="6040"/>
    <tableColumn id="10357" xr3:uid="{7F466FA9-2336-4515-8BCC-ACC42B00CC38}" name="Column10349" dataDxfId="6039"/>
    <tableColumn id="10358" xr3:uid="{634CA99E-74B4-45EF-82B4-D5429B7D13F1}" name="Column10350" dataDxfId="6038"/>
    <tableColumn id="10359" xr3:uid="{89256689-064B-4DFF-ADAC-6D5F6B1CA40D}" name="Column10351" dataDxfId="6037"/>
    <tableColumn id="10360" xr3:uid="{41E0516A-1401-4857-943E-AFED6D6F11AA}" name="Column10352" dataDxfId="6036"/>
    <tableColumn id="10361" xr3:uid="{907E04DE-A388-445C-9669-BD7A64E4C77D}" name="Column10353" dataDxfId="6035"/>
    <tableColumn id="10362" xr3:uid="{885E55CD-5F98-4663-A216-20CC7DAE8815}" name="Column10354" dataDxfId="6034"/>
    <tableColumn id="10363" xr3:uid="{2E720F96-1693-49E8-B1B3-13AFA21B9A6D}" name="Column10355" dataDxfId="6033"/>
    <tableColumn id="10364" xr3:uid="{79747445-571E-4437-B677-049C00B83B10}" name="Column10356" dataDxfId="6032"/>
    <tableColumn id="10365" xr3:uid="{1BF6AF19-8A85-40D1-A56C-5C245ECA64AD}" name="Column10357" dataDxfId="6031"/>
    <tableColumn id="10366" xr3:uid="{FA9810C5-196C-4E15-9F41-12640CEE1FA5}" name="Column10358" dataDxfId="6030"/>
    <tableColumn id="10367" xr3:uid="{38AF9EDF-DD2B-4A84-8F6D-42645E525559}" name="Column10359" dataDxfId="6029"/>
    <tableColumn id="10368" xr3:uid="{5DBCBD50-3C19-49B5-B5F0-DD2F8D0D743D}" name="Column10360" dataDxfId="6028"/>
    <tableColumn id="10369" xr3:uid="{2AE97F92-2444-4795-BC1F-01FBDD1BC043}" name="Column10361" dataDxfId="6027"/>
    <tableColumn id="10370" xr3:uid="{2D4852BF-AEBE-41C9-9502-09D0EDC47D19}" name="Column10362" dataDxfId="6026"/>
    <tableColumn id="10371" xr3:uid="{8A0CFC87-5533-4AEF-A8D3-913A0A7253C9}" name="Column10363" dataDxfId="6025"/>
    <tableColumn id="10372" xr3:uid="{333AF03C-8AC6-4C03-A01F-8CF583BBEBE6}" name="Column10364" dataDxfId="6024"/>
    <tableColumn id="10373" xr3:uid="{69205527-304B-4768-A44B-13DA587A1E0F}" name="Column10365" dataDxfId="6023"/>
    <tableColumn id="10374" xr3:uid="{D7342CC7-38B9-45AF-979B-4D14D1A226E8}" name="Column10366" dataDxfId="6022"/>
    <tableColumn id="10375" xr3:uid="{1EDA74E9-A70C-4B83-8F90-E1BDC5384916}" name="Column10367" dataDxfId="6021"/>
    <tableColumn id="10376" xr3:uid="{C916D0E8-FCD6-4421-AC49-9FFE080B298C}" name="Column10368" dataDxfId="6020"/>
    <tableColumn id="10377" xr3:uid="{F3F313E9-72BB-4AA0-9FB4-2C97FF7933F2}" name="Column10369" dataDxfId="6019"/>
    <tableColumn id="10378" xr3:uid="{4A09354D-C1AA-42F6-A29A-ACA79EFFF48F}" name="Column10370" dataDxfId="6018"/>
    <tableColumn id="10379" xr3:uid="{38218A80-3567-49BC-A4DE-6EA8017921C8}" name="Column10371" dataDxfId="6017"/>
    <tableColumn id="10380" xr3:uid="{7BC830CA-2FAD-41F6-982B-3D721E250285}" name="Column10372" dataDxfId="6016"/>
    <tableColumn id="10381" xr3:uid="{E023A49B-07F9-4E33-B7E1-4E37917F39A7}" name="Column10373" dataDxfId="6015"/>
    <tableColumn id="10382" xr3:uid="{AFB22FE0-B655-4970-88A9-786E3728C3B3}" name="Column10374" dataDxfId="6014"/>
    <tableColumn id="10383" xr3:uid="{0534D801-4615-440B-8585-42A0485B9947}" name="Column10375" dataDxfId="6013"/>
    <tableColumn id="10384" xr3:uid="{E2CFF43A-8C64-4454-9675-A50CFDE4DC0A}" name="Column10376" dataDxfId="6012"/>
    <tableColumn id="10385" xr3:uid="{8DC87279-A97A-4A79-957B-70C4C64C7062}" name="Column10377" dataDxfId="6011"/>
    <tableColumn id="10386" xr3:uid="{2E43606B-092C-4E41-A3E5-2BD88690C514}" name="Column10378" dataDxfId="6010"/>
    <tableColumn id="10387" xr3:uid="{0C41EB82-853A-436C-B9A7-B7320985DE59}" name="Column10379" dataDxfId="6009"/>
    <tableColumn id="10388" xr3:uid="{D40B8C58-FBDB-4C99-A3D0-136BC34562A6}" name="Column10380" dataDxfId="6008"/>
    <tableColumn id="10389" xr3:uid="{3E79379A-62F0-457F-B05F-E27838126D85}" name="Column10381" dataDxfId="6007"/>
    <tableColumn id="10390" xr3:uid="{C270F749-973F-4219-ABA9-D048C418B871}" name="Column10382" dataDxfId="6006"/>
    <tableColumn id="10391" xr3:uid="{5E110DAF-7223-4FEB-924C-6B89C8F021A7}" name="Column10383" dataDxfId="6005"/>
    <tableColumn id="10392" xr3:uid="{2A88943A-3B74-435A-8D18-268B0F08A8B1}" name="Column10384" dataDxfId="6004"/>
    <tableColumn id="10393" xr3:uid="{69FCE1D8-67E0-40B3-AEE6-9EA6D7963CD3}" name="Column10385" dataDxfId="6003"/>
    <tableColumn id="10394" xr3:uid="{0BC1872E-016C-4B16-8372-F38F6E45C13C}" name="Column10386" dataDxfId="6002"/>
    <tableColumn id="10395" xr3:uid="{09671AC0-4610-466D-84FB-DDB6AFAE229B}" name="Column10387" dataDxfId="6001"/>
    <tableColumn id="10396" xr3:uid="{2718A0FD-6E05-426F-AE85-EB758FE8F699}" name="Column10388" dataDxfId="6000"/>
    <tableColumn id="10397" xr3:uid="{37C377AF-CB98-42D8-B2E2-E78FE3FE2B2F}" name="Column10389" dataDxfId="5999"/>
    <tableColumn id="10398" xr3:uid="{91DE8ED0-F085-4595-A0CD-580A6B27F9C6}" name="Column10390" dataDxfId="5998"/>
    <tableColumn id="10399" xr3:uid="{83B8531B-E2B3-4A61-AEC9-2FAC35F59DD7}" name="Column10391" dataDxfId="5997"/>
    <tableColumn id="10400" xr3:uid="{4594C1D3-63DA-446F-9030-634F76BDE9C6}" name="Column10392" dataDxfId="5996"/>
    <tableColumn id="10401" xr3:uid="{EEF4C491-2052-465A-9959-68EF8691D212}" name="Column10393" dataDxfId="5995"/>
    <tableColumn id="10402" xr3:uid="{0E343EFE-6FED-4268-9E1A-218FE2F43016}" name="Column10394" dataDxfId="5994"/>
    <tableColumn id="10403" xr3:uid="{F4100FDD-66B2-4152-9FEB-4F8010FB059E}" name="Column10395" dataDxfId="5993"/>
    <tableColumn id="10404" xr3:uid="{D90C640A-8242-4947-9BCF-7EA83B76EE06}" name="Column10396" dataDxfId="5992"/>
    <tableColumn id="10405" xr3:uid="{E4D3A470-08FE-4607-94C8-7DB60126BF8D}" name="Column10397" dataDxfId="5991"/>
    <tableColumn id="10406" xr3:uid="{CD79A486-4BAC-47F8-AA6E-5B2905955F15}" name="Column10398" dataDxfId="5990"/>
    <tableColumn id="10407" xr3:uid="{EBE24A03-0675-4000-B6CA-9A799017022D}" name="Column10399" dataDxfId="5989"/>
    <tableColumn id="10408" xr3:uid="{0AD0E010-12B1-42E6-9BE5-253544748374}" name="Column10400" dataDxfId="5988"/>
    <tableColumn id="10409" xr3:uid="{E11F5C9E-F1AE-4CEA-A14D-663511BFE518}" name="Column10401" dataDxfId="5987"/>
    <tableColumn id="10410" xr3:uid="{4935F8D7-FD69-4AB7-81C3-25FE89E0553F}" name="Column10402" dataDxfId="5986"/>
    <tableColumn id="10411" xr3:uid="{9B241DD4-4124-429F-B60C-025DC71F361F}" name="Column10403" dataDxfId="5985"/>
    <tableColumn id="10412" xr3:uid="{6DFA18A7-07E5-4FFA-8E4A-136AF6E1AD9C}" name="Column10404" dataDxfId="5984"/>
    <tableColumn id="10413" xr3:uid="{752C5511-94CE-4FDC-BE98-92542E8AF07A}" name="Column10405" dataDxfId="5983"/>
    <tableColumn id="10414" xr3:uid="{C10B6144-D475-458C-8F3E-CF091FA6E587}" name="Column10406" dataDxfId="5982"/>
    <tableColumn id="10415" xr3:uid="{E10EE21D-A436-421C-A0AA-317B9C2D96D2}" name="Column10407" dataDxfId="5981"/>
    <tableColumn id="10416" xr3:uid="{1BDC216F-B3D7-4BD0-8A2B-F3B5A8EF3B33}" name="Column10408" dataDxfId="5980"/>
    <tableColumn id="10417" xr3:uid="{41D7CE1B-ABAC-441C-925B-E30E5DF5EF47}" name="Column10409" dataDxfId="5979"/>
    <tableColumn id="10418" xr3:uid="{0175604E-F4BD-4D5F-8F99-D613314563DF}" name="Column10410" dataDxfId="5978"/>
    <tableColumn id="10419" xr3:uid="{C3C1080E-C4E1-41CD-9DA1-0E94D453F2FF}" name="Column10411" dataDxfId="5977"/>
    <tableColumn id="10420" xr3:uid="{37300C5D-1F81-4099-ACB7-B85D97EDC8D0}" name="Column10412" dataDxfId="5976"/>
    <tableColumn id="10421" xr3:uid="{B64669C6-BB20-4972-A50E-7D6EFD159328}" name="Column10413" dataDxfId="5975"/>
    <tableColumn id="10422" xr3:uid="{3B9C46E4-2894-4B64-972C-3BF4F0971A6D}" name="Column10414" dataDxfId="5974"/>
    <tableColumn id="10423" xr3:uid="{AF1ADD04-A2B9-4E18-8D65-DB2922E50A21}" name="Column10415" dataDxfId="5973"/>
    <tableColumn id="10424" xr3:uid="{6BF44A8F-C6D7-4EDC-86D9-2554F36CDE8B}" name="Column10416" dataDxfId="5972"/>
    <tableColumn id="10425" xr3:uid="{2AF7CF9E-9406-4FF5-8181-F4415E438EE7}" name="Column10417" dataDxfId="5971"/>
    <tableColumn id="10426" xr3:uid="{1A463AF4-445E-493C-B32A-CD382E1B8339}" name="Column10418" dataDxfId="5970"/>
    <tableColumn id="10427" xr3:uid="{226E9683-5E6D-4AE3-8FB2-5B67B99789B6}" name="Column10419" dataDxfId="5969"/>
    <tableColumn id="10428" xr3:uid="{846EF49F-7915-4B9A-8151-F044FD0DA0F2}" name="Column10420" dataDxfId="5968"/>
    <tableColumn id="10429" xr3:uid="{B9DAAE68-7615-4720-967E-ACE55309E6BD}" name="Column10421" dataDxfId="5967"/>
    <tableColumn id="10430" xr3:uid="{5D49377F-7842-454E-BF2A-C8D2F286B4AC}" name="Column10422" dataDxfId="5966"/>
    <tableColumn id="10431" xr3:uid="{B1C43575-C56D-477A-A481-682554EA6560}" name="Column10423" dataDxfId="5965"/>
    <tableColumn id="10432" xr3:uid="{2B1D2F55-0E3F-4C70-9575-6D4D1E90447B}" name="Column10424" dataDxfId="5964"/>
    <tableColumn id="10433" xr3:uid="{CDBD790A-DB49-4873-9CA0-8AE319EF6239}" name="Column10425" dataDxfId="5963"/>
    <tableColumn id="10434" xr3:uid="{86196790-A002-41C4-9E95-8EDDF3A4420D}" name="Column10426" dataDxfId="5962"/>
    <tableColumn id="10435" xr3:uid="{3B849AF9-B9C4-4635-B900-17D9FADA6FD9}" name="Column10427" dataDxfId="5961"/>
    <tableColumn id="10436" xr3:uid="{1869DF4E-DF7D-43C2-B36E-F391AF840D26}" name="Column10428" dataDxfId="5960"/>
    <tableColumn id="10437" xr3:uid="{298625AB-20B2-4DE3-958F-A29AC5397FCA}" name="Column10429" dataDxfId="5959"/>
    <tableColumn id="10438" xr3:uid="{753244A0-5196-4A62-B130-B3F9ECF44B6A}" name="Column10430" dataDxfId="5958"/>
    <tableColumn id="10439" xr3:uid="{ED3345C6-E977-4628-91D5-BA0905D37CCA}" name="Column10431" dataDxfId="5957"/>
    <tableColumn id="10440" xr3:uid="{99EA8999-89E3-428C-A996-2E9853D58EE3}" name="Column10432" dataDxfId="5956"/>
    <tableColumn id="10441" xr3:uid="{A9E336DD-DBD4-43A9-A920-A4C73166AD27}" name="Column10433" dataDxfId="5955"/>
    <tableColumn id="10442" xr3:uid="{FB43BDDD-9243-4AD0-96A4-BBC43917293D}" name="Column10434" dataDxfId="5954"/>
    <tableColumn id="10443" xr3:uid="{71A9731B-6328-4DA8-94A4-A434404EF8A6}" name="Column10435" dataDxfId="5953"/>
    <tableColumn id="10444" xr3:uid="{8D5DD694-B21B-4A79-80E9-168F5307C359}" name="Column10436" dataDxfId="5952"/>
    <tableColumn id="10445" xr3:uid="{59DCC3C1-0565-4BB7-BB1A-12717E4657A2}" name="Column10437" dataDxfId="5951"/>
    <tableColumn id="10446" xr3:uid="{7D798E67-FA91-42B8-8BA1-78BA56664FA4}" name="Column10438" dataDxfId="5950"/>
    <tableColumn id="10447" xr3:uid="{6FD25AEE-9CF9-4347-97F9-7D12E4FEACF6}" name="Column10439" dataDxfId="5949"/>
    <tableColumn id="10448" xr3:uid="{E3AD24A7-8F26-4C1E-AD23-9D874411A929}" name="Column10440" dataDxfId="5948"/>
    <tableColumn id="10449" xr3:uid="{24A597AE-B4A0-4793-A3FA-A39641EC320A}" name="Column10441" dataDxfId="5947"/>
    <tableColumn id="10450" xr3:uid="{94591042-09FA-47AE-9DD4-9CE1AAADDAE4}" name="Column10442" dataDxfId="5946"/>
    <tableColumn id="10451" xr3:uid="{A8A57940-56C8-4552-8A6B-BB1EF2E9788C}" name="Column10443" dataDxfId="5945"/>
    <tableColumn id="10452" xr3:uid="{584074AB-C8B8-4558-A01F-BD6A0C032EB1}" name="Column10444" dataDxfId="5944"/>
    <tableColumn id="10453" xr3:uid="{DE8CCE6F-4146-4623-A9A2-26D9777D5D52}" name="Column10445" dataDxfId="5943"/>
    <tableColumn id="10454" xr3:uid="{8ED95C2F-1C99-4E4B-91D2-7D876521DD2D}" name="Column10446" dataDxfId="5942"/>
    <tableColumn id="10455" xr3:uid="{19470FEB-3843-42B8-9D30-F14E9EAB21BD}" name="Column10447" dataDxfId="5941"/>
    <tableColumn id="10456" xr3:uid="{489BFD3D-1548-404E-939F-D7AC3F451C45}" name="Column10448" dataDxfId="5940"/>
    <tableColumn id="10457" xr3:uid="{F5B13F2E-C823-4B15-ABBF-11EFBF3FBD68}" name="Column10449" dataDxfId="5939"/>
    <tableColumn id="10458" xr3:uid="{CEB648DA-311F-4941-A9DE-D8138A0C2C61}" name="Column10450" dataDxfId="5938"/>
    <tableColumn id="10459" xr3:uid="{21E2B5C6-D7E2-40A5-9840-579BB1007C91}" name="Column10451" dataDxfId="5937"/>
    <tableColumn id="10460" xr3:uid="{98F0C1AE-1987-487A-A897-DDC9BB336B3E}" name="Column10452" dataDxfId="5936"/>
    <tableColumn id="10461" xr3:uid="{8035A1F0-4054-4761-A7E0-7F5C3E08A694}" name="Column10453" dataDxfId="5935"/>
    <tableColumn id="10462" xr3:uid="{F8353BA5-D5A2-4B40-B2BE-12AF618C7F98}" name="Column10454" dataDxfId="5934"/>
    <tableColumn id="10463" xr3:uid="{870AAE48-DC65-4055-A02C-8896BAC676B4}" name="Column10455" dataDxfId="5933"/>
    <tableColumn id="10464" xr3:uid="{2BFFE845-6605-4B8A-A878-CCECC974100B}" name="Column10456" dataDxfId="5932"/>
    <tableColumn id="10465" xr3:uid="{69D1EAC1-89BA-4990-8E88-BB9EBC8DD2E0}" name="Column10457" dataDxfId="5931"/>
    <tableColumn id="10466" xr3:uid="{E824FFAB-A9A5-49E3-87AE-D33905EF449D}" name="Column10458" dataDxfId="5930"/>
    <tableColumn id="10467" xr3:uid="{1E1EBCB5-2222-4EB7-99E4-3A51D72E5E97}" name="Column10459" dataDxfId="5929"/>
    <tableColumn id="10468" xr3:uid="{A9CE07F8-56CC-4919-A202-8B485512BF1D}" name="Column10460" dataDxfId="5928"/>
    <tableColumn id="10469" xr3:uid="{7563493E-D444-4B0A-971D-4254237F800B}" name="Column10461" dataDxfId="5927"/>
    <tableColumn id="10470" xr3:uid="{934A0CF9-3E5D-4284-8DC4-EE32A8AB5F5D}" name="Column10462" dataDxfId="5926"/>
    <tableColumn id="10471" xr3:uid="{8E209277-79EE-43FB-960A-0CAC1EC6438F}" name="Column10463" dataDxfId="5925"/>
    <tableColumn id="10472" xr3:uid="{069B1672-1E96-442D-9CC2-C01C2BE98CDD}" name="Column10464" dataDxfId="5924"/>
    <tableColumn id="10473" xr3:uid="{AD1B8225-F637-427F-A7C5-C69D7B7A8210}" name="Column10465" dataDxfId="5923"/>
    <tableColumn id="10474" xr3:uid="{723DC8A4-C5C6-494E-886E-2591EC973D56}" name="Column10466" dataDxfId="5922"/>
    <tableColumn id="10475" xr3:uid="{F86CF8FD-F758-4991-968C-1D24277CEB10}" name="Column10467" dataDxfId="5921"/>
    <tableColumn id="10476" xr3:uid="{CA1CE065-CB9A-4309-9800-F96560AA2AB8}" name="Column10468" dataDxfId="5920"/>
    <tableColumn id="10477" xr3:uid="{142FC298-80E4-41C8-9F35-A825847AB73A}" name="Column10469" dataDxfId="5919"/>
    <tableColumn id="10478" xr3:uid="{33D3D866-FFFC-4364-99D8-9543C035DA7C}" name="Column10470" dataDxfId="5918"/>
    <tableColumn id="10479" xr3:uid="{32AFC667-3870-4730-9D47-3829BC281986}" name="Column10471" dataDxfId="5917"/>
    <tableColumn id="10480" xr3:uid="{32B46459-462C-4AF1-9947-39D926A517D2}" name="Column10472" dataDxfId="5916"/>
    <tableColumn id="10481" xr3:uid="{0AF6FFDF-1F05-477E-B737-DD55336B6EE0}" name="Column10473" dataDxfId="5915"/>
    <tableColumn id="10482" xr3:uid="{79602E65-2419-4B1B-BA27-57CC7DC06D70}" name="Column10474" dataDxfId="5914"/>
    <tableColumn id="10483" xr3:uid="{AB8F861D-28EF-47BA-A4C8-611C82AAA91D}" name="Column10475" dataDxfId="5913"/>
    <tableColumn id="10484" xr3:uid="{56CCD06C-4623-4B84-9DD5-9EA3DD3596CE}" name="Column10476" dataDxfId="5912"/>
    <tableColumn id="10485" xr3:uid="{F1602D14-3981-4AB5-815E-17B3C60C4930}" name="Column10477" dataDxfId="5911"/>
    <tableColumn id="10486" xr3:uid="{2AB9B53F-BA9B-4B0D-910C-8DCB5F96C54F}" name="Column10478" dataDxfId="5910"/>
    <tableColumn id="10487" xr3:uid="{4D63C4F2-7792-40D2-B977-742E81F89D34}" name="Column10479" dataDxfId="5909"/>
    <tableColumn id="10488" xr3:uid="{C42B17D5-BD4F-4F62-A66E-1C611B2902FC}" name="Column10480" dataDxfId="5908"/>
    <tableColumn id="10489" xr3:uid="{A6765567-6B09-46FD-A264-2DD5FE4025C0}" name="Column10481" dataDxfId="5907"/>
    <tableColumn id="10490" xr3:uid="{81D05E93-92FD-4F5C-A328-34F73412DD35}" name="Column10482" dataDxfId="5906"/>
    <tableColumn id="10491" xr3:uid="{A1F3E876-5BA2-41B4-AA7C-B52B3F0C5673}" name="Column10483" dataDxfId="5905"/>
    <tableColumn id="10492" xr3:uid="{4986CC87-19AB-4798-BED3-56C8F0BF1F34}" name="Column10484" dataDxfId="5904"/>
    <tableColumn id="10493" xr3:uid="{A73EC484-1A99-4D99-B840-E55D4D7F28DE}" name="Column10485" dataDxfId="5903"/>
    <tableColumn id="10494" xr3:uid="{6729C0A0-7561-4B80-819F-48F94D3B6C5B}" name="Column10486" dataDxfId="5902"/>
    <tableColumn id="10495" xr3:uid="{FC283E21-E4A6-4FC6-AFCC-AAA019D34E26}" name="Column10487" dataDxfId="5901"/>
    <tableColumn id="10496" xr3:uid="{6AAC7CAB-2C11-47C1-99A9-78809A5F67D2}" name="Column10488" dataDxfId="5900"/>
    <tableColumn id="10497" xr3:uid="{120A2843-7558-4778-BF5B-1C112D4D7764}" name="Column10489" dataDxfId="5899"/>
    <tableColumn id="10498" xr3:uid="{50F4457D-C4EB-4AE3-B303-834E29C339C1}" name="Column10490" dataDxfId="5898"/>
    <tableColumn id="10499" xr3:uid="{7120C447-97E9-47CD-B7E9-32A1272E1E0D}" name="Column10491" dataDxfId="5897"/>
    <tableColumn id="10500" xr3:uid="{7B498635-BC0B-40E7-9E85-C0EC88D9A8C9}" name="Column10492" dataDxfId="5896"/>
    <tableColumn id="10501" xr3:uid="{637FA94D-8008-4452-A749-35D78886EC71}" name="Column10493" dataDxfId="5895"/>
    <tableColumn id="10502" xr3:uid="{231EFF0D-3814-478D-AAFC-404A98762E76}" name="Column10494" dataDxfId="5894"/>
    <tableColumn id="10503" xr3:uid="{69B7683E-4587-4320-A2AF-B88794A0914E}" name="Column10495" dataDxfId="5893"/>
    <tableColumn id="10504" xr3:uid="{291F8FA2-B547-4D88-8BBF-FB894907CAF8}" name="Column10496" dataDxfId="5892"/>
    <tableColumn id="10505" xr3:uid="{C9ACDA2F-29EE-4191-B804-FC95F440F047}" name="Column10497" dataDxfId="5891"/>
    <tableColumn id="10506" xr3:uid="{DCB00403-C465-4323-A58B-08256D76F678}" name="Column10498" dataDxfId="5890"/>
    <tableColumn id="10507" xr3:uid="{3D24FFBD-ABAA-43E5-81F7-F10D6D24DB83}" name="Column10499" dataDxfId="5889"/>
    <tableColumn id="10508" xr3:uid="{0E5BB013-5B81-47FB-AB3D-BB78B9597D88}" name="Column10500" dataDxfId="5888"/>
    <tableColumn id="10509" xr3:uid="{FB44C358-F576-4122-8E76-D1C09D03D603}" name="Column10501" dataDxfId="5887"/>
    <tableColumn id="10510" xr3:uid="{C5563874-B972-4019-ADE9-033D7102D488}" name="Column10502" dataDxfId="5886"/>
    <tableColumn id="10511" xr3:uid="{FA5410D6-D110-4A3A-84D8-BF890FF722D7}" name="Column10503" dataDxfId="5885"/>
    <tableColumn id="10512" xr3:uid="{ECE7EB6C-19D8-45B9-BC4A-633D350B2F1C}" name="Column10504" dataDxfId="5884"/>
    <tableColumn id="10513" xr3:uid="{2F0681BC-7F00-49A0-8036-DBCAAA6EA133}" name="Column10505" dataDxfId="5883"/>
    <tableColumn id="10514" xr3:uid="{715E8B94-A8B7-42CF-AFEF-B0CFA50EBE7B}" name="Column10506" dataDxfId="5882"/>
    <tableColumn id="10515" xr3:uid="{1D03D67F-BAD6-4DE6-8D4A-147B7D61D7B7}" name="Column10507" dataDxfId="5881"/>
    <tableColumn id="10516" xr3:uid="{FCE0822C-B8DB-4E4A-9C45-672D107E34CD}" name="Column10508" dataDxfId="5880"/>
    <tableColumn id="10517" xr3:uid="{85D8EB20-B186-4446-95DF-0098EE671E4F}" name="Column10509" dataDxfId="5879"/>
    <tableColumn id="10518" xr3:uid="{194850A2-BD80-4180-A6C6-8711870AD034}" name="Column10510" dataDxfId="5878"/>
    <tableColumn id="10519" xr3:uid="{38F8E067-8B08-4F04-AF4E-D51A9E9C66D9}" name="Column10511" dataDxfId="5877"/>
    <tableColumn id="10520" xr3:uid="{065E4A1A-4AB7-41D6-BF7A-4FA5E101B4B3}" name="Column10512" dataDxfId="5876"/>
    <tableColumn id="10521" xr3:uid="{B6D2EC44-F6D9-40AC-8F27-CC497D41DEBA}" name="Column10513" dataDxfId="5875"/>
    <tableColumn id="10522" xr3:uid="{5F2FA334-B463-4F50-9969-D77CE28C13ED}" name="Column10514" dataDxfId="5874"/>
    <tableColumn id="10523" xr3:uid="{F7285643-BB3C-4070-939D-540CAEDE81EA}" name="Column10515" dataDxfId="5873"/>
    <tableColumn id="10524" xr3:uid="{6762697A-4A31-4816-881B-652CDDF5D9AB}" name="Column10516" dataDxfId="5872"/>
    <tableColumn id="10525" xr3:uid="{1F5F1A70-60F4-47D3-A553-7BFB914A7EAE}" name="Column10517" dataDxfId="5871"/>
    <tableColumn id="10526" xr3:uid="{0202EAC2-EE18-49F2-93BE-3103D7BA606C}" name="Column10518" dataDxfId="5870"/>
    <tableColumn id="10527" xr3:uid="{3DB63C5B-8BD5-4A21-B6CC-9CC67CD33762}" name="Column10519" dataDxfId="5869"/>
    <tableColumn id="10528" xr3:uid="{EC44D2E6-1D4D-4EA6-93A7-708765F5EAA9}" name="Column10520" dataDxfId="5868"/>
    <tableColumn id="10529" xr3:uid="{E99EB92A-FC46-4820-A98A-234C39225D55}" name="Column10521" dataDxfId="5867"/>
    <tableColumn id="10530" xr3:uid="{0437BCA7-A1D2-411F-81BD-31E497514F52}" name="Column10522" dataDxfId="5866"/>
    <tableColumn id="10531" xr3:uid="{D33E3338-147A-4490-ACF8-E9D1B79A0166}" name="Column10523" dataDxfId="5865"/>
    <tableColumn id="10532" xr3:uid="{A09C803C-21F5-40FD-A47C-C40C16CD0B40}" name="Column10524" dataDxfId="5864"/>
    <tableColumn id="10533" xr3:uid="{D30FA1D1-3207-4684-B5E6-8227C3245728}" name="Column10525" dataDxfId="5863"/>
    <tableColumn id="10534" xr3:uid="{B65BC7CA-C057-4520-9FFA-2ED0B3936E7A}" name="Column10526" dataDxfId="5862"/>
    <tableColumn id="10535" xr3:uid="{7945AC2B-6021-4AEE-8852-4BE5C405C659}" name="Column10527" dataDxfId="5861"/>
    <tableColumn id="10536" xr3:uid="{CE61ACBD-04A3-4085-940F-585ED15840FC}" name="Column10528" dataDxfId="5860"/>
    <tableColumn id="10537" xr3:uid="{B49EC885-81E1-49EE-A103-8E5A7CBD2A29}" name="Column10529" dataDxfId="5859"/>
    <tableColumn id="10538" xr3:uid="{C46462DA-BA05-4103-98C4-B4D222194DFC}" name="Column10530" dataDxfId="5858"/>
    <tableColumn id="10539" xr3:uid="{379ABB01-E524-4D5B-9328-D38282F6EB26}" name="Column10531" dataDxfId="5857"/>
    <tableColumn id="10540" xr3:uid="{979C235D-7453-422D-93D4-CF1E87ADBDA1}" name="Column10532" dataDxfId="5856"/>
    <tableColumn id="10541" xr3:uid="{1A431C67-CD0A-4713-85CF-9FB31C620EFC}" name="Column10533" dataDxfId="5855"/>
    <tableColumn id="10542" xr3:uid="{5D6E8BDB-CBB4-4626-8943-688264E0A545}" name="Column10534" dataDxfId="5854"/>
    <tableColumn id="10543" xr3:uid="{4E988012-0A92-452F-B181-CDA3D02BC969}" name="Column10535" dataDxfId="5853"/>
    <tableColumn id="10544" xr3:uid="{9BC27D4B-ABB0-4DD4-88E7-DFCD305BE3C3}" name="Column10536" dataDxfId="5852"/>
    <tableColumn id="10545" xr3:uid="{16F771B4-BE16-4FFC-8093-ABADC24A084F}" name="Column10537" dataDxfId="5851"/>
    <tableColumn id="10546" xr3:uid="{925DAA31-E988-40DD-B96A-5AA99E08E0D3}" name="Column10538" dataDxfId="5850"/>
    <tableColumn id="10547" xr3:uid="{53783DDB-2247-4EE3-9E6C-8680580CCB03}" name="Column10539" dataDxfId="5849"/>
    <tableColumn id="10548" xr3:uid="{3067ACA8-24EC-4D59-BEE9-D8DC4B7E3E16}" name="Column10540" dataDxfId="5848"/>
    <tableColumn id="10549" xr3:uid="{B015A9C3-A2D0-43CE-8B21-1DC1D975024E}" name="Column10541" dataDxfId="5847"/>
    <tableColumn id="10550" xr3:uid="{3FD90CDC-9DC1-4808-896C-9BAF72036307}" name="Column10542" dataDxfId="5846"/>
    <tableColumn id="10551" xr3:uid="{80373294-3329-4876-9F8A-229CFA6A69B9}" name="Column10543" dataDxfId="5845"/>
    <tableColumn id="10552" xr3:uid="{452C91D2-DB04-494A-8E28-DEBDF496EAA3}" name="Column10544" dataDxfId="5844"/>
    <tableColumn id="10553" xr3:uid="{8FE889B8-06BA-4072-A1A5-1510DE4F795B}" name="Column10545" dataDxfId="5843"/>
    <tableColumn id="10554" xr3:uid="{FB065960-83F4-466B-AE9D-EBDEB81C4534}" name="Column10546" dataDxfId="5842"/>
    <tableColumn id="10555" xr3:uid="{A3E2B46A-C134-4CAD-A17C-F3F267430AB3}" name="Column10547" dataDxfId="5841"/>
    <tableColumn id="10556" xr3:uid="{49417797-CB5D-4BDA-8B42-156683FE3D6A}" name="Column10548" dataDxfId="5840"/>
    <tableColumn id="10557" xr3:uid="{8E60D282-3859-4F8B-AF87-5DEC266A0D34}" name="Column10549" dataDxfId="5839"/>
    <tableColumn id="10558" xr3:uid="{CA6AA0B2-ACEA-402D-A236-17F1804F9EE4}" name="Column10550" dataDxfId="5838"/>
    <tableColumn id="10559" xr3:uid="{EB9B62CC-6040-4363-810D-397AFAE2A2F0}" name="Column10551" dataDxfId="5837"/>
    <tableColumn id="10560" xr3:uid="{2BB2F408-FF55-4E91-8FCF-1DA6DE285ED4}" name="Column10552" dataDxfId="5836"/>
    <tableColumn id="10561" xr3:uid="{07C4663A-664E-4742-98F7-DD13B61E18C8}" name="Column10553" dataDxfId="5835"/>
    <tableColumn id="10562" xr3:uid="{7AEC2A42-E78C-409E-BBF2-E28524AB1CC9}" name="Column10554" dataDxfId="5834"/>
    <tableColumn id="10563" xr3:uid="{5ACBB21A-924E-4BB4-8654-C8888DFAA9C0}" name="Column10555" dataDxfId="5833"/>
    <tableColumn id="10564" xr3:uid="{18A4CA5D-9BF8-416A-8E3D-6F786E5C82AA}" name="Column10556" dataDxfId="5832"/>
    <tableColumn id="10565" xr3:uid="{3951AA5F-3FE8-451D-A8C1-BE84879CE09D}" name="Column10557" dataDxfId="5831"/>
    <tableColumn id="10566" xr3:uid="{D4406DF5-D3B7-46BE-8274-BDD5738700EE}" name="Column10558" dataDxfId="5830"/>
    <tableColumn id="10567" xr3:uid="{3C444F57-D8F9-4FB9-8682-1C0064BBDDEC}" name="Column10559" dataDxfId="5829"/>
    <tableColumn id="10568" xr3:uid="{B003CAF0-E989-465F-862F-C183BB0EA915}" name="Column10560" dataDxfId="5828"/>
    <tableColumn id="10569" xr3:uid="{7C390680-F8FF-4EE7-98D9-C6C115811F92}" name="Column10561" dataDxfId="5827"/>
    <tableColumn id="10570" xr3:uid="{2AF018B6-2EE3-4DCA-925A-FBBCF667AA68}" name="Column10562" dataDxfId="5826"/>
    <tableColumn id="10571" xr3:uid="{6628303E-443A-4D5F-AC51-D68264162BEB}" name="Column10563" dataDxfId="5825"/>
    <tableColumn id="10572" xr3:uid="{61976A3D-A5C7-4B97-AC20-75294C28A30A}" name="Column10564" dataDxfId="5824"/>
    <tableColumn id="10573" xr3:uid="{2CBBEC56-6926-4869-B840-C9060ED44881}" name="Column10565" dataDxfId="5823"/>
    <tableColumn id="10574" xr3:uid="{BEE9511A-170F-4328-827E-4CEE342A5773}" name="Column10566" dataDxfId="5822"/>
    <tableColumn id="10575" xr3:uid="{87659C96-B70A-434E-9205-17D965B08DCB}" name="Column10567" dataDxfId="5821"/>
    <tableColumn id="10576" xr3:uid="{00A9520E-5617-4685-A55D-5440C48CADD0}" name="Column10568" dataDxfId="5820"/>
    <tableColumn id="10577" xr3:uid="{DF0243B9-CBCD-4AAB-8A4D-A04D33C423CB}" name="Column10569" dataDxfId="5819"/>
    <tableColumn id="10578" xr3:uid="{056C66A2-5307-40EC-BBE0-6916A7960428}" name="Column10570" dataDxfId="5818"/>
    <tableColumn id="10579" xr3:uid="{5CBC9121-08C0-4DC9-9BC4-56EE3AA7A63E}" name="Column10571" dataDxfId="5817"/>
    <tableColumn id="10580" xr3:uid="{104F555D-D0CB-4BC2-8ABA-5AC841B554C1}" name="Column10572" dataDxfId="5816"/>
    <tableColumn id="10581" xr3:uid="{980E102F-B1C6-46E6-A594-45B6EE21D927}" name="Column10573" dataDxfId="5815"/>
    <tableColumn id="10582" xr3:uid="{7EB56A18-18C8-4203-A72C-996017639C3D}" name="Column10574" dataDxfId="5814"/>
    <tableColumn id="10583" xr3:uid="{6808029B-03BC-4340-9F24-870E359F9D48}" name="Column10575" dataDxfId="5813"/>
    <tableColumn id="10584" xr3:uid="{BFF428D2-7300-42B4-B996-C1BD66A4D10F}" name="Column10576" dataDxfId="5812"/>
    <tableColumn id="10585" xr3:uid="{D8C9AFAD-2317-44D5-89D3-AE18407E5AB6}" name="Column10577" dataDxfId="5811"/>
    <tableColumn id="10586" xr3:uid="{67C2993B-0469-48DD-BA91-EBAA87DC14DC}" name="Column10578" dataDxfId="5810"/>
    <tableColumn id="10587" xr3:uid="{91FFE292-AA41-4366-8430-28FF2586FB2B}" name="Column10579" dataDxfId="5809"/>
    <tableColumn id="10588" xr3:uid="{5B918B4E-95AF-428E-87DB-2688C9AF8074}" name="Column10580" dataDxfId="5808"/>
    <tableColumn id="10589" xr3:uid="{D0E8E051-5AED-4D44-832F-82C80EE2A3FD}" name="Column10581" dataDxfId="5807"/>
    <tableColumn id="10590" xr3:uid="{A488F963-FAF2-4D38-BF14-4808FDDC121A}" name="Column10582" dataDxfId="5806"/>
    <tableColumn id="10591" xr3:uid="{8CE35C1E-6CCB-48E6-8AF3-5879D97A20F3}" name="Column10583" dataDxfId="5805"/>
    <tableColumn id="10592" xr3:uid="{A49D0452-F352-48B4-AFF4-B42DF1246EC5}" name="Column10584" dataDxfId="5804"/>
    <tableColumn id="10593" xr3:uid="{AFBFD437-03DD-4947-9243-D25218C9E370}" name="Column10585" dataDxfId="5803"/>
    <tableColumn id="10594" xr3:uid="{B4D327B5-109E-4C33-856E-A1C1095BE32D}" name="Column10586" dataDxfId="5802"/>
    <tableColumn id="10595" xr3:uid="{5EB85BE5-7FC4-4695-90B9-5ADF80F98F8A}" name="Column10587" dataDxfId="5801"/>
    <tableColumn id="10596" xr3:uid="{28BDF04F-DA95-4665-881D-5E7A3DEE1B8F}" name="Column10588" dataDxfId="5800"/>
    <tableColumn id="10597" xr3:uid="{455118B9-C54D-46D6-85D1-16D043071505}" name="Column10589" dataDxfId="5799"/>
    <tableColumn id="10598" xr3:uid="{9464E6A9-9218-44E0-95FD-D66F1FF2925B}" name="Column10590" dataDxfId="5798"/>
    <tableColumn id="10599" xr3:uid="{8CA4EFB2-EDB6-437E-A0A5-0CD36EE89BDA}" name="Column10591" dataDxfId="5797"/>
    <tableColumn id="10600" xr3:uid="{B6EC18DF-1C74-435F-AE53-E3DC7372494E}" name="Column10592" dataDxfId="5796"/>
    <tableColumn id="10601" xr3:uid="{B8EDEE69-8333-49C5-B2E8-5540DC73E45B}" name="Column10593" dataDxfId="5795"/>
    <tableColumn id="10602" xr3:uid="{2943AD1F-0FA4-4405-9C51-039C9824F812}" name="Column10594" dataDxfId="5794"/>
    <tableColumn id="10603" xr3:uid="{71175891-649A-4EF0-9016-A7DE85E5B112}" name="Column10595" dataDxfId="5793"/>
    <tableColumn id="10604" xr3:uid="{B21CE479-0840-4BD8-B74F-11262873694B}" name="Column10596" dataDxfId="5792"/>
    <tableColumn id="10605" xr3:uid="{667E11FF-6594-4048-98AC-539B86699E1F}" name="Column10597" dataDxfId="5791"/>
    <tableColumn id="10606" xr3:uid="{F18A0AF4-126A-4971-A9EA-3F0159C092BC}" name="Column10598" dataDxfId="5790"/>
    <tableColumn id="10607" xr3:uid="{AFC80EC2-FE42-4C0F-9591-3453CEB7F4FE}" name="Column10599" dataDxfId="5789"/>
    <tableColumn id="10608" xr3:uid="{368C66CB-E9DF-43AD-8CB0-929F5F88E4FD}" name="Column10600" dataDxfId="5788"/>
    <tableColumn id="10609" xr3:uid="{296F9358-22C0-4628-BDC9-6515346EA887}" name="Column10601" dataDxfId="5787"/>
    <tableColumn id="10610" xr3:uid="{CCD52B27-1A9A-45AC-984C-BBC448872A19}" name="Column10602" dataDxfId="5786"/>
    <tableColumn id="10611" xr3:uid="{32A3CB08-840A-44C4-905A-2B8579D2D3FA}" name="Column10603" dataDxfId="5785"/>
    <tableColumn id="10612" xr3:uid="{8CA12291-5CFA-44BF-8D87-F1D9058D9E01}" name="Column10604" dataDxfId="5784"/>
    <tableColumn id="10613" xr3:uid="{46FE20E6-F042-47D3-A1B8-D3D5DB029AA6}" name="Column10605" dataDxfId="5783"/>
    <tableColumn id="10614" xr3:uid="{3A3063E5-FC38-43A4-8DC9-00DD840BF5B5}" name="Column10606" dataDxfId="5782"/>
    <tableColumn id="10615" xr3:uid="{87EEA78B-2C6B-45D3-86C0-1AFAC833C084}" name="Column10607" dataDxfId="5781"/>
    <tableColumn id="10616" xr3:uid="{3FDBF87A-D6D7-4C03-A16E-BD87071E2873}" name="Column10608" dataDxfId="5780"/>
    <tableColumn id="10617" xr3:uid="{ED2E159B-3E71-4C1E-AEC6-7748F2C6D714}" name="Column10609" dataDxfId="5779"/>
    <tableColumn id="10618" xr3:uid="{403701A2-07CA-40FF-B3FF-8F0FCA154B77}" name="Column10610" dataDxfId="5778"/>
    <tableColumn id="10619" xr3:uid="{AB6005EA-A5A6-48DC-961F-FFC9240DB329}" name="Column10611" dataDxfId="5777"/>
    <tableColumn id="10620" xr3:uid="{03D59BBA-0D71-4403-B15A-F7C61310FA42}" name="Column10612" dataDxfId="5776"/>
    <tableColumn id="10621" xr3:uid="{3F9A1CEF-15BB-4BAE-847E-88F46137C521}" name="Column10613" dataDxfId="5775"/>
    <tableColumn id="10622" xr3:uid="{C71BE103-B7D8-4C2D-9B91-2C6B4D1E6BAD}" name="Column10614" dataDxfId="5774"/>
    <tableColumn id="10623" xr3:uid="{2A1931C9-2D96-40BF-A56B-0B3B41F97B4B}" name="Column10615" dataDxfId="5773"/>
    <tableColumn id="10624" xr3:uid="{494EB785-2ABB-451C-8707-0E5ECB125637}" name="Column10616" dataDxfId="5772"/>
    <tableColumn id="10625" xr3:uid="{1085AB77-B779-497B-9340-DEE4F29711B5}" name="Column10617" dataDxfId="5771"/>
    <tableColumn id="10626" xr3:uid="{FE3E3950-ECBF-4C6A-BF6A-E08D2C03E3A3}" name="Column10618" dataDxfId="5770"/>
    <tableColumn id="10627" xr3:uid="{B274E3D7-A1ED-44C7-821C-1CEBAE29DC91}" name="Column10619" dataDxfId="5769"/>
    <tableColumn id="10628" xr3:uid="{21814604-CD62-48EC-B068-4481D5595452}" name="Column10620" dataDxfId="5768"/>
    <tableColumn id="10629" xr3:uid="{33EA8FF2-5029-402E-AA62-AE98D099905E}" name="Column10621" dataDxfId="5767"/>
    <tableColumn id="10630" xr3:uid="{2C1DF930-2BFE-4906-BA08-6CB6A51E810E}" name="Column10622" dataDxfId="5766"/>
    <tableColumn id="10631" xr3:uid="{C9181BC4-EAAF-400E-9A53-0C19FC883E28}" name="Column10623" dataDxfId="5765"/>
    <tableColumn id="10632" xr3:uid="{C7AD1D50-E001-4F8B-B0E3-98E9875520BB}" name="Column10624" dataDxfId="5764"/>
    <tableColumn id="10633" xr3:uid="{811B555C-710E-4A5F-8E85-2C14703167AD}" name="Column10625" dataDxfId="5763"/>
    <tableColumn id="10634" xr3:uid="{0574D07E-1429-4228-BB70-1027AA524708}" name="Column10626" dataDxfId="5762"/>
    <tableColumn id="10635" xr3:uid="{E13C7A49-757F-49B3-BB40-A6EF36D1C73A}" name="Column10627" dataDxfId="5761"/>
    <tableColumn id="10636" xr3:uid="{FA22D78E-5994-4988-9F18-D26CDEF98E56}" name="Column10628" dataDxfId="5760"/>
    <tableColumn id="10637" xr3:uid="{C140CB9A-008D-4C1B-A8E6-BB0DCD8E4567}" name="Column10629" dataDxfId="5759"/>
    <tableColumn id="10638" xr3:uid="{522FD2D5-2B89-4773-A929-2FD574B6B32D}" name="Column10630" dataDxfId="5758"/>
    <tableColumn id="10639" xr3:uid="{ED298B09-81FA-4F41-B0BB-2AEA70939535}" name="Column10631" dataDxfId="5757"/>
    <tableColumn id="10640" xr3:uid="{2143A4F3-C206-47B2-8F0B-3DF5E74D8F6A}" name="Column10632" dataDxfId="5756"/>
    <tableColumn id="10641" xr3:uid="{326209BA-9BFA-4E75-A25B-B14BBB7F6C48}" name="Column10633" dataDxfId="5755"/>
    <tableColumn id="10642" xr3:uid="{8482A224-E5DB-4034-8086-BC9A367377DC}" name="Column10634" dataDxfId="5754"/>
    <tableColumn id="10643" xr3:uid="{B8F66AD1-EF5D-4C88-9B2B-E865B6A3505E}" name="Column10635" dataDxfId="5753"/>
    <tableColumn id="10644" xr3:uid="{37D474C8-8570-4B71-8081-551E2CFDAB50}" name="Column10636" dataDxfId="5752"/>
    <tableColumn id="10645" xr3:uid="{D63E5D82-BA9C-4FEC-8826-C9411475A8D4}" name="Column10637" dataDxfId="5751"/>
    <tableColumn id="10646" xr3:uid="{1D3C0078-1EAE-4913-BD18-78DEA498ECC6}" name="Column10638" dataDxfId="5750"/>
    <tableColumn id="10647" xr3:uid="{4D753E3C-11AB-4998-84C9-C34316B3BA13}" name="Column10639" dataDxfId="5749"/>
    <tableColumn id="10648" xr3:uid="{6639C4F0-F72F-4431-9E51-8EC36DB05FAE}" name="Column10640" dataDxfId="5748"/>
    <tableColumn id="10649" xr3:uid="{30BEE67C-1DE9-4016-9E47-AB518D90AE20}" name="Column10641" dataDxfId="5747"/>
    <tableColumn id="10650" xr3:uid="{4FC9D37B-3A7B-426B-A71B-7785FEB9DF52}" name="Column10642" dataDxfId="5746"/>
    <tableColumn id="10651" xr3:uid="{3F3A9130-830A-457C-B08D-FB98E25A45BA}" name="Column10643" dataDxfId="5745"/>
    <tableColumn id="10652" xr3:uid="{6AC94677-5586-43C5-BE2C-D7CA0C90078C}" name="Column10644" dataDxfId="5744"/>
    <tableColumn id="10653" xr3:uid="{039B84B9-9677-4F31-891D-4FD17C097CED}" name="Column10645" dataDxfId="5743"/>
    <tableColumn id="10654" xr3:uid="{021673B7-29FA-4748-8D98-11672912E3EB}" name="Column10646" dataDxfId="5742"/>
    <tableColumn id="10655" xr3:uid="{B10B1FA5-0FC5-43BC-A7C0-DA1CC6BA2C7D}" name="Column10647" dataDxfId="5741"/>
    <tableColumn id="10656" xr3:uid="{3DE6EE6A-EFE1-4835-9D9B-6349ADDBC48E}" name="Column10648" dataDxfId="5740"/>
    <tableColumn id="10657" xr3:uid="{D8F21221-EB9D-4D42-9BD1-9EE623CF2BBD}" name="Column10649" dataDxfId="5739"/>
    <tableColumn id="10658" xr3:uid="{1CB6B6EA-2B9F-4B5A-94F3-C328F6B22311}" name="Column10650" dataDxfId="5738"/>
    <tableColumn id="10659" xr3:uid="{42EBF75C-F629-43A9-815A-FAA7595B6720}" name="Column10651" dataDxfId="5737"/>
    <tableColumn id="10660" xr3:uid="{798A2768-B160-4707-A1CD-2A930B4994D5}" name="Column10652" dataDxfId="5736"/>
    <tableColumn id="10661" xr3:uid="{7477E694-B3A0-47E0-B435-E19FC21A477C}" name="Column10653" dataDxfId="5735"/>
    <tableColumn id="10662" xr3:uid="{9F7629E0-9D0B-45C1-BDC7-A7FCDD37F527}" name="Column10654" dataDxfId="5734"/>
    <tableColumn id="10663" xr3:uid="{CEEFD4BF-1EFB-40D7-B634-2BB914EC8A71}" name="Column10655" dataDxfId="5733"/>
    <tableColumn id="10664" xr3:uid="{33802A71-F8D1-4C7B-80D8-69F745F02BE6}" name="Column10656" dataDxfId="5732"/>
    <tableColumn id="10665" xr3:uid="{1CFC65CA-B460-437A-8547-4D01977762C6}" name="Column10657" dataDxfId="5731"/>
    <tableColumn id="10666" xr3:uid="{4CBDA7A0-CEC9-4B41-95AF-51851287CA0E}" name="Column10658" dataDxfId="5730"/>
    <tableColumn id="10667" xr3:uid="{5F24CC94-D217-4F7B-9E6E-3F642C7441CE}" name="Column10659" dataDxfId="5729"/>
    <tableColumn id="10668" xr3:uid="{E0EC7019-B7D1-473C-829C-AA8607998D80}" name="Column10660" dataDxfId="5728"/>
    <tableColumn id="10669" xr3:uid="{A7997344-77F3-47CA-ABC1-CFA66B575BC4}" name="Column10661" dataDxfId="5727"/>
    <tableColumn id="10670" xr3:uid="{79FC1FDE-6B2E-44E9-8E5E-571B3A6B6760}" name="Column10662" dataDxfId="5726"/>
    <tableColumn id="10671" xr3:uid="{DAE38728-BF12-4742-8E5A-2415C795A934}" name="Column10663" dataDxfId="5725"/>
    <tableColumn id="10672" xr3:uid="{91EF6907-01E6-4FBE-8778-07AC5B624078}" name="Column10664" dataDxfId="5724"/>
    <tableColumn id="10673" xr3:uid="{1217D709-8179-4336-96F0-D1B0E41B3688}" name="Column10665" dataDxfId="5723"/>
    <tableColumn id="10674" xr3:uid="{F0AE5BC0-E0DD-4A80-9C2C-3DBA95C9DC18}" name="Column10666" dataDxfId="5722"/>
    <tableColumn id="10675" xr3:uid="{58B3CC50-82A1-4891-9F0F-E8CF2A3A9DEB}" name="Column10667" dataDxfId="5721"/>
    <tableColumn id="10676" xr3:uid="{D63E699F-ECA5-4F8C-A245-E95D1EB9DEF2}" name="Column10668" dataDxfId="5720"/>
    <tableColumn id="10677" xr3:uid="{4ABC5A78-77AD-4B3B-BD65-0150B1B6D5C8}" name="Column10669" dataDxfId="5719"/>
    <tableColumn id="10678" xr3:uid="{9C205E07-9554-485E-8551-7A8F1E097361}" name="Column10670" dataDxfId="5718"/>
    <tableColumn id="10679" xr3:uid="{A4CEBDBB-36F2-4F26-AB02-2D5FE57943B0}" name="Column10671" dataDxfId="5717"/>
    <tableColumn id="10680" xr3:uid="{8665E246-C765-4F1D-99AC-6801EEE51025}" name="Column10672" dataDxfId="5716"/>
    <tableColumn id="10681" xr3:uid="{5F28155E-D960-42B3-823A-A03355DA6807}" name="Column10673" dataDxfId="5715"/>
    <tableColumn id="10682" xr3:uid="{37BABC3E-CF22-49A0-92E0-6BC4FBF54B06}" name="Column10674" dataDxfId="5714"/>
    <tableColumn id="10683" xr3:uid="{AA0F2EBD-DC61-43E0-B768-CCBD6590ACE9}" name="Column10675" dataDxfId="5713"/>
    <tableColumn id="10684" xr3:uid="{56287B54-47C2-4AF5-AD37-D80AD5BB3A1F}" name="Column10676" dataDxfId="5712"/>
    <tableColumn id="10685" xr3:uid="{2E04E958-B8DC-4273-936A-ACBFD78150CC}" name="Column10677" dataDxfId="5711"/>
    <tableColumn id="10686" xr3:uid="{48ADAAD0-4F76-46F7-ADC6-F2F908154616}" name="Column10678" dataDxfId="5710"/>
    <tableColumn id="10687" xr3:uid="{A8AFA2B1-DBD2-4C60-8775-C4FA9ADF287B}" name="Column10679" dataDxfId="5709"/>
    <tableColumn id="10688" xr3:uid="{D48B2BE2-0FE1-4597-A173-DF7804C3969F}" name="Column10680" dataDxfId="5708"/>
    <tableColumn id="10689" xr3:uid="{6E045CE5-0888-480E-9D30-01A7AED38D42}" name="Column10681" dataDxfId="5707"/>
    <tableColumn id="10690" xr3:uid="{4CABD063-31BD-4FE2-BB66-0AD2E3DB4E49}" name="Column10682" dataDxfId="5706"/>
    <tableColumn id="10691" xr3:uid="{B63B710C-21DA-450E-8B9E-C8B135D1C4FB}" name="Column10683" dataDxfId="5705"/>
    <tableColumn id="10692" xr3:uid="{1F872334-8160-4A16-8D66-96FB20277619}" name="Column10684" dataDxfId="5704"/>
    <tableColumn id="10693" xr3:uid="{9686A133-9FD7-49DE-890E-D8A0C430BB81}" name="Column10685" dataDxfId="5703"/>
    <tableColumn id="10694" xr3:uid="{7C2963EA-D0F7-4025-8008-E35971394A75}" name="Column10686" dataDxfId="5702"/>
    <tableColumn id="10695" xr3:uid="{00C661A3-6865-4D8E-9C36-43A8FB04ABF5}" name="Column10687" dataDxfId="5701"/>
    <tableColumn id="10696" xr3:uid="{6ACC745E-496C-4AFE-9A6D-AF456C4EE2DF}" name="Column10688" dataDxfId="5700"/>
    <tableColumn id="10697" xr3:uid="{2AD0019C-D30E-408B-BD61-0EDF7885A073}" name="Column10689" dataDxfId="5699"/>
    <tableColumn id="10698" xr3:uid="{1C6DF526-0FB7-4BEF-8B21-BE351D76B933}" name="Column10690" dataDxfId="5698"/>
    <tableColumn id="10699" xr3:uid="{8B1F6B3E-ED84-48F9-A124-8CF48A3EEF01}" name="Column10691" dataDxfId="5697"/>
    <tableColumn id="10700" xr3:uid="{681D38FF-EBEC-4771-99F8-DA5E95CEE08D}" name="Column10692" dataDxfId="5696"/>
    <tableColumn id="10701" xr3:uid="{E029A003-56FF-4A2D-AB66-22CAE254C23D}" name="Column10693" dataDxfId="5695"/>
    <tableColumn id="10702" xr3:uid="{332FCEE2-4CDB-4EA4-A697-822AB0E8159B}" name="Column10694" dataDxfId="5694"/>
    <tableColumn id="10703" xr3:uid="{7D43CC36-E0CB-4887-9E7D-BBB556C00ADA}" name="Column10695" dataDxfId="5693"/>
    <tableColumn id="10704" xr3:uid="{DE4E975D-64C3-4B54-BBE8-BE5A81258E01}" name="Column10696" dataDxfId="5692"/>
    <tableColumn id="10705" xr3:uid="{D391B373-EA43-47B6-9B5B-98650DCD17EB}" name="Column10697" dataDxfId="5691"/>
    <tableColumn id="10706" xr3:uid="{67BE2D66-C38D-4446-89B1-4FD3599C1B02}" name="Column10698" dataDxfId="5690"/>
    <tableColumn id="10707" xr3:uid="{D66A1851-DDF5-471C-A185-5758EA010CFC}" name="Column10699" dataDxfId="5689"/>
    <tableColumn id="10708" xr3:uid="{617C8985-56F1-4950-8A5A-279F0FFC55FD}" name="Column10700" dataDxfId="5688"/>
    <tableColumn id="10709" xr3:uid="{105517BF-3A3D-4B2D-A811-FE7CDE5BF90F}" name="Column10701" dataDxfId="5687"/>
    <tableColumn id="10710" xr3:uid="{27798EA4-0F90-47F4-9ADA-99EFB40B1E8D}" name="Column10702" dataDxfId="5686"/>
    <tableColumn id="10711" xr3:uid="{38661504-CA69-4791-BAAD-979BA0A916E6}" name="Column10703" dataDxfId="5685"/>
    <tableColumn id="10712" xr3:uid="{1516D9D9-E881-4D76-93CE-22F2D0B93D5D}" name="Column10704" dataDxfId="5684"/>
    <tableColumn id="10713" xr3:uid="{DFF063DC-1D0C-4431-84C8-6D5550A1F2B6}" name="Column10705" dataDxfId="5683"/>
    <tableColumn id="10714" xr3:uid="{00632A1F-18E0-4E4F-BA46-CFCF816CE26B}" name="Column10706" dataDxfId="5682"/>
    <tableColumn id="10715" xr3:uid="{885C1A2B-4296-45DE-9DC7-A20B6F1F7DC3}" name="Column10707" dataDxfId="5681"/>
    <tableColumn id="10716" xr3:uid="{0754BDD9-BE7C-4BCC-A946-445DEAEDCA8B}" name="Column10708" dataDxfId="5680"/>
    <tableColumn id="10717" xr3:uid="{B98543AE-6B7D-4643-9474-C857AA05833D}" name="Column10709" dataDxfId="5679"/>
    <tableColumn id="10718" xr3:uid="{170F8971-FD1B-4B3F-8CA3-59628CCAD7FB}" name="Column10710" dataDxfId="5678"/>
    <tableColumn id="10719" xr3:uid="{13D702C4-0CDE-445F-97A8-29E3BD65F708}" name="Column10711" dataDxfId="5677"/>
    <tableColumn id="10720" xr3:uid="{E178CBD6-431D-443D-90BD-23426F8CBD25}" name="Column10712" dataDxfId="5676"/>
    <tableColumn id="10721" xr3:uid="{5A322A04-91E0-4706-9A84-DCB8C2AEE487}" name="Column10713" dataDxfId="5675"/>
    <tableColumn id="10722" xr3:uid="{2660F7F3-9360-4A4F-AE52-CE772D88AC74}" name="Column10714" dataDxfId="5674"/>
    <tableColumn id="10723" xr3:uid="{63DE1E8B-2A97-42D4-8944-A36E2583BD0B}" name="Column10715" dataDxfId="5673"/>
    <tableColumn id="10724" xr3:uid="{BCEB50E5-E8FD-4548-B1AE-5B087D0CA5A9}" name="Column10716" dataDxfId="5672"/>
    <tableColumn id="10725" xr3:uid="{010133D8-2D01-4EAB-BC73-FC6E7DCD2169}" name="Column10717" dataDxfId="5671"/>
    <tableColumn id="10726" xr3:uid="{31A87B03-9636-4720-A4E9-92E5AC032568}" name="Column10718" dataDxfId="5670"/>
    <tableColumn id="10727" xr3:uid="{185255A2-2843-4155-940D-8BFB38DC1FBB}" name="Column10719" dataDxfId="5669"/>
    <tableColumn id="10728" xr3:uid="{B4155EBA-1828-470D-8B54-C9392F1890B7}" name="Column10720" dataDxfId="5668"/>
    <tableColumn id="10729" xr3:uid="{D19EE173-6BBA-4097-9DBD-A9B25FC00507}" name="Column10721" dataDxfId="5667"/>
    <tableColumn id="10730" xr3:uid="{5DB63B8B-EBD7-462D-96D1-C0DEAA294A21}" name="Column10722" dataDxfId="5666"/>
    <tableColumn id="10731" xr3:uid="{6C639232-3A8D-4EE1-B231-BAF509A4D2A3}" name="Column10723" dataDxfId="5665"/>
    <tableColumn id="10732" xr3:uid="{9B9BB433-529A-4819-83EA-2CF07FF57386}" name="Column10724" dataDxfId="5664"/>
    <tableColumn id="10733" xr3:uid="{F7D08CE1-3218-49A9-992F-8AEEE77A3969}" name="Column10725" dataDxfId="5663"/>
    <tableColumn id="10734" xr3:uid="{CC622011-5EB9-4B85-847A-67934F38A1EE}" name="Column10726" dataDxfId="5662"/>
    <tableColumn id="10735" xr3:uid="{83FF8812-C0E3-44F9-B71F-52AA1CA3E1EF}" name="Column10727" dataDxfId="5661"/>
    <tableColumn id="10736" xr3:uid="{C16C6A48-ADF0-43BF-B209-F5FC43C91D2B}" name="Column10728" dataDxfId="5660"/>
    <tableColumn id="10737" xr3:uid="{5D13B449-B86F-4661-A930-34116D5EA05C}" name="Column10729" dataDxfId="5659"/>
    <tableColumn id="10738" xr3:uid="{428C0781-500E-4172-9D2B-D9ADA2AA04E8}" name="Column10730" dataDxfId="5658"/>
    <tableColumn id="10739" xr3:uid="{9277C16E-AAD8-4D6D-856B-27E9BEE4EDC7}" name="Column10731" dataDxfId="5657"/>
    <tableColumn id="10740" xr3:uid="{6DAA03F8-EADB-40B5-A0E7-CB872433043D}" name="Column10732" dataDxfId="5656"/>
    <tableColumn id="10741" xr3:uid="{17F102AA-6043-4F3C-8B8B-AE3360FB4014}" name="Column10733" dataDxfId="5655"/>
    <tableColumn id="10742" xr3:uid="{C90F0F54-61AC-43CC-BD5A-B4317AE758D8}" name="Column10734" dataDxfId="5654"/>
    <tableColumn id="10743" xr3:uid="{6BB03B4F-EEE8-4999-93E7-3863C885C2E5}" name="Column10735" dataDxfId="5653"/>
    <tableColumn id="10744" xr3:uid="{99ED3DDD-E9CA-474F-9732-6903702C6844}" name="Column10736" dataDxfId="5652"/>
    <tableColumn id="10745" xr3:uid="{BCD5B435-E565-473B-8892-800CF340EF1F}" name="Column10737" dataDxfId="5651"/>
    <tableColumn id="10746" xr3:uid="{BBFED862-804A-407B-8783-4CCF353ED5A7}" name="Column10738" dataDxfId="5650"/>
    <tableColumn id="10747" xr3:uid="{A68737CA-8423-4056-9D31-B3CD6C53CEC2}" name="Column10739" dataDxfId="5649"/>
    <tableColumn id="10748" xr3:uid="{3CEB2898-DB00-4A38-91A1-35FE25666E50}" name="Column10740" dataDxfId="5648"/>
    <tableColumn id="10749" xr3:uid="{7AD2BF78-6F7E-405F-B553-55C8C3354DC5}" name="Column10741" dataDxfId="5647"/>
    <tableColumn id="10750" xr3:uid="{A0DBDEA8-E585-462E-A607-D0FF67018C5F}" name="Column10742" dataDxfId="5646"/>
    <tableColumn id="10751" xr3:uid="{2803EE49-CF75-4543-B95C-48F1A0523B88}" name="Column10743" dataDxfId="5645"/>
    <tableColumn id="10752" xr3:uid="{7F15FDBA-DB1A-4885-AC31-5C31DD0D95A0}" name="Column10744" dataDxfId="5644"/>
    <tableColumn id="10753" xr3:uid="{22566311-872E-42B2-846B-6C181F1ED123}" name="Column10745" dataDxfId="5643"/>
    <tableColumn id="10754" xr3:uid="{19A5B154-917F-475E-9129-41353B551A23}" name="Column10746" dataDxfId="5642"/>
    <tableColumn id="10755" xr3:uid="{AFA8F9BB-ED81-40F4-91BE-2572FC7DB71E}" name="Column10747" dataDxfId="5641"/>
    <tableColumn id="10756" xr3:uid="{244790BB-5C61-4D92-850B-03397D702B17}" name="Column10748" dataDxfId="5640"/>
    <tableColumn id="10757" xr3:uid="{F867DDC3-6CC9-4DE1-884C-71F47453321E}" name="Column10749" dataDxfId="5639"/>
    <tableColumn id="10758" xr3:uid="{C004EB35-4E07-4746-9B86-20110FA6BEE9}" name="Column10750" dataDxfId="5638"/>
    <tableColumn id="10759" xr3:uid="{9767677A-9EE8-4067-802A-A4D1378B0F81}" name="Column10751" dataDxfId="5637"/>
    <tableColumn id="10760" xr3:uid="{0A342D76-4787-4467-B9E2-423311DE6FDA}" name="Column10752" dataDxfId="5636"/>
    <tableColumn id="10761" xr3:uid="{8F4F64EC-D3D6-4455-8C6D-A8F72BE65042}" name="Column10753" dataDxfId="5635"/>
    <tableColumn id="10762" xr3:uid="{3B706692-918B-48EF-85AC-D845419C9BE4}" name="Column10754" dataDxfId="5634"/>
    <tableColumn id="10763" xr3:uid="{CCBEB765-5B63-47A9-A30C-4ABD20EFDB3E}" name="Column10755" dataDxfId="5633"/>
    <tableColumn id="10764" xr3:uid="{7EF53989-4E9C-4008-9FCE-C5632B2A005E}" name="Column10756" dataDxfId="5632"/>
    <tableColumn id="10765" xr3:uid="{58E68879-48BB-4EEE-8341-DCB04214A57F}" name="Column10757" dataDxfId="5631"/>
    <tableColumn id="10766" xr3:uid="{1D195EBC-76BA-47BF-981B-1AEC4B05EFFB}" name="Column10758" dataDxfId="5630"/>
    <tableColumn id="10767" xr3:uid="{ACB40A4E-991A-4689-8EEC-EBB43005D8F4}" name="Column10759" dataDxfId="5629"/>
    <tableColumn id="10768" xr3:uid="{662E0A1F-F657-4E87-82DC-4D739ABF1CFF}" name="Column10760" dataDxfId="5628"/>
    <tableColumn id="10769" xr3:uid="{22BC9C1B-10C5-46DD-8AB1-CCC5D8BEEDE3}" name="Column10761" dataDxfId="5627"/>
    <tableColumn id="10770" xr3:uid="{3BD14A3F-BFD1-48AC-96E1-3F493A4CE953}" name="Column10762" dataDxfId="5626"/>
    <tableColumn id="10771" xr3:uid="{5FC70A3C-7575-4288-822E-AD8BD8947099}" name="Column10763" dataDxfId="5625"/>
    <tableColumn id="10772" xr3:uid="{E99F41FD-D290-4B40-AED7-C1922EBC442D}" name="Column10764" dataDxfId="5624"/>
    <tableColumn id="10773" xr3:uid="{57A7C7EB-5F97-449A-9373-DFD2CB5F94C7}" name="Column10765" dataDxfId="5623"/>
    <tableColumn id="10774" xr3:uid="{2811CD71-824A-49F9-B682-E30A5584E959}" name="Column10766" dataDxfId="5622"/>
    <tableColumn id="10775" xr3:uid="{9257CBE6-12DA-4E52-8A7F-D792F2985A4F}" name="Column10767" dataDxfId="5621"/>
    <tableColumn id="10776" xr3:uid="{AB4DC960-B484-490E-AE25-DEBCD07163A1}" name="Column10768" dataDxfId="5620"/>
    <tableColumn id="10777" xr3:uid="{6D62DFFB-1CCF-440D-B4AC-2EE1638F89DE}" name="Column10769" dataDxfId="5619"/>
    <tableColumn id="10778" xr3:uid="{12B8FF95-EA70-44FE-8326-FE376C8855E5}" name="Column10770" dataDxfId="5618"/>
    <tableColumn id="10779" xr3:uid="{B646EFC7-0B61-4F02-9471-D84933668209}" name="Column10771" dataDxfId="5617"/>
    <tableColumn id="10780" xr3:uid="{7F39092B-D754-475E-81D3-558A7B0A2EB4}" name="Column10772" dataDxfId="5616"/>
    <tableColumn id="10781" xr3:uid="{C47FF6CE-1A29-48EC-8C78-9A5F3098935A}" name="Column10773" dataDxfId="5615"/>
    <tableColumn id="10782" xr3:uid="{8C96BD4C-93A6-4642-B391-C25E203026F1}" name="Column10774" dataDxfId="5614"/>
    <tableColumn id="10783" xr3:uid="{F58D7FBA-9908-4E08-BBD9-42FE1F3D662B}" name="Column10775" dataDxfId="5613"/>
    <tableColumn id="10784" xr3:uid="{55836854-92AB-4BC4-BCB8-AED85743BBCE}" name="Column10776" dataDxfId="5612"/>
    <tableColumn id="10785" xr3:uid="{7A1B150F-E36C-4717-B6CD-3AA1886DB769}" name="Column10777" dataDxfId="5611"/>
    <tableColumn id="10786" xr3:uid="{B34138C9-0514-447F-BC3F-07FC24641F40}" name="Column10778" dataDxfId="5610"/>
    <tableColumn id="10787" xr3:uid="{15745E18-59E5-4B19-8AFF-042D3475308C}" name="Column10779" dataDxfId="5609"/>
    <tableColumn id="10788" xr3:uid="{6D441B98-F839-4E23-AC38-470742CF9FC4}" name="Column10780" dataDxfId="5608"/>
    <tableColumn id="10789" xr3:uid="{01C36C37-B4AC-4BEA-84D1-149F9C92A0BF}" name="Column10781" dataDxfId="5607"/>
    <tableColumn id="10790" xr3:uid="{32393822-B037-4DB3-A0F6-9C52C73E99E4}" name="Column10782" dataDxfId="5606"/>
    <tableColumn id="10791" xr3:uid="{F2F9121D-8F6B-4AF0-902C-A0CA13B1A48A}" name="Column10783" dataDxfId="5605"/>
    <tableColumn id="10792" xr3:uid="{63779587-8728-469F-8BC4-91643A0C0CA3}" name="Column10784" dataDxfId="5604"/>
    <tableColumn id="10793" xr3:uid="{F7C49AD5-7FBA-4076-8910-625A926289C8}" name="Column10785" dataDxfId="5603"/>
    <tableColumn id="10794" xr3:uid="{C23F89AC-10D9-47A5-9426-CBDD5C0E50B3}" name="Column10786" dataDxfId="5602"/>
    <tableColumn id="10795" xr3:uid="{B2C2C64C-9DA0-401A-BA74-58BFFDE007D5}" name="Column10787" dataDxfId="5601"/>
    <tableColumn id="10796" xr3:uid="{168ADEB8-4CBD-4D51-ABCA-8D9ACBD15431}" name="Column10788" dataDxfId="5600"/>
    <tableColumn id="10797" xr3:uid="{4C5B4D05-C088-44B5-B57A-0E6E051555BA}" name="Column10789" dataDxfId="5599"/>
    <tableColumn id="10798" xr3:uid="{D7B9AAA1-3681-45A7-A681-9DDD4CDCCF1F}" name="Column10790" dataDxfId="5598"/>
    <tableColumn id="10799" xr3:uid="{23139ED5-D3B4-4CD9-9893-8CF8976E3443}" name="Column10791" dataDxfId="5597"/>
    <tableColumn id="10800" xr3:uid="{E14B832B-6E7C-4F5B-BAB7-3B59C6E215D7}" name="Column10792" dataDxfId="5596"/>
    <tableColumn id="10801" xr3:uid="{92C9F0E5-AB10-4F9D-B7CC-6E27B0832AB4}" name="Column10793" dataDxfId="5595"/>
    <tableColumn id="10802" xr3:uid="{A8C3686E-C51C-4D21-A97F-FD6796DD2492}" name="Column10794" dataDxfId="5594"/>
    <tableColumn id="10803" xr3:uid="{02F0526B-D9AE-4B6D-BB49-A79C9A8EA9ED}" name="Column10795" dataDxfId="5593"/>
    <tableColumn id="10804" xr3:uid="{1E15F164-A644-495E-8A62-1C49C35EF49E}" name="Column10796" dataDxfId="5592"/>
    <tableColumn id="10805" xr3:uid="{F560C087-9176-410F-B1BC-1DB47D18F200}" name="Column10797" dataDxfId="5591"/>
    <tableColumn id="10806" xr3:uid="{995D4D88-8A48-4BC3-95AC-A44772F70D82}" name="Column10798" dataDxfId="5590"/>
    <tableColumn id="10807" xr3:uid="{50EEADB3-C9AC-4D60-B3B0-3F892BC8416F}" name="Column10799" dataDxfId="5589"/>
    <tableColumn id="10808" xr3:uid="{0AFF5444-7586-42D8-8D3A-601F76B2793D}" name="Column10800" dataDxfId="5588"/>
    <tableColumn id="10809" xr3:uid="{3ED10E24-341E-421E-A7E2-2BD59BC416D1}" name="Column10801" dataDxfId="5587"/>
    <tableColumn id="10810" xr3:uid="{EF0CEBBC-7094-4C89-806B-7301BE0EA77C}" name="Column10802" dataDxfId="5586"/>
    <tableColumn id="10811" xr3:uid="{74FED06A-185F-4140-A61E-24253527EFC6}" name="Column10803" dataDxfId="5585"/>
    <tableColumn id="10812" xr3:uid="{7642CBC3-5137-48D4-A168-821686CE98CC}" name="Column10804" dataDxfId="5584"/>
    <tableColumn id="10813" xr3:uid="{C266C5E9-FDBC-41D8-8A7B-6227E1BB92D1}" name="Column10805" dataDxfId="5583"/>
    <tableColumn id="10814" xr3:uid="{46413940-7F69-4C07-9396-508F4836927C}" name="Column10806" dataDxfId="5582"/>
    <tableColumn id="10815" xr3:uid="{5EF34A65-14CF-41F6-B560-BD0CFBFFA3B8}" name="Column10807" dataDxfId="5581"/>
    <tableColumn id="10816" xr3:uid="{32230825-EA10-47DC-9474-8109F8C64FDC}" name="Column10808" dataDxfId="5580"/>
    <tableColumn id="10817" xr3:uid="{EED4E160-22C6-45BA-9E0A-3A7241AB8D78}" name="Column10809" dataDxfId="5579"/>
    <tableColumn id="10818" xr3:uid="{12A5F20E-E8F0-4B7E-B234-C7F94B875307}" name="Column10810" dataDxfId="5578"/>
    <tableColumn id="10819" xr3:uid="{17FFB8AB-1EB5-439B-8026-8024BFE52DD5}" name="Column10811" dataDxfId="5577"/>
    <tableColumn id="10820" xr3:uid="{98FE4BD0-5F77-48A8-9B7E-AFE44591D4F0}" name="Column10812" dataDxfId="5576"/>
    <tableColumn id="10821" xr3:uid="{4F1C17FD-E9DA-4F21-BC19-64C183883DE1}" name="Column10813" dataDxfId="5575"/>
    <tableColumn id="10822" xr3:uid="{57278E4F-28A9-4B03-A098-D0D92BEF6988}" name="Column10814" dataDxfId="5574"/>
    <tableColumn id="10823" xr3:uid="{FC8CD86B-8A7C-41FD-9086-7615162AF4E3}" name="Column10815" dataDxfId="5573"/>
    <tableColumn id="10824" xr3:uid="{D3646DCE-E1DA-4D20-BA0C-49B2B37154CE}" name="Column10816" dataDxfId="5572"/>
    <tableColumn id="10825" xr3:uid="{3766FAC1-2AED-4DBD-87D8-8356D93E3049}" name="Column10817" dataDxfId="5571"/>
    <tableColumn id="10826" xr3:uid="{1FB4EE86-AD7B-4427-A486-FFDFE82CFD81}" name="Column10818" dataDxfId="5570"/>
    <tableColumn id="10827" xr3:uid="{5836ACE3-4653-4E76-B5DF-D36FB1DB783C}" name="Column10819" dataDxfId="5569"/>
    <tableColumn id="10828" xr3:uid="{4ECCB21C-426F-419C-9E51-E93F905640AE}" name="Column10820" dataDxfId="5568"/>
    <tableColumn id="10829" xr3:uid="{FEC89976-BD7E-43AD-AD01-B670861CC3FF}" name="Column10821" dataDxfId="5567"/>
    <tableColumn id="10830" xr3:uid="{FA50C0AA-304F-42A4-A35F-6BB9483BF533}" name="Column10822" dataDxfId="5566"/>
    <tableColumn id="10831" xr3:uid="{2D73CFA7-060E-491E-B5E4-2400C155B9B5}" name="Column10823" dataDxfId="5565"/>
    <tableColumn id="10832" xr3:uid="{5F1BF63D-7C4A-4105-9AC9-E3758048CCF5}" name="Column10824" dataDxfId="5564"/>
    <tableColumn id="10833" xr3:uid="{B1C5DF65-BE37-40D7-A232-B3A779286353}" name="Column10825" dataDxfId="5563"/>
    <tableColumn id="10834" xr3:uid="{2782F46B-291A-42E5-A632-E7A32A862A63}" name="Column10826" dataDxfId="5562"/>
    <tableColumn id="10835" xr3:uid="{ED688F88-137B-476E-9ED2-514A158E2BCB}" name="Column10827" dataDxfId="5561"/>
    <tableColumn id="10836" xr3:uid="{8F67B7C6-E164-433D-8FCA-42B0E86FF487}" name="Column10828" dataDxfId="5560"/>
    <tableColumn id="10837" xr3:uid="{2D36888A-61F8-409F-866C-64CF27FDF862}" name="Column10829" dataDxfId="5559"/>
    <tableColumn id="10838" xr3:uid="{B0957BA8-9138-43CA-BAE7-61C2318F9251}" name="Column10830" dataDxfId="5558"/>
    <tableColumn id="10839" xr3:uid="{7BB011ED-EFA9-4757-A894-DC4DAB3ADE87}" name="Column10831" dataDxfId="5557"/>
    <tableColumn id="10840" xr3:uid="{93733855-B116-40B6-B25F-6DA3DF9E92F8}" name="Column10832" dataDxfId="5556"/>
    <tableColumn id="10841" xr3:uid="{FF1674B8-AF1C-4C2D-847C-1105963EA8B5}" name="Column10833" dataDxfId="5555"/>
    <tableColumn id="10842" xr3:uid="{D74EB3D1-F855-4622-AFF5-53AF66DAE878}" name="Column10834" dataDxfId="5554"/>
    <tableColumn id="10843" xr3:uid="{517A2B68-72C5-4F8A-8816-0DFA6B7829FD}" name="Column10835" dataDxfId="5553"/>
    <tableColumn id="10844" xr3:uid="{F899A914-2D9D-4EF7-B935-7738DD7C522C}" name="Column10836" dataDxfId="5552"/>
    <tableColumn id="10845" xr3:uid="{D8608503-39CB-4A30-88E5-73C8E310CDBD}" name="Column10837" dataDxfId="5551"/>
    <tableColumn id="10846" xr3:uid="{EC7A9BF3-8F7E-40D7-A656-4D99D937E6FF}" name="Column10838" dataDxfId="5550"/>
    <tableColumn id="10847" xr3:uid="{9400B52A-C95A-43C1-BCF2-738B1E7D4CF7}" name="Column10839" dataDxfId="5549"/>
    <tableColumn id="10848" xr3:uid="{76BD9E1C-6E48-466B-806E-C88C854F701F}" name="Column10840" dataDxfId="5548"/>
    <tableColumn id="10849" xr3:uid="{BF1DE16C-E719-47FD-B33B-27044D7A8C85}" name="Column10841" dataDxfId="5547"/>
    <tableColumn id="10850" xr3:uid="{96B89169-553D-41D2-AFBA-07BA7B8A180B}" name="Column10842" dataDxfId="5546"/>
    <tableColumn id="10851" xr3:uid="{FDB2981C-8DF7-41E2-A067-CE868B494409}" name="Column10843" dataDxfId="5545"/>
    <tableColumn id="10852" xr3:uid="{CE169500-8132-4A9A-B88F-2B257D687405}" name="Column10844" dataDxfId="5544"/>
    <tableColumn id="10853" xr3:uid="{920EEBB9-8138-4659-BBF3-480783EC15BF}" name="Column10845" dataDxfId="5543"/>
    <tableColumn id="10854" xr3:uid="{B11FA042-5323-42EC-98CA-10F867A4942A}" name="Column10846" dataDxfId="5542"/>
    <tableColumn id="10855" xr3:uid="{D0120AAC-F2CF-4285-9D46-482D2C7C1471}" name="Column10847" dataDxfId="5541"/>
    <tableColumn id="10856" xr3:uid="{1F285408-EBC0-48CE-9BA5-40F141316719}" name="Column10848" dataDxfId="5540"/>
    <tableColumn id="10857" xr3:uid="{5EA61BD1-9CF1-4A3D-BEC7-A3C05521B232}" name="Column10849" dataDxfId="5539"/>
    <tableColumn id="10858" xr3:uid="{67B5AD8A-AAB9-4498-AC8F-C94EAB1EBC9B}" name="Column10850" dataDxfId="5538"/>
    <tableColumn id="10859" xr3:uid="{AABF635B-8FF9-47C3-968F-6AEBAC414507}" name="Column10851" dataDxfId="5537"/>
    <tableColumn id="10860" xr3:uid="{D288B2A5-D773-450E-9B62-8EB735A383F8}" name="Column10852" dataDxfId="5536"/>
    <tableColumn id="10861" xr3:uid="{59173B7D-6CC7-46A6-8B59-C5F19BE7795C}" name="Column10853" dataDxfId="5535"/>
    <tableColumn id="10862" xr3:uid="{9B33DE0B-9779-4462-8252-061B4060E02D}" name="Column10854" dataDxfId="5534"/>
    <tableColumn id="10863" xr3:uid="{821FE15C-E9EE-450D-949E-B2A5D5171493}" name="Column10855" dataDxfId="5533"/>
    <tableColumn id="10864" xr3:uid="{111E8382-C5E0-439F-A4D3-8FA44BB8266B}" name="Column10856" dataDxfId="5532"/>
    <tableColumn id="10865" xr3:uid="{6320F9E2-67AC-4A50-AB0F-1A4F6004D516}" name="Column10857" dataDxfId="5531"/>
    <tableColumn id="10866" xr3:uid="{68C07BF8-EA1D-4854-9B6A-E6D26BC4E94D}" name="Column10858" dataDxfId="5530"/>
    <tableColumn id="10867" xr3:uid="{BEA47CB5-FDDB-4F78-83BA-47F2E6287CE2}" name="Column10859" dataDxfId="5529"/>
    <tableColumn id="10868" xr3:uid="{98079903-494C-45BB-8F52-4C4B241D2854}" name="Column10860" dataDxfId="5528"/>
    <tableColumn id="10869" xr3:uid="{0290184D-B06A-46F3-B297-5821DDABB95F}" name="Column10861" dataDxfId="5527"/>
    <tableColumn id="10870" xr3:uid="{2C62F486-154F-4FF8-963A-22199F543DD9}" name="Column10862" dataDxfId="5526"/>
    <tableColumn id="10871" xr3:uid="{3B233FC1-0BEB-4AE4-BABF-802B0D203FC6}" name="Column10863" dataDxfId="5525"/>
    <tableColumn id="10872" xr3:uid="{C980A197-5C54-4F2D-A32E-4EECDF3C50B3}" name="Column10864" dataDxfId="5524"/>
    <tableColumn id="10873" xr3:uid="{4C94CEB1-E441-4084-A095-04044F4F745D}" name="Column10865" dataDxfId="5523"/>
    <tableColumn id="10874" xr3:uid="{B02DC4D6-3CF0-4CA5-BBD9-AB11B1612554}" name="Column10866" dataDxfId="5522"/>
    <tableColumn id="10875" xr3:uid="{48D15D0C-C4B3-4C75-98CB-A5EF57535766}" name="Column10867" dataDxfId="5521"/>
    <tableColumn id="10876" xr3:uid="{3B0E42CD-BF37-4E4B-A8A6-9E028C3C61EB}" name="Column10868" dataDxfId="5520"/>
    <tableColumn id="10877" xr3:uid="{B093B406-1E96-43F9-BDAD-AC2D07DCAC9A}" name="Column10869" dataDxfId="5519"/>
    <tableColumn id="10878" xr3:uid="{C65F831E-4AB9-481B-8F88-8F9008EE3835}" name="Column10870" dataDxfId="5518"/>
    <tableColumn id="10879" xr3:uid="{BC8193E4-07CA-4B4F-B051-56220064C22B}" name="Column10871" dataDxfId="5517"/>
    <tableColumn id="10880" xr3:uid="{690FAE83-CC99-4E10-B366-7F3EA582C97C}" name="Column10872" dataDxfId="5516"/>
    <tableColumn id="10881" xr3:uid="{63D47153-7D5C-4EEF-A82A-B12FECB08506}" name="Column10873" dataDxfId="5515"/>
    <tableColumn id="10882" xr3:uid="{2DB571D4-8BCF-401E-9491-053BC27EE172}" name="Column10874" dataDxfId="5514"/>
    <tableColumn id="10883" xr3:uid="{287103A6-D98B-4E51-9FE7-D93B7315D02E}" name="Column10875" dataDxfId="5513"/>
    <tableColumn id="10884" xr3:uid="{6DEDB922-3CF7-48C1-B46C-39567D191287}" name="Column10876" dataDxfId="5512"/>
    <tableColumn id="10885" xr3:uid="{3A31596A-7BF0-48D7-8356-D4FD33EC77D9}" name="Column10877" dataDxfId="5511"/>
    <tableColumn id="10886" xr3:uid="{EF1662D6-2BC3-4E8E-A277-749520664C4D}" name="Column10878" dataDxfId="5510"/>
    <tableColumn id="10887" xr3:uid="{C2CF8564-4A5D-42CC-9BB9-384EA56F1905}" name="Column10879" dataDxfId="5509"/>
    <tableColumn id="10888" xr3:uid="{E3D7444F-87BA-43C6-82CD-8094182F2909}" name="Column10880" dataDxfId="5508"/>
    <tableColumn id="10889" xr3:uid="{BBC719E4-4B27-4F9A-977C-8F03AC4CCBF8}" name="Column10881" dataDxfId="5507"/>
    <tableColumn id="10890" xr3:uid="{560A1445-FA27-4CF6-AFF3-B6A328A181ED}" name="Column10882" dataDxfId="5506"/>
    <tableColumn id="10891" xr3:uid="{625FB89C-8874-46F1-BCDA-19D3B5141086}" name="Column10883" dataDxfId="5505"/>
    <tableColumn id="10892" xr3:uid="{CF6B3E7C-C2BA-4DB7-B677-2770614BB0D3}" name="Column10884" dataDxfId="5504"/>
    <tableColumn id="10893" xr3:uid="{FD55DBBA-D7E5-4E99-AD91-EDAA8DFF5C9E}" name="Column10885" dataDxfId="5503"/>
    <tableColumn id="10894" xr3:uid="{76642723-56A3-461F-BE4B-5C18B6FD1D7F}" name="Column10886" dataDxfId="5502"/>
    <tableColumn id="10895" xr3:uid="{C2FC7D4C-40A0-4F61-B0A3-1C835D99F519}" name="Column10887" dataDxfId="5501"/>
    <tableColumn id="10896" xr3:uid="{AC6DCC18-A619-4B7A-A1C5-1DF732651116}" name="Column10888" dataDxfId="5500"/>
    <tableColumn id="10897" xr3:uid="{4317A0B0-94BA-4F53-BA9A-2244024ECBA6}" name="Column10889" dataDxfId="5499"/>
    <tableColumn id="10898" xr3:uid="{157A5E9B-84E0-4092-84EB-1C231718A3AE}" name="Column10890" dataDxfId="5498"/>
    <tableColumn id="10899" xr3:uid="{AC7C0D1B-82BC-4746-9AFD-C4ED8F6955CB}" name="Column10891" dataDxfId="5497"/>
    <tableColumn id="10900" xr3:uid="{F774A935-7A85-40C0-BCC7-2A256C93B67A}" name="Column10892" dataDxfId="5496"/>
    <tableColumn id="10901" xr3:uid="{51CE362A-0B53-4B5F-B37B-624B655D90E3}" name="Column10893" dataDxfId="5495"/>
    <tableColumn id="10902" xr3:uid="{2EF8A51A-5785-4DD0-9394-7789BD1607A4}" name="Column10894" dataDxfId="5494"/>
    <tableColumn id="10903" xr3:uid="{1F7CC6E0-B964-465D-99B6-E34A7785A550}" name="Column10895" dataDxfId="5493"/>
    <tableColumn id="10904" xr3:uid="{443C194A-1F07-4C45-AD81-AB7BBDA86867}" name="Column10896" dataDxfId="5492"/>
    <tableColumn id="10905" xr3:uid="{090DFFF7-6E39-4B93-BFBE-999D65DAA31C}" name="Column10897" dataDxfId="5491"/>
    <tableColumn id="10906" xr3:uid="{8DAEB04C-18A7-4EC4-9152-F71702E231D5}" name="Column10898" dataDxfId="5490"/>
    <tableColumn id="10907" xr3:uid="{449AAA92-22DC-4C9B-AD52-B64DE4EB4E88}" name="Column10899" dataDxfId="5489"/>
    <tableColumn id="10908" xr3:uid="{4D3FA1FC-529E-4B94-B5FE-916E20C1B66B}" name="Column10900" dataDxfId="5488"/>
    <tableColumn id="10909" xr3:uid="{5FA932FE-EE10-455A-80E5-9374319249F3}" name="Column10901" dataDxfId="5487"/>
    <tableColumn id="10910" xr3:uid="{E4A49D19-B20F-4329-BC5A-68F2144823CD}" name="Column10902" dataDxfId="5486"/>
    <tableColumn id="10911" xr3:uid="{9EB989AA-ABBB-42DF-A770-AE50D7895985}" name="Column10903" dataDxfId="5485"/>
    <tableColumn id="10912" xr3:uid="{EDF29A26-5161-4C47-AD6A-31988CC9A972}" name="Column10904" dataDxfId="5484"/>
    <tableColumn id="10913" xr3:uid="{E18A3391-4715-42F4-9298-2B91C1445F40}" name="Column10905" dataDxfId="5483"/>
    <tableColumn id="10914" xr3:uid="{851BB8BE-30E8-4A6D-96D0-170245EF6755}" name="Column10906" dataDxfId="5482"/>
    <tableColumn id="10915" xr3:uid="{41F109B5-2A6B-404A-82D5-41242567A321}" name="Column10907" dataDxfId="5481"/>
    <tableColumn id="10916" xr3:uid="{CF1FA1DA-EAD9-46F4-A5B0-520ACF53629F}" name="Column10908" dataDxfId="5480"/>
    <tableColumn id="10917" xr3:uid="{7405BDF5-4D71-4FDB-8513-D28B38563E47}" name="Column10909" dataDxfId="5479"/>
    <tableColumn id="10918" xr3:uid="{5A0726A7-0239-4AFD-A757-BDFD7A0CDDCB}" name="Column10910" dataDxfId="5478"/>
    <tableColumn id="10919" xr3:uid="{28FD483A-3247-4D1A-95F7-5C7D2E0423D4}" name="Column10911" dataDxfId="5477"/>
    <tableColumn id="10920" xr3:uid="{AD033F51-74FA-41A9-A792-45BA89B253A0}" name="Column10912" dataDxfId="5476"/>
    <tableColumn id="10921" xr3:uid="{12044B89-C122-4080-8AE6-C90F9CDE83DF}" name="Column10913" dataDxfId="5475"/>
    <tableColumn id="10922" xr3:uid="{64759B2F-17BD-46DE-B241-B351A60F8041}" name="Column10914" dataDxfId="5474"/>
    <tableColumn id="10923" xr3:uid="{B73B8E8F-7107-4182-9196-AC4CBA15E21A}" name="Column10915" dataDxfId="5473"/>
    <tableColumn id="10924" xr3:uid="{64626DA0-93B2-422C-8B74-A00F80AC3E97}" name="Column10916" dataDxfId="5472"/>
    <tableColumn id="10925" xr3:uid="{D71E7BB7-D5E2-4A4A-BC22-3F054D2140F5}" name="Column10917" dataDxfId="5471"/>
    <tableColumn id="10926" xr3:uid="{66D122A1-01B1-455A-8B0C-DB7DDF80DC8D}" name="Column10918" dataDxfId="5470"/>
    <tableColumn id="10927" xr3:uid="{F407C68D-4C3D-400E-B15D-5A7AB898ACC1}" name="Column10919" dataDxfId="5469"/>
    <tableColumn id="10928" xr3:uid="{500BA59D-552E-4947-A64E-551E612F73F3}" name="Column10920" dataDxfId="5468"/>
    <tableColumn id="10929" xr3:uid="{49A45203-6B91-443A-BEAB-949536129CAB}" name="Column10921" dataDxfId="5467"/>
    <tableColumn id="10930" xr3:uid="{09828A44-55E4-4021-87DE-D7D5F05E5CEE}" name="Column10922" dataDxfId="5466"/>
    <tableColumn id="10931" xr3:uid="{54F0940C-393C-4EDD-8EC8-EF6057CF9A2D}" name="Column10923" dataDxfId="5465"/>
    <tableColumn id="10932" xr3:uid="{47FF7FE5-4EBE-4EA2-A27D-644EA55596C2}" name="Column10924" dataDxfId="5464"/>
    <tableColumn id="10933" xr3:uid="{C45863CB-9B07-43C5-A118-FE5D0EA77C4D}" name="Column10925" dataDxfId="5463"/>
    <tableColumn id="10934" xr3:uid="{F106CD67-3A35-4047-A67E-CDC36D8667C9}" name="Column10926" dataDxfId="5462"/>
    <tableColumn id="10935" xr3:uid="{F59C5D7C-F9DF-4BEF-B349-04DD20BD8A2E}" name="Column10927" dataDxfId="5461"/>
    <tableColumn id="10936" xr3:uid="{40E05421-5891-453B-9971-2AA611C89624}" name="Column10928" dataDxfId="5460"/>
    <tableColumn id="10937" xr3:uid="{78CB7A15-3EED-4124-BA47-AAC49DB95E03}" name="Column10929" dataDxfId="5459"/>
    <tableColumn id="10938" xr3:uid="{89651358-15B8-4CCF-889A-FA7696CCC409}" name="Column10930" dataDxfId="5458"/>
    <tableColumn id="10939" xr3:uid="{71FE4CF6-BD62-4F8C-8ECC-5E8DB46C8BC0}" name="Column10931" dataDxfId="5457"/>
    <tableColumn id="10940" xr3:uid="{71532CED-0C71-4CE0-B585-B9295C6C3D63}" name="Column10932" dataDxfId="5456"/>
    <tableColumn id="10941" xr3:uid="{F6C6DEE1-A9FD-4094-97C2-764797675216}" name="Column10933" dataDxfId="5455"/>
    <tableColumn id="10942" xr3:uid="{6684129C-92A4-4312-90A4-242F51B40EB5}" name="Column10934" dataDxfId="5454"/>
    <tableColumn id="10943" xr3:uid="{85A2319E-3365-43D1-8081-6387551596FE}" name="Column10935" dataDxfId="5453"/>
    <tableColumn id="10944" xr3:uid="{E239F85A-EDAE-4CBD-9B60-B6CA0A574BB5}" name="Column10936" dataDxfId="5452"/>
    <tableColumn id="10945" xr3:uid="{DE072F4C-40DE-4835-BC3E-6865A5D10856}" name="Column10937" dataDxfId="5451"/>
    <tableColumn id="10946" xr3:uid="{C715EC01-FD8F-4FAD-9DFD-100D553EAE1C}" name="Column10938" dataDxfId="5450"/>
    <tableColumn id="10947" xr3:uid="{BDC0F521-74B2-4141-B0E4-1F5AE46DD435}" name="Column10939" dataDxfId="5449"/>
    <tableColumn id="10948" xr3:uid="{F62167D5-7C19-4319-AB6F-BDE7F6A986D7}" name="Column10940" dataDxfId="5448"/>
    <tableColumn id="10949" xr3:uid="{9D482583-D15A-4F3A-B1DD-218F30012FCA}" name="Column10941" dataDxfId="5447"/>
    <tableColumn id="10950" xr3:uid="{75CC411F-F4EC-4603-89B6-BBBF0B2296AC}" name="Column10942" dataDxfId="5446"/>
    <tableColumn id="10951" xr3:uid="{7B54E9A3-4F7C-4097-A057-A383992BA122}" name="Column10943" dataDxfId="5445"/>
    <tableColumn id="10952" xr3:uid="{DF68B201-37C0-4753-8623-DE9275F5A0CA}" name="Column10944" dataDxfId="5444"/>
    <tableColumn id="10953" xr3:uid="{D35028C2-0F29-45BC-9620-9D86FC696366}" name="Column10945" dataDxfId="5443"/>
    <tableColumn id="10954" xr3:uid="{043CF4FF-13FB-4EA7-85CA-1EFF151D2BAA}" name="Column10946" dataDxfId="5442"/>
    <tableColumn id="10955" xr3:uid="{FA26A46C-13F1-4517-84F5-084BDAE43945}" name="Column10947" dataDxfId="5441"/>
    <tableColumn id="10956" xr3:uid="{F8A355A8-CDD1-4B77-B545-2C50E64715E8}" name="Column10948" dataDxfId="5440"/>
    <tableColumn id="10957" xr3:uid="{2059DB2D-6B31-49D8-BE4D-FFBF18457A69}" name="Column10949" dataDxfId="5439"/>
    <tableColumn id="10958" xr3:uid="{82118197-9BC7-44B1-B85E-497DE414C02E}" name="Column10950" dataDxfId="5438"/>
    <tableColumn id="10959" xr3:uid="{FDD8C916-33D8-495A-BECA-1151DD4098CF}" name="Column10951" dataDxfId="5437"/>
    <tableColumn id="10960" xr3:uid="{CA738E81-88EA-4D0E-BF28-A9D12BA960C7}" name="Column10952" dataDxfId="5436"/>
    <tableColumn id="10961" xr3:uid="{197C1211-2DD6-48FB-905F-D0F158717D8C}" name="Column10953" dataDxfId="5435"/>
    <tableColumn id="10962" xr3:uid="{26374B85-A345-462F-A46B-65B61A8CBDF9}" name="Column10954" dataDxfId="5434"/>
    <tableColumn id="10963" xr3:uid="{50BF89A7-43C3-41F3-BE5D-8565F24DCBA0}" name="Column10955" dataDxfId="5433"/>
    <tableColumn id="10964" xr3:uid="{A90E46CA-8E91-4761-8F5D-9F00D35A89F5}" name="Column10956" dataDxfId="5432"/>
    <tableColumn id="10965" xr3:uid="{4E9F1CD3-423F-480A-A7D5-7A5CCD21E577}" name="Column10957" dataDxfId="5431"/>
    <tableColumn id="10966" xr3:uid="{A6E28156-763D-4E9D-B14D-ED6271D71B91}" name="Column10958" dataDxfId="5430"/>
    <tableColumn id="10967" xr3:uid="{43D6A266-AD66-4901-B6A6-101C704938AF}" name="Column10959" dataDxfId="5429"/>
    <tableColumn id="10968" xr3:uid="{98485F5E-EC36-4857-9F44-ACE5A2D1654B}" name="Column10960" dataDxfId="5428"/>
    <tableColumn id="10969" xr3:uid="{FB33DC1B-13B3-4A28-A631-A7B710B10DCB}" name="Column10961" dataDxfId="5427"/>
    <tableColumn id="10970" xr3:uid="{83E8833A-F004-49A8-A211-F9F1A698E18F}" name="Column10962" dataDxfId="5426"/>
    <tableColumn id="10971" xr3:uid="{69B84751-B3E9-46E9-ACAF-712FA98D966D}" name="Column10963" dataDxfId="5425"/>
    <tableColumn id="10972" xr3:uid="{EAF19DBC-2726-4C21-BA5A-25BF111BCBC6}" name="Column10964" dataDxfId="5424"/>
    <tableColumn id="10973" xr3:uid="{86E44323-307A-4A46-B642-F5D8C27569BE}" name="Column10965" dataDxfId="5423"/>
    <tableColumn id="10974" xr3:uid="{81F8E0E4-DB25-4392-ADEA-1DE6EECAD30D}" name="Column10966" dataDxfId="5422"/>
    <tableColumn id="10975" xr3:uid="{0FF8440B-882E-4167-80D1-1D68565C863B}" name="Column10967" dataDxfId="5421"/>
    <tableColumn id="10976" xr3:uid="{FD889660-9BF7-48C6-AF48-9DFFF00D94C4}" name="Column10968" dataDxfId="5420"/>
    <tableColumn id="10977" xr3:uid="{AEC5EBC1-2442-47E4-A8B7-4C462AADAC33}" name="Column10969" dataDxfId="5419"/>
    <tableColumn id="10978" xr3:uid="{A4019AAE-0BA5-4CF4-A754-2BDFF52622E4}" name="Column10970" dataDxfId="5418"/>
    <tableColumn id="10979" xr3:uid="{A179C399-71BD-482C-8E32-08AE85E209F5}" name="Column10971" dataDxfId="5417"/>
    <tableColumn id="10980" xr3:uid="{1DB8375D-EA80-4D32-AE91-907746E1EA33}" name="Column10972" dataDxfId="5416"/>
    <tableColumn id="10981" xr3:uid="{0750439A-C5DA-4806-A0DF-FFC890508B43}" name="Column10973" dataDxfId="5415"/>
    <tableColumn id="10982" xr3:uid="{864B66B9-4253-4758-96BA-D232113E20B8}" name="Column10974" dataDxfId="5414"/>
    <tableColumn id="10983" xr3:uid="{9CBDA663-A5ED-4295-99B4-B5D735B39426}" name="Column10975" dataDxfId="5413"/>
    <tableColumn id="10984" xr3:uid="{35DD4470-D8CA-4800-98A6-8750CE151F11}" name="Column10976" dataDxfId="5412"/>
    <tableColumn id="10985" xr3:uid="{FAD6B328-C97A-4906-8710-5FE3B102ABFA}" name="Column10977" dataDxfId="5411"/>
    <tableColumn id="10986" xr3:uid="{EC2C08C4-EFFD-43D0-B83C-BA1988E92407}" name="Column10978" dataDxfId="5410"/>
    <tableColumn id="10987" xr3:uid="{09F7726B-4034-4D66-97DD-37E47A74A3D4}" name="Column10979" dataDxfId="5409"/>
    <tableColumn id="10988" xr3:uid="{E7E95C5A-0F92-497E-9B7B-484EBA5BC065}" name="Column10980" dataDxfId="5408"/>
    <tableColumn id="10989" xr3:uid="{8AA03DB8-4B46-40DC-B2BF-268B0062CA67}" name="Column10981" dataDxfId="5407"/>
    <tableColumn id="10990" xr3:uid="{7A4F7567-C70D-4E03-A900-480E104FC571}" name="Column10982" dataDxfId="5406"/>
    <tableColumn id="10991" xr3:uid="{B0817A36-4DEF-471C-B9EB-3EE88C222D0D}" name="Column10983" dataDxfId="5405"/>
    <tableColumn id="10992" xr3:uid="{D72C9255-C509-4B5B-80C9-6285BAC402DA}" name="Column10984" dataDxfId="5404"/>
    <tableColumn id="10993" xr3:uid="{4B86103E-4170-4509-87A8-55364057915E}" name="Column10985" dataDxfId="5403"/>
    <tableColumn id="10994" xr3:uid="{52E9C7D8-6B5B-42ED-AE63-C05F7C3B9507}" name="Column10986" dataDxfId="5402"/>
    <tableColumn id="10995" xr3:uid="{0954CC45-B105-47DC-B06B-D0210B124C11}" name="Column10987" dataDxfId="5401"/>
    <tableColumn id="10996" xr3:uid="{13F3CBD3-8EDE-4558-8AA2-288EC88595FF}" name="Column10988" dataDxfId="5400"/>
    <tableColumn id="10997" xr3:uid="{17482B24-5C7F-4BAE-9133-911A79FD6AC2}" name="Column10989" dataDxfId="5399"/>
    <tableColumn id="10998" xr3:uid="{A11CB3BA-4437-488B-9A61-2628BA2DB463}" name="Column10990" dataDxfId="5398"/>
    <tableColumn id="10999" xr3:uid="{7539AE0B-AC25-4357-9AF4-CF272C064E62}" name="Column10991" dataDxfId="5397"/>
    <tableColumn id="11000" xr3:uid="{30384B70-40C5-4712-8473-7C27244D574D}" name="Column10992" dataDxfId="5396"/>
    <tableColumn id="11001" xr3:uid="{C07B7B90-0B64-4359-8731-6FBDD6F9C1AC}" name="Column10993" dataDxfId="5395"/>
    <tableColumn id="11002" xr3:uid="{3972683B-23CA-402B-95A8-E5C959051E06}" name="Column10994" dataDxfId="5394"/>
    <tableColumn id="11003" xr3:uid="{74C141F6-1DA2-41D8-BA7A-BD286E2EC3E7}" name="Column10995" dataDxfId="5393"/>
    <tableColumn id="11004" xr3:uid="{3F4835B5-CF6E-4B74-A4C5-028C8C2F2196}" name="Column10996" dataDxfId="5392"/>
    <tableColumn id="11005" xr3:uid="{8E5FB745-ABBE-45F2-97DD-133ADBBFCB4E}" name="Column10997" dataDxfId="5391"/>
    <tableColumn id="11006" xr3:uid="{7D787080-304C-4268-9F39-4EE53464E2CE}" name="Column10998" dataDxfId="5390"/>
    <tableColumn id="11007" xr3:uid="{CC9B5FE7-E0CB-4D71-B4D9-239721B4FE0B}" name="Column10999" dataDxfId="5389"/>
    <tableColumn id="11008" xr3:uid="{2706466C-4B46-42E2-96F9-87BF343EF027}" name="Column11000" dataDxfId="5388"/>
    <tableColumn id="11009" xr3:uid="{1A025C8C-F877-494D-954E-082331A8791D}" name="Column11001" dataDxfId="5387"/>
    <tableColumn id="11010" xr3:uid="{FAE15948-8FA3-4088-B75C-D2C5685FDC38}" name="Column11002" dataDxfId="5386"/>
    <tableColumn id="11011" xr3:uid="{67FFFA91-9600-412B-A489-3A21BB903EC0}" name="Column11003" dataDxfId="5385"/>
    <tableColumn id="11012" xr3:uid="{5B8CF303-227E-4FFD-B9DA-DE774E6D1B29}" name="Column11004" dataDxfId="5384"/>
    <tableColumn id="11013" xr3:uid="{3FE30892-2940-45B8-B5D4-E78D695D382D}" name="Column11005" dataDxfId="5383"/>
    <tableColumn id="11014" xr3:uid="{10849023-414B-4A70-A8FB-354F8BEFD52E}" name="Column11006" dataDxfId="5382"/>
    <tableColumn id="11015" xr3:uid="{F1237D3B-61FB-441A-8BBD-981F6C26CB14}" name="Column11007" dataDxfId="5381"/>
    <tableColumn id="11016" xr3:uid="{DC84C625-7044-4FFC-805E-AF4BECD5532F}" name="Column11008" dataDxfId="5380"/>
    <tableColumn id="11017" xr3:uid="{2B5A547F-BFC3-4A1C-966A-9A6F6FE9C37F}" name="Column11009" dataDxfId="5379"/>
    <tableColumn id="11018" xr3:uid="{6A608719-9365-44AB-A138-BA47EB484A83}" name="Column11010" dataDxfId="5378"/>
    <tableColumn id="11019" xr3:uid="{5B26EB29-F073-44BA-B697-5A3676623065}" name="Column11011" dataDxfId="5377"/>
    <tableColumn id="11020" xr3:uid="{20D7F436-38E0-4C4C-BF03-19D6A78E70AF}" name="Column11012" dataDxfId="5376"/>
    <tableColumn id="11021" xr3:uid="{35E575D3-D5C1-4917-B1E9-ACF4797F958D}" name="Column11013" dataDxfId="5375"/>
    <tableColumn id="11022" xr3:uid="{28DE06A6-8136-4AD3-BE9A-645035EF826A}" name="Column11014" dataDxfId="5374"/>
    <tableColumn id="11023" xr3:uid="{A11D18EB-A9EF-450F-B5A7-4C5CB29CAE5B}" name="Column11015" dataDxfId="5373"/>
    <tableColumn id="11024" xr3:uid="{BD6BCBD5-750D-4ADF-AB32-3D92A6F11CFD}" name="Column11016" dataDxfId="5372"/>
    <tableColumn id="11025" xr3:uid="{C15B52FD-1B2D-47DC-BB72-5814BFDC06C5}" name="Column11017" dataDxfId="5371"/>
    <tableColumn id="11026" xr3:uid="{3EDD4353-1CB5-4A4C-9AD4-495B7A2DDA19}" name="Column11018" dataDxfId="5370"/>
    <tableColumn id="11027" xr3:uid="{65C35BF9-6D21-4944-AEAB-FBBA81B444BE}" name="Column11019" dataDxfId="5369"/>
    <tableColumn id="11028" xr3:uid="{013CDDFE-810F-4AE7-BF9C-9E8564C4252D}" name="Column11020" dataDxfId="5368"/>
    <tableColumn id="11029" xr3:uid="{4AF1C29B-A1A9-48EA-8058-201383E7149A}" name="Column11021" dataDxfId="5367"/>
    <tableColumn id="11030" xr3:uid="{CD1B3F2D-22AE-4444-84CA-156AEE223BEA}" name="Column11022" dataDxfId="5366"/>
    <tableColumn id="11031" xr3:uid="{4CBF54BB-CB67-4A85-8B87-2C8158064730}" name="Column11023" dataDxfId="5365"/>
    <tableColumn id="11032" xr3:uid="{DD86E759-6A7A-4BE5-A341-C59907042205}" name="Column11024" dataDxfId="5364"/>
    <tableColumn id="11033" xr3:uid="{1B82DCB6-C084-48DA-8354-7E2E8331604D}" name="Column11025" dataDxfId="5363"/>
    <tableColumn id="11034" xr3:uid="{87A03810-37A0-4190-9B14-AD13400FDA73}" name="Column11026" dataDxfId="5362"/>
    <tableColumn id="11035" xr3:uid="{A028EE22-C6AA-4238-BFF5-6603628C9310}" name="Column11027" dataDxfId="5361"/>
    <tableColumn id="11036" xr3:uid="{E3615250-13FD-4AC1-83B3-201A0AD2800F}" name="Column11028" dataDxfId="5360"/>
    <tableColumn id="11037" xr3:uid="{47DD729F-6696-4303-B869-AB7206114DBA}" name="Column11029" dataDxfId="5359"/>
    <tableColumn id="11038" xr3:uid="{0BEC155F-81E6-4AC8-AD3B-7436DB48C292}" name="Column11030" dataDxfId="5358"/>
    <tableColumn id="11039" xr3:uid="{9F41A88D-941F-4866-9024-6AD486068B74}" name="Column11031" dataDxfId="5357"/>
    <tableColumn id="11040" xr3:uid="{E1CB7EB4-2F6A-44B9-B247-E3D83ED10914}" name="Column11032" dataDxfId="5356"/>
    <tableColumn id="11041" xr3:uid="{08175A87-EC89-406E-93CC-C079429B5622}" name="Column11033" dataDxfId="5355"/>
    <tableColumn id="11042" xr3:uid="{0A6F297B-FF14-4EC6-A393-A3A3E7A1E163}" name="Column11034" dataDxfId="5354"/>
    <tableColumn id="11043" xr3:uid="{DD66285C-8436-49DD-BE17-3CB40235A924}" name="Column11035" dataDxfId="5353"/>
    <tableColumn id="11044" xr3:uid="{7813E976-0E21-4D9F-BD14-DDC4010B34C0}" name="Column11036" dataDxfId="5352"/>
    <tableColumn id="11045" xr3:uid="{B28E4E4C-78D0-4C06-8104-2589EB5A24A3}" name="Column11037" dataDxfId="5351"/>
    <tableColumn id="11046" xr3:uid="{D67FA227-4E9B-41EE-BEAF-7668AA528632}" name="Column11038" dataDxfId="5350"/>
    <tableColumn id="11047" xr3:uid="{3A60F298-E91D-4960-B595-25E66863E7CB}" name="Column11039" dataDxfId="5349"/>
    <tableColumn id="11048" xr3:uid="{8E664DDC-9A8F-4AE3-B698-0185AB30DCFE}" name="Column11040" dataDxfId="5348"/>
    <tableColumn id="11049" xr3:uid="{5CFD3B3C-46A0-4812-AA46-572971D1155C}" name="Column11041" dataDxfId="5347"/>
    <tableColumn id="11050" xr3:uid="{9A5D2598-9FF2-400C-A7D2-04642FF57283}" name="Column11042" dataDxfId="5346"/>
    <tableColumn id="11051" xr3:uid="{D717A54F-FD51-4ACD-91CA-5898BDFAE791}" name="Column11043" dataDxfId="5345"/>
    <tableColumn id="11052" xr3:uid="{3D08419A-B3C8-42F9-A8A5-AEC91B858D4E}" name="Column11044" dataDxfId="5344"/>
    <tableColumn id="11053" xr3:uid="{8F92A100-E358-48A3-BFEA-E0648274C64D}" name="Column11045" dataDxfId="5343"/>
    <tableColumn id="11054" xr3:uid="{8749F31A-C6E2-4E13-8FF5-47F3239DE410}" name="Column11046" dataDxfId="5342"/>
    <tableColumn id="11055" xr3:uid="{3B6B5F7A-34B0-4CB9-98CE-7CD8CB96A18C}" name="Column11047" dataDxfId="5341"/>
    <tableColumn id="11056" xr3:uid="{395D5945-54DF-4F5A-AB5A-45D3080F41D7}" name="Column11048" dataDxfId="5340"/>
    <tableColumn id="11057" xr3:uid="{142328CA-4A46-4C70-8B9A-FFC0629E2959}" name="Column11049" dataDxfId="5339"/>
    <tableColumn id="11058" xr3:uid="{A0BCA7C0-2C9B-4E24-AD6A-A7BFCB3488CF}" name="Column11050" dataDxfId="5338"/>
    <tableColumn id="11059" xr3:uid="{E07351B5-29CA-43A0-AF5E-F0CA0C12186A}" name="Column11051" dataDxfId="5337"/>
    <tableColumn id="11060" xr3:uid="{8B4DBA77-ABD4-4826-8DEA-61862F49C44D}" name="Column11052" dataDxfId="5336"/>
    <tableColumn id="11061" xr3:uid="{41DFD007-E75A-4F65-B037-C7B891E67A52}" name="Column11053" dataDxfId="5335"/>
    <tableColumn id="11062" xr3:uid="{AB79B96C-978E-4C38-82C5-F31BF2D21783}" name="Column11054" dataDxfId="5334"/>
    <tableColumn id="11063" xr3:uid="{E0C283EE-0703-4430-AA64-75B397F314EC}" name="Column11055" dataDxfId="5333"/>
    <tableColumn id="11064" xr3:uid="{DCF74ECB-9869-49FE-9B8C-EDDC50A8F8CA}" name="Column11056" dataDxfId="5332"/>
    <tableColumn id="11065" xr3:uid="{AA8CDCEA-BABA-4276-BCF5-420F6FD06F64}" name="Column11057" dataDxfId="5331"/>
    <tableColumn id="11066" xr3:uid="{C2D72A6C-F192-400F-950B-BBDECF59F1D1}" name="Column11058" dataDxfId="5330"/>
    <tableColumn id="11067" xr3:uid="{A3A9E4B2-91FC-4DC5-AB14-17B44835C421}" name="Column11059" dataDxfId="5329"/>
    <tableColumn id="11068" xr3:uid="{689EDD49-0B0B-44DE-9DE7-6621D51BFE47}" name="Column11060" dataDxfId="5328"/>
    <tableColumn id="11069" xr3:uid="{339C22E8-67FA-42A9-A9C1-929A30C61765}" name="Column11061" dataDxfId="5327"/>
    <tableColumn id="11070" xr3:uid="{F6B0689C-B6C2-4918-B4AD-BD0D6AF03F19}" name="Column11062" dataDxfId="5326"/>
    <tableColumn id="11071" xr3:uid="{3187529F-1D60-46F5-9B79-22EB5BD2D271}" name="Column11063" dataDxfId="5325"/>
    <tableColumn id="11072" xr3:uid="{708FD36B-DBBB-4B86-8672-5C349CD22E42}" name="Column11064" dataDxfId="5324"/>
    <tableColumn id="11073" xr3:uid="{52411ADC-096E-4387-BA03-46A60909B613}" name="Column11065" dataDxfId="5323"/>
    <tableColumn id="11074" xr3:uid="{7B36D77E-CF26-4CFF-BDB3-79831F3A829A}" name="Column11066" dataDxfId="5322"/>
    <tableColumn id="11075" xr3:uid="{4586DEB8-CBE2-4BDE-8DED-56619D2EAA38}" name="Column11067" dataDxfId="5321"/>
    <tableColumn id="11076" xr3:uid="{394B3D5C-81E0-453E-8F64-C9C197165AA9}" name="Column11068" dataDxfId="5320"/>
    <tableColumn id="11077" xr3:uid="{5BF3AB99-AD97-4913-90DE-D34A3F739A23}" name="Column11069" dataDxfId="5319"/>
    <tableColumn id="11078" xr3:uid="{5280A3A5-AF15-49FA-BA70-5E97BBF7634B}" name="Column11070" dataDxfId="5318"/>
    <tableColumn id="11079" xr3:uid="{434EA09E-28E1-4D54-91C9-124D7115C215}" name="Column11071" dataDxfId="5317"/>
    <tableColumn id="11080" xr3:uid="{C7B7BF89-35F8-4E7D-A853-D4434BB1FDEB}" name="Column11072" dataDxfId="5316"/>
    <tableColumn id="11081" xr3:uid="{30681B49-759F-460A-82EA-53AAB2A5F3B9}" name="Column11073" dataDxfId="5315"/>
    <tableColumn id="11082" xr3:uid="{33D55954-6AA5-44C1-9593-6A4B7FFF04D2}" name="Column11074" dataDxfId="5314"/>
    <tableColumn id="11083" xr3:uid="{ECEEAA51-58A4-4F59-B5E9-D3FDDE98FC9A}" name="Column11075" dataDxfId="5313"/>
    <tableColumn id="11084" xr3:uid="{5FCB4400-5223-4504-93EB-77BCB4151243}" name="Column11076" dataDxfId="5312"/>
    <tableColumn id="11085" xr3:uid="{B7A60BA0-6E10-4F53-A787-91CE86E0B4B3}" name="Column11077" dataDxfId="5311"/>
    <tableColumn id="11086" xr3:uid="{F0944AE1-F889-4A0B-B984-A8753BF5E474}" name="Column11078" dataDxfId="5310"/>
    <tableColumn id="11087" xr3:uid="{A265964D-1DA2-4DD2-BACE-D4AA15AA3FD8}" name="Column11079" dataDxfId="5309"/>
    <tableColumn id="11088" xr3:uid="{348C97B7-78DC-4F3E-B4D6-F5596A656892}" name="Column11080" dataDxfId="5308"/>
    <tableColumn id="11089" xr3:uid="{6C65D4E6-6F7C-40AB-9941-51D3D6BD68C0}" name="Column11081" dataDxfId="5307"/>
    <tableColumn id="11090" xr3:uid="{E17CB120-47AF-41C7-9013-4E65B10FE103}" name="Column11082" dataDxfId="5306"/>
    <tableColumn id="11091" xr3:uid="{9F777E07-2E0B-4FD6-A134-B01CBD48B257}" name="Column11083" dataDxfId="5305"/>
    <tableColumn id="11092" xr3:uid="{F4C3F853-6AA0-487B-85D2-086CDACA274C}" name="Column11084" dataDxfId="5304"/>
    <tableColumn id="11093" xr3:uid="{DE93BFED-EA14-4CAB-B7F1-2E0D2BE334DA}" name="Column11085" dataDxfId="5303"/>
    <tableColumn id="11094" xr3:uid="{945A5C41-5D9E-49C3-90F5-F8085D122EFA}" name="Column11086" dataDxfId="5302"/>
    <tableColumn id="11095" xr3:uid="{37ECFAFD-5903-4C6F-8F1F-6DED8D13B75F}" name="Column11087" dataDxfId="5301"/>
    <tableColumn id="11096" xr3:uid="{7AD2F924-F727-4B6C-B78E-C4BDEF97CCFD}" name="Column11088" dataDxfId="5300"/>
    <tableColumn id="11097" xr3:uid="{B87ED45C-4A17-45A2-96D0-58F78251BBD2}" name="Column11089" dataDxfId="5299"/>
    <tableColumn id="11098" xr3:uid="{70FC6989-742B-42F4-83D4-0A68342A6E6D}" name="Column11090" dataDxfId="5298"/>
    <tableColumn id="11099" xr3:uid="{0F3D631A-3132-46C8-B40B-84A853F9F6D6}" name="Column11091" dataDxfId="5297"/>
    <tableColumn id="11100" xr3:uid="{C14AF961-2F3B-420C-BDF9-8BCE9721D759}" name="Column11092" dataDxfId="5296"/>
    <tableColumn id="11101" xr3:uid="{C866928B-9399-472C-A622-8CA3068A3F05}" name="Column11093" dataDxfId="5295"/>
    <tableColumn id="11102" xr3:uid="{58D1BC26-6ACE-4CA9-A1AF-0A64C07B67AC}" name="Column11094" dataDxfId="5294"/>
    <tableColumn id="11103" xr3:uid="{4E29500C-02FA-4739-BD10-24F1DE4A690E}" name="Column11095" dataDxfId="5293"/>
    <tableColumn id="11104" xr3:uid="{CDAB3BB5-07CF-4468-94E1-F0515FE0DF0D}" name="Column11096" dataDxfId="5292"/>
    <tableColumn id="11105" xr3:uid="{19B80B53-F60B-4755-B73D-0155E298CA43}" name="Column11097" dataDxfId="5291"/>
    <tableColumn id="11106" xr3:uid="{F82AB90C-84DA-49E9-9086-1DAC927710E0}" name="Column11098" dataDxfId="5290"/>
    <tableColumn id="11107" xr3:uid="{CF7110F6-3427-4BE3-8B3E-50A3EE26275F}" name="Column11099" dataDxfId="5289"/>
    <tableColumn id="11108" xr3:uid="{FE5E2F62-39B5-4CA7-ABEE-72E0B41F4D80}" name="Column11100" dataDxfId="5288"/>
    <tableColumn id="11109" xr3:uid="{30BCC2D2-F0B3-4FE1-8F60-DF9598C8B960}" name="Column11101" dataDxfId="5287"/>
    <tableColumn id="11110" xr3:uid="{AA04147D-0AD3-438C-82D8-C96806F92A99}" name="Column11102" dataDxfId="5286"/>
    <tableColumn id="11111" xr3:uid="{772513E1-C606-4ECF-91EF-55290AA61D24}" name="Column11103" dataDxfId="5285"/>
    <tableColumn id="11112" xr3:uid="{045DCE37-8637-480A-ABC9-3225FCC7BE2E}" name="Column11104" dataDxfId="5284"/>
    <tableColumn id="11113" xr3:uid="{FCDB9236-71AB-4063-8BC7-B9E4764000FE}" name="Column11105" dataDxfId="5283"/>
    <tableColumn id="11114" xr3:uid="{C8A9D1C3-C351-4179-9BC2-F1F439EFF1C2}" name="Column11106" dataDxfId="5282"/>
    <tableColumn id="11115" xr3:uid="{58429148-F506-4D66-B205-7FB320459EE8}" name="Column11107" dataDxfId="5281"/>
    <tableColumn id="11116" xr3:uid="{5988E9F6-3DD6-4272-8016-92BCAAB504B9}" name="Column11108" dataDxfId="5280"/>
    <tableColumn id="11117" xr3:uid="{3BCE8EFC-9E5C-459D-8010-8838E8ED280D}" name="Column11109" dataDxfId="5279"/>
    <tableColumn id="11118" xr3:uid="{6447ABA2-062E-45C5-8086-FB155935BC74}" name="Column11110" dataDxfId="5278"/>
    <tableColumn id="11119" xr3:uid="{EA7B17CF-BBBB-4C07-9080-DB4F064301D6}" name="Column11111" dataDxfId="5277"/>
    <tableColumn id="11120" xr3:uid="{81CBEB50-F72D-4690-B179-A8BF3F518038}" name="Column11112" dataDxfId="5276"/>
    <tableColumn id="11121" xr3:uid="{AC97A9D0-90B4-4851-B9B1-E008FA7A8B1D}" name="Column11113" dataDxfId="5275"/>
    <tableColumn id="11122" xr3:uid="{CD527866-14A9-438B-83FF-BB0BDEEE3FE4}" name="Column11114" dataDxfId="5274"/>
    <tableColumn id="11123" xr3:uid="{49674C23-437C-45FE-9D8C-0A5E42066046}" name="Column11115" dataDxfId="5273"/>
    <tableColumn id="11124" xr3:uid="{1F6D1798-89E2-43A6-8E12-7F5058B1745F}" name="Column11116" dataDxfId="5272"/>
    <tableColumn id="11125" xr3:uid="{51C5D4A6-A34A-403B-93B3-BE7CC7ECC604}" name="Column11117" dataDxfId="5271"/>
    <tableColumn id="11126" xr3:uid="{9808C526-EF7A-4737-88BF-CDED66BFB91B}" name="Column11118" dataDxfId="5270"/>
    <tableColumn id="11127" xr3:uid="{DE17052A-C4EA-4426-B6FA-6FD9F7BC39EF}" name="Column11119" dataDxfId="5269"/>
    <tableColumn id="11128" xr3:uid="{3980BC20-01D2-4B56-83BB-D8FC43C96032}" name="Column11120" dataDxfId="5268"/>
    <tableColumn id="11129" xr3:uid="{B90C44B8-A2C3-4CD6-A663-999B4729D135}" name="Column11121" dataDxfId="5267"/>
    <tableColumn id="11130" xr3:uid="{98422845-00F8-4432-94EA-BA8D346D3D2C}" name="Column11122" dataDxfId="5266"/>
    <tableColumn id="11131" xr3:uid="{AC73063E-1CE7-4DFE-A2C3-EDB5695DEF0A}" name="Column11123" dataDxfId="5265"/>
    <tableColumn id="11132" xr3:uid="{6A9C4674-943F-46BF-8B2F-803CEF8FAABF}" name="Column11124" dataDxfId="5264"/>
    <tableColumn id="11133" xr3:uid="{CC499265-190B-4256-B2EC-9E3BF14E0346}" name="Column11125" dataDxfId="5263"/>
    <tableColumn id="11134" xr3:uid="{0056E454-4714-4165-B6F7-3F676BB1EA12}" name="Column11126" dataDxfId="5262"/>
    <tableColumn id="11135" xr3:uid="{A6EE5B79-01AF-484B-BF3E-62DCEF51EBB8}" name="Column11127" dataDxfId="5261"/>
    <tableColumn id="11136" xr3:uid="{C8A4F997-CF7D-420C-B61D-C20F3F78526B}" name="Column11128" dataDxfId="5260"/>
    <tableColumn id="11137" xr3:uid="{B2202463-E30D-464B-8368-E189FA5A7879}" name="Column11129" dataDxfId="5259"/>
    <tableColumn id="11138" xr3:uid="{8491EB96-821C-4854-8558-159C07F58A8E}" name="Column11130" dataDxfId="5258"/>
    <tableColumn id="11139" xr3:uid="{8FE550DE-CEA7-4812-ACB2-340D648A4DAC}" name="Column11131" dataDxfId="5257"/>
    <tableColumn id="11140" xr3:uid="{5B38B423-9DDF-4069-8FD1-E3EB2AE60993}" name="Column11132" dataDxfId="5256"/>
    <tableColumn id="11141" xr3:uid="{C7EAEFE0-EB14-4896-A983-D188AD2A03AF}" name="Column11133" dataDxfId="5255"/>
    <tableColumn id="11142" xr3:uid="{11881109-F88A-4DF6-A85A-B98DEB45FA48}" name="Column11134" dataDxfId="5254"/>
    <tableColumn id="11143" xr3:uid="{00D97EAA-4594-47CE-8BA3-28591537B756}" name="Column11135" dataDxfId="5253"/>
    <tableColumn id="11144" xr3:uid="{34D8FCAE-469E-4FDC-B12C-1584FA7CD019}" name="Column11136" dataDxfId="5252"/>
    <tableColumn id="11145" xr3:uid="{853425A8-A251-4A25-8B1B-B468704A31EE}" name="Column11137" dataDxfId="5251"/>
    <tableColumn id="11146" xr3:uid="{EE0EFEE9-C5AE-4DDA-8CD7-AF6F3091FAAC}" name="Column11138" dataDxfId="5250"/>
    <tableColumn id="11147" xr3:uid="{FD438BF2-66FB-4765-AF6D-59CAC1CA5704}" name="Column11139" dataDxfId="5249"/>
    <tableColumn id="11148" xr3:uid="{CB322C2E-4549-4BD2-B9D9-9C46964B8773}" name="Column11140" dataDxfId="5248"/>
    <tableColumn id="11149" xr3:uid="{6107145C-1527-4D0B-8945-58A8F0BE26AA}" name="Column11141" dataDxfId="5247"/>
    <tableColumn id="11150" xr3:uid="{46677113-EF6A-4A93-BC70-67B03041B08F}" name="Column11142" dataDxfId="5246"/>
    <tableColumn id="11151" xr3:uid="{09C1BFBA-6A87-4839-8E6F-DB7342990830}" name="Column11143" dataDxfId="5245"/>
    <tableColumn id="11152" xr3:uid="{57A52F8C-244F-42C8-AE38-F4FA376EE148}" name="Column11144" dataDxfId="5244"/>
    <tableColumn id="11153" xr3:uid="{D023B2B2-C765-4293-9DCE-67F0B97AC4FA}" name="Column11145" dataDxfId="5243"/>
    <tableColumn id="11154" xr3:uid="{11CAF25D-1E45-496F-A13C-2F412B57530F}" name="Column11146" dataDxfId="5242"/>
    <tableColumn id="11155" xr3:uid="{1DD8C8AB-96AA-4BEB-9BC3-C59DA5F1A310}" name="Column11147" dataDxfId="5241"/>
    <tableColumn id="11156" xr3:uid="{0FDCD36D-DDF4-4EE1-A19C-AF27C74AD698}" name="Column11148" dataDxfId="5240"/>
    <tableColumn id="11157" xr3:uid="{59F7ED80-4D58-425C-91FC-C0B0BEFBE631}" name="Column11149" dataDxfId="5239"/>
    <tableColumn id="11158" xr3:uid="{7E30D823-03F2-4324-AE1B-6375F561FB51}" name="Column11150" dataDxfId="5238"/>
    <tableColumn id="11159" xr3:uid="{1C1CC986-9CDF-4EAB-95C1-CD4E941C28F6}" name="Column11151" dataDxfId="5237"/>
    <tableColumn id="11160" xr3:uid="{DDBF0416-3AF9-49CC-9031-9D23DBF4FCC0}" name="Column11152" dataDxfId="5236"/>
    <tableColumn id="11161" xr3:uid="{DD662258-1451-466E-B43C-FA16174ED366}" name="Column11153" dataDxfId="5235"/>
    <tableColumn id="11162" xr3:uid="{4CF2A22E-0C53-43C9-9C9D-E8F49A9E196E}" name="Column11154" dataDxfId="5234"/>
    <tableColumn id="11163" xr3:uid="{393EAADD-808E-4FCA-8A2E-890D8091FEBA}" name="Column11155" dataDxfId="5233"/>
    <tableColumn id="11164" xr3:uid="{57842A61-F2BC-47D6-87E3-F0BDA8A6B37D}" name="Column11156" dataDxfId="5232"/>
    <tableColumn id="11165" xr3:uid="{AF5CC423-2E3B-42ED-9406-637159EB4EFB}" name="Column11157" dataDxfId="5231"/>
    <tableColumn id="11166" xr3:uid="{FACAB4E7-24C6-4061-BDDF-9AAE45B1D002}" name="Column11158" dataDxfId="5230"/>
    <tableColumn id="11167" xr3:uid="{2145EF24-41FC-4D31-8AAE-2B2454E93B87}" name="Column11159" dataDxfId="5229"/>
    <tableColumn id="11168" xr3:uid="{13F08A02-BE59-4032-95A5-2743F07A9908}" name="Column11160" dataDxfId="5228"/>
    <tableColumn id="11169" xr3:uid="{87A06447-BE3A-41A1-8861-5ECF18F6C3B3}" name="Column11161" dataDxfId="5227"/>
    <tableColumn id="11170" xr3:uid="{13AB2A86-6D62-4096-90CD-BA51CCDFA178}" name="Column11162" dataDxfId="5226"/>
    <tableColumn id="11171" xr3:uid="{87C2477C-423F-483C-B029-BD3C76D9F1FE}" name="Column11163" dataDxfId="5225"/>
    <tableColumn id="11172" xr3:uid="{A0CE8CAE-17E2-44A6-A538-ED391E6A382F}" name="Column11164" dataDxfId="5224"/>
    <tableColumn id="11173" xr3:uid="{2BB82605-4C26-4A23-A663-7D243DA85AB7}" name="Column11165" dataDxfId="5223"/>
    <tableColumn id="11174" xr3:uid="{347D4499-B390-4D2A-A211-41C04BB74805}" name="Column11166" dataDxfId="5222"/>
    <tableColumn id="11175" xr3:uid="{975ADDCD-5A0E-4309-AB10-D051404809E9}" name="Column11167" dataDxfId="5221"/>
    <tableColumn id="11176" xr3:uid="{67D0BDFB-B80B-4633-A010-06032AEE1580}" name="Column11168" dataDxfId="5220"/>
    <tableColumn id="11177" xr3:uid="{25F5D668-5E87-46BA-ADA3-86695F0DDF7B}" name="Column11169" dataDxfId="5219"/>
    <tableColumn id="11178" xr3:uid="{1A11F423-0A94-41F6-9B2D-B5B63686E519}" name="Column11170" dataDxfId="5218"/>
    <tableColumn id="11179" xr3:uid="{3A879ADC-9562-47DB-8387-F611F058009D}" name="Column11171" dataDxfId="5217"/>
    <tableColumn id="11180" xr3:uid="{A4CA95BF-2DC0-4A19-A0FF-9FBF7366CE2A}" name="Column11172" dataDxfId="5216"/>
    <tableColumn id="11181" xr3:uid="{EEBCE670-3285-44C5-8946-82DCD96DCC1E}" name="Column11173" dataDxfId="5215"/>
    <tableColumn id="11182" xr3:uid="{3CEA175E-535F-428D-917C-711A0A3F7809}" name="Column11174" dataDxfId="5214"/>
    <tableColumn id="11183" xr3:uid="{48F9BD85-1BE2-4A43-9667-2383B5D0C2D6}" name="Column11175" dataDxfId="5213"/>
    <tableColumn id="11184" xr3:uid="{45C0A615-E496-4CEE-9846-E8261E39B88C}" name="Column11176" dataDxfId="5212"/>
    <tableColumn id="11185" xr3:uid="{543B756C-0E0D-4A60-85E7-ECF2C190DC63}" name="Column11177" dataDxfId="5211"/>
    <tableColumn id="11186" xr3:uid="{269B8D5D-82E7-4194-9D8A-C37443BFE751}" name="Column11178" dataDxfId="5210"/>
    <tableColumn id="11187" xr3:uid="{B8E66EDD-6CDD-481B-A1FE-7C04D5BF1123}" name="Column11179" dataDxfId="5209"/>
    <tableColumn id="11188" xr3:uid="{1456D70D-99BA-4843-90ED-237AC3F8BF3A}" name="Column11180" dataDxfId="5208"/>
    <tableColumn id="11189" xr3:uid="{1DEA05D3-4B86-4ABA-9052-A65508A0209A}" name="Column11181" dataDxfId="5207"/>
    <tableColumn id="11190" xr3:uid="{C104B6F2-8CAA-476B-BE78-22C399D86176}" name="Column11182" dataDxfId="5206"/>
    <tableColumn id="11191" xr3:uid="{F7E26A49-CCEC-4BEC-882D-ED3990C5740C}" name="Column11183" dataDxfId="5205"/>
    <tableColumn id="11192" xr3:uid="{715161B4-0EA6-4826-856F-66B7F6C54978}" name="Column11184" dataDxfId="5204"/>
    <tableColumn id="11193" xr3:uid="{D68F4440-DD97-4BB6-B8BE-CB4121AFB39E}" name="Column11185" dataDxfId="5203"/>
    <tableColumn id="11194" xr3:uid="{093E9646-6216-434F-9535-5D1E8FEB1EE7}" name="Column11186" dataDxfId="5202"/>
    <tableColumn id="11195" xr3:uid="{307A8F82-5186-420E-B1AF-AEB5BFF75E57}" name="Column11187" dataDxfId="5201"/>
    <tableColumn id="11196" xr3:uid="{DB8D2F08-E981-44A3-AFA4-4629FBBE9534}" name="Column11188" dataDxfId="5200"/>
    <tableColumn id="11197" xr3:uid="{32F638C9-23DF-420C-90DC-0E408DF4A752}" name="Column11189" dataDxfId="5199"/>
    <tableColumn id="11198" xr3:uid="{F7DD7530-0F6F-467C-8C9A-F9353746CF82}" name="Column11190" dataDxfId="5198"/>
    <tableColumn id="11199" xr3:uid="{00BC956A-57EA-47F6-BF15-FE2302C830D7}" name="Column11191" dataDxfId="5197"/>
    <tableColumn id="11200" xr3:uid="{92C718F4-DB9F-4197-8071-E69C3FB6BD99}" name="Column11192" dataDxfId="5196"/>
    <tableColumn id="11201" xr3:uid="{3E28D5EB-B3A9-4D48-B8CE-75BCB4BF544D}" name="Column11193" dataDxfId="5195"/>
    <tableColumn id="11202" xr3:uid="{CCFF153D-813D-4E5B-B3E1-F3900DA44A3A}" name="Column11194" dataDxfId="5194"/>
    <tableColumn id="11203" xr3:uid="{752FC0A3-F5C7-4167-A44D-FBB60BF2B3A2}" name="Column11195" dataDxfId="5193"/>
    <tableColumn id="11204" xr3:uid="{32C43950-662A-4C2E-A9E7-E7A30FB9B25A}" name="Column11196" dataDxfId="5192"/>
    <tableColumn id="11205" xr3:uid="{1B1B4228-5441-4EE6-A0E9-F874A5378959}" name="Column11197" dataDxfId="5191"/>
    <tableColumn id="11206" xr3:uid="{BCB1151C-C310-47EE-9723-AA7A51D69BE0}" name="Column11198" dataDxfId="5190"/>
    <tableColumn id="11207" xr3:uid="{744EF29B-446A-48EB-83C8-E50B7DBA2742}" name="Column11199" dataDxfId="5189"/>
    <tableColumn id="11208" xr3:uid="{36ED1922-086B-4ED1-9298-74C7F95ECA32}" name="Column11200" dataDxfId="5188"/>
    <tableColumn id="11209" xr3:uid="{D8902080-29E1-4FD5-8E61-21E32BAFB5C1}" name="Column11201" dataDxfId="5187"/>
    <tableColumn id="11210" xr3:uid="{8C2D7FDD-CDCE-498C-98CB-89C02175BD6F}" name="Column11202" dataDxfId="5186"/>
    <tableColumn id="11211" xr3:uid="{25EBB3BB-A0DF-4F91-89FC-C449463CDBFE}" name="Column11203" dataDxfId="5185"/>
    <tableColumn id="11212" xr3:uid="{5F17AE4A-A0FE-482C-9D98-0FD988A63D8B}" name="Column11204" dataDxfId="5184"/>
    <tableColumn id="11213" xr3:uid="{627FECB5-6EA1-4551-9023-77D078BD51CC}" name="Column11205" dataDxfId="5183"/>
    <tableColumn id="11214" xr3:uid="{0DB1E6C6-58C9-4F39-8DE2-3F96049949F3}" name="Column11206" dataDxfId="5182"/>
    <tableColumn id="11215" xr3:uid="{A8FE8454-C33D-4132-9367-5E6FFB2463E0}" name="Column11207" dataDxfId="5181"/>
    <tableColumn id="11216" xr3:uid="{34669A54-CA5B-4DA6-9EC1-3148CB09E569}" name="Column11208" dataDxfId="5180"/>
    <tableColumn id="11217" xr3:uid="{D02D9329-E670-4DE4-92DD-2B74101C39EF}" name="Column11209" dataDxfId="5179"/>
    <tableColumn id="11218" xr3:uid="{04884667-24A7-436A-BDA1-AD6A0F409D81}" name="Column11210" dataDxfId="5178"/>
    <tableColumn id="11219" xr3:uid="{069AF2DD-7B74-4C67-8B57-841D1FA16D3B}" name="Column11211" dataDxfId="5177"/>
    <tableColumn id="11220" xr3:uid="{491ED5DA-4A9B-4C90-8A67-214E70ADA3B5}" name="Column11212" dataDxfId="5176"/>
    <tableColumn id="11221" xr3:uid="{F68F9B29-A938-49BC-B042-D85EF07DBD6A}" name="Column11213" dataDxfId="5175"/>
    <tableColumn id="11222" xr3:uid="{D7A9F0BF-EF38-4759-BB9C-03BD42D63EF1}" name="Column11214" dataDxfId="5174"/>
    <tableColumn id="11223" xr3:uid="{6E0624AD-3CCA-4A70-B0D3-412C76FC6011}" name="Column11215" dataDxfId="5173"/>
    <tableColumn id="11224" xr3:uid="{FAFDEB4A-E830-4CF9-B61B-530865088D00}" name="Column11216" dataDxfId="5172"/>
    <tableColumn id="11225" xr3:uid="{14430780-F3A0-4BC3-B49B-26E9E4910B81}" name="Column11217" dataDxfId="5171"/>
    <tableColumn id="11226" xr3:uid="{D6A34B77-A86F-4C4A-BD74-FAAB9839E05B}" name="Column11218" dataDxfId="5170"/>
    <tableColumn id="11227" xr3:uid="{7B8339FC-23E3-45FE-8698-85FA6D0D12D8}" name="Column11219" dataDxfId="5169"/>
    <tableColumn id="11228" xr3:uid="{2A0F369B-91EC-4883-89B1-D3D3DC34B2DD}" name="Column11220" dataDxfId="5168"/>
    <tableColumn id="11229" xr3:uid="{91EED82B-F893-4048-92A9-D6EFA01EED2A}" name="Column11221" dataDxfId="5167"/>
    <tableColumn id="11230" xr3:uid="{89EE2090-D1B7-4954-BC2C-9615E37DD328}" name="Column11222" dataDxfId="5166"/>
    <tableColumn id="11231" xr3:uid="{B61846F4-673B-4FC5-8E6E-6A4A5EA802F0}" name="Column11223" dataDxfId="5165"/>
    <tableColumn id="11232" xr3:uid="{A468CE70-20D7-44CD-B057-2B56EDE2B937}" name="Column11224" dataDxfId="5164"/>
    <tableColumn id="11233" xr3:uid="{7E18F645-6D31-41A1-B56C-3102B4DB5DAC}" name="Column11225" dataDxfId="5163"/>
    <tableColumn id="11234" xr3:uid="{D5ACF681-1380-4003-A755-309443834ACD}" name="Column11226" dataDxfId="5162"/>
    <tableColumn id="11235" xr3:uid="{A4A459F1-435C-496C-A1BF-1E5360053BD7}" name="Column11227" dataDxfId="5161"/>
    <tableColumn id="11236" xr3:uid="{1D6971E6-D174-41D3-BB6C-0E54452E82A4}" name="Column11228" dataDxfId="5160"/>
    <tableColumn id="11237" xr3:uid="{31E51D34-73AA-485E-B44B-3E883ECC4D19}" name="Column11229" dataDxfId="5159"/>
    <tableColumn id="11238" xr3:uid="{691AD2CF-99E6-4AC7-B351-CC551ACB9C80}" name="Column11230" dataDxfId="5158"/>
    <tableColumn id="11239" xr3:uid="{572143D0-5FF9-4475-A1C6-2638C34E9E20}" name="Column11231" dataDxfId="5157"/>
    <tableColumn id="11240" xr3:uid="{7940B918-AAF5-430B-BF49-04FE7C723AC6}" name="Column11232" dataDxfId="5156"/>
    <tableColumn id="11241" xr3:uid="{67B3CF2F-FADE-4B61-BF23-FB160566D5A1}" name="Column11233" dataDxfId="5155"/>
    <tableColumn id="11242" xr3:uid="{630BED91-A91A-4E92-AB1C-34A5A1179A62}" name="Column11234" dataDxfId="5154"/>
    <tableColumn id="11243" xr3:uid="{DA9C0905-CE9B-44A1-81C9-4FFB7E1D4B68}" name="Column11235" dataDxfId="5153"/>
    <tableColumn id="11244" xr3:uid="{AD3DE247-CBA7-49DB-9E40-0FCFAAEC5317}" name="Column11236" dataDxfId="5152"/>
    <tableColumn id="11245" xr3:uid="{521BA80F-5B22-4083-AFCB-77160D837ACA}" name="Column11237" dataDxfId="5151"/>
    <tableColumn id="11246" xr3:uid="{43BBEEAE-A665-4AB5-B33C-DFEFC207D111}" name="Column11238" dataDxfId="5150"/>
    <tableColumn id="11247" xr3:uid="{F1D782C6-8C7E-43F6-A22F-DD2E6FD9A2D4}" name="Column11239" dataDxfId="5149"/>
    <tableColumn id="11248" xr3:uid="{50F8D5F3-6181-41CB-9A9A-3C536F9872DE}" name="Column11240" dataDxfId="5148"/>
    <tableColumn id="11249" xr3:uid="{5DA15C72-C565-4E9C-9860-6A1CCA72058C}" name="Column11241" dataDxfId="5147"/>
    <tableColumn id="11250" xr3:uid="{D0E256BE-6D35-434A-8B57-FDF07C58D75F}" name="Column11242" dataDxfId="5146"/>
    <tableColumn id="11251" xr3:uid="{4CA6AE20-18C2-44E8-ACBA-F6A7B3522C22}" name="Column11243" dataDxfId="5145"/>
    <tableColumn id="11252" xr3:uid="{479BF8EB-D25E-443C-9ACF-0BBF7EC39EFB}" name="Column11244" dataDxfId="5144"/>
    <tableColumn id="11253" xr3:uid="{7FB52E46-0AF5-40DC-AFE9-72CB552D5C26}" name="Column11245" dataDxfId="5143"/>
    <tableColumn id="11254" xr3:uid="{3DDC3838-911E-435E-8F9C-ABE148B35905}" name="Column11246" dataDxfId="5142"/>
    <tableColumn id="11255" xr3:uid="{EEC9534E-217E-4AF0-B190-6DE69E47A989}" name="Column11247" dataDxfId="5141"/>
    <tableColumn id="11256" xr3:uid="{872E686A-8771-4D30-BCF9-630B45879B80}" name="Column11248" dataDxfId="5140"/>
    <tableColumn id="11257" xr3:uid="{87DE5D38-CA5E-44B8-BB61-2340212E17F2}" name="Column11249" dataDxfId="5139"/>
    <tableColumn id="11258" xr3:uid="{66DFDF60-6126-4151-850D-A6C3AAF5C160}" name="Column11250" dataDxfId="5138"/>
    <tableColumn id="11259" xr3:uid="{FA0D733B-4678-41C1-AAB3-5B3026C11367}" name="Column11251" dataDxfId="5137"/>
    <tableColumn id="11260" xr3:uid="{FFA2DD0B-5120-4960-9780-B2142944D6E9}" name="Column11252" dataDxfId="5136"/>
    <tableColumn id="11261" xr3:uid="{C5BFBB1D-4B64-4E08-8D69-3B7F0C39F45A}" name="Column11253" dataDxfId="5135"/>
    <tableColumn id="11262" xr3:uid="{375EEC4B-B02B-45B7-8361-32DBFCC7E57B}" name="Column11254" dataDxfId="5134"/>
    <tableColumn id="11263" xr3:uid="{0046D5D5-D195-46EB-9188-6B59AF7DB19D}" name="Column11255" dataDxfId="5133"/>
    <tableColumn id="11264" xr3:uid="{EFBF2239-607C-46F0-BFCA-2BBDB1D30DD6}" name="Column11256" dataDxfId="5132"/>
    <tableColumn id="11265" xr3:uid="{DFC39F22-E2B2-4179-9517-12523905543E}" name="Column11257" dataDxfId="5131"/>
    <tableColumn id="11266" xr3:uid="{6FC3A639-A5B3-46CF-BDCE-0C7DF0A322FD}" name="Column11258" dataDxfId="5130"/>
    <tableColumn id="11267" xr3:uid="{5F552258-7BE6-4804-8AA4-9D93D789B87F}" name="Column11259" dataDxfId="5129"/>
    <tableColumn id="11268" xr3:uid="{4A1E5CCD-D9F7-4717-8047-F2B1ABD08C7F}" name="Column11260" dataDxfId="5128"/>
    <tableColumn id="11269" xr3:uid="{72CED7E6-B0E7-4F90-9B97-FEA27FA22CD0}" name="Column11261" dataDxfId="5127"/>
    <tableColumn id="11270" xr3:uid="{F9664C85-6179-4C5A-8ECF-7400DD5C10AA}" name="Column11262" dataDxfId="5126"/>
    <tableColumn id="11271" xr3:uid="{0FC42946-3AD2-42BB-8CFD-D2A414D25591}" name="Column11263" dataDxfId="5125"/>
    <tableColumn id="11272" xr3:uid="{4C443DF2-3F63-45BD-B662-A3ECBB68BDE6}" name="Column11264" dataDxfId="5124"/>
    <tableColumn id="11273" xr3:uid="{6F1CB651-A80B-417C-BB50-85AAE1ADDA9D}" name="Column11265" dataDxfId="5123"/>
    <tableColumn id="11274" xr3:uid="{AD9CEA64-92A3-48CF-8BD5-906D548229CF}" name="Column11266" dataDxfId="5122"/>
    <tableColumn id="11275" xr3:uid="{C93FBFDF-BAF9-4169-B037-DEB2998650A9}" name="Column11267" dataDxfId="5121"/>
    <tableColumn id="11276" xr3:uid="{396101AA-8ED9-437E-8BCA-3A430492096C}" name="Column11268" dataDxfId="5120"/>
    <tableColumn id="11277" xr3:uid="{7D6FA714-87AA-41B3-B4C7-6809B08135B6}" name="Column11269" dataDxfId="5119"/>
    <tableColumn id="11278" xr3:uid="{0847FF7B-8632-4BB9-85B7-17302157369A}" name="Column11270" dataDxfId="5118"/>
    <tableColumn id="11279" xr3:uid="{AD400E07-3E51-4DFA-9281-ACCE3842BEE4}" name="Column11271" dataDxfId="5117"/>
    <tableColumn id="11280" xr3:uid="{DB662069-4F94-4365-9DA4-8CC46E5BC6EA}" name="Column11272" dataDxfId="5116"/>
    <tableColumn id="11281" xr3:uid="{96D201D2-31BF-4628-A799-F7ACC020D1C0}" name="Column11273" dataDxfId="5115"/>
    <tableColumn id="11282" xr3:uid="{9A092C0E-8EF4-4BB1-A91A-C00E85E366FA}" name="Column11274" dataDxfId="5114"/>
    <tableColumn id="11283" xr3:uid="{96A7F32A-7C6E-4739-85D6-E6E7D6525699}" name="Column11275" dataDxfId="5113"/>
    <tableColumn id="11284" xr3:uid="{3733977E-379E-463A-97B3-D92328FC4341}" name="Column11276" dataDxfId="5112"/>
    <tableColumn id="11285" xr3:uid="{A0D3FCF6-A7EF-4E5C-9DB8-EAFA352EA15F}" name="Column11277" dataDxfId="5111"/>
    <tableColumn id="11286" xr3:uid="{749A3FCA-7224-4877-B96D-BF9BF7FEAD24}" name="Column11278" dataDxfId="5110"/>
    <tableColumn id="11287" xr3:uid="{68A45981-0A6D-4519-B320-102832E296E1}" name="Column11279" dataDxfId="5109"/>
    <tableColumn id="11288" xr3:uid="{25269B80-C732-4226-958C-3244F2829E63}" name="Column11280" dataDxfId="5108"/>
    <tableColumn id="11289" xr3:uid="{3A0451D9-ACA8-4A05-8BFB-6963A85BA1A4}" name="Column11281" dataDxfId="5107"/>
    <tableColumn id="11290" xr3:uid="{7DB9F3EB-6958-4202-BE8D-E0A8AA88DA69}" name="Column11282" dataDxfId="5106"/>
    <tableColumn id="11291" xr3:uid="{5F86DF70-795B-4AE4-9893-723F1BAA2E34}" name="Column11283" dataDxfId="5105"/>
    <tableColumn id="11292" xr3:uid="{3A68D5B5-16FF-49C9-BA1B-E83154A69E55}" name="Column11284" dataDxfId="5104"/>
    <tableColumn id="11293" xr3:uid="{28CBBDF6-D8F9-407F-BD4D-F0F799F491E9}" name="Column11285" dataDxfId="5103"/>
    <tableColumn id="11294" xr3:uid="{E4D07133-9A1A-4631-A35B-2FE02D07EC63}" name="Column11286" dataDxfId="5102"/>
    <tableColumn id="11295" xr3:uid="{E99D299E-6D03-4312-A7DA-B6B9CFAAF9D4}" name="Column11287" dataDxfId="5101"/>
    <tableColumn id="11296" xr3:uid="{0A12744C-22A4-4E15-A35E-C37B08D6793B}" name="Column11288" dataDxfId="5100"/>
    <tableColumn id="11297" xr3:uid="{0F7B7538-6A01-4A9C-B2E7-2B5BE3477631}" name="Column11289" dataDxfId="5099"/>
    <tableColumn id="11298" xr3:uid="{364F533E-DD99-49DB-85D1-CB5880646674}" name="Column11290" dataDxfId="5098"/>
    <tableColumn id="11299" xr3:uid="{B6030EBE-29E8-40DA-AD7B-D4EE073E75B0}" name="Column11291" dataDxfId="5097"/>
    <tableColumn id="11300" xr3:uid="{AC48FCD8-C8F7-4803-B59C-7CCC81AC9BA7}" name="Column11292" dataDxfId="5096"/>
    <tableColumn id="11301" xr3:uid="{584E1752-392A-4C77-B80B-9A417ECEE01F}" name="Column11293" dataDxfId="5095"/>
    <tableColumn id="11302" xr3:uid="{94E6F52B-BAA8-480C-B5E8-C1CC6D85BBED}" name="Column11294" dataDxfId="5094"/>
    <tableColumn id="11303" xr3:uid="{6FB86E1E-C3CF-4E15-A7C0-3B23F696BBFC}" name="Column11295" dataDxfId="5093"/>
    <tableColumn id="11304" xr3:uid="{B445DC77-C50D-49A7-919C-D70ACF8D7A01}" name="Column11296" dataDxfId="5092"/>
    <tableColumn id="11305" xr3:uid="{E6B19190-44A5-41D9-A86C-F0869E8DAB52}" name="Column11297" dataDxfId="5091"/>
    <tableColumn id="11306" xr3:uid="{19D4D6AD-69C2-4A40-A181-228C741AF9F6}" name="Column11298" dataDxfId="5090"/>
    <tableColumn id="11307" xr3:uid="{1E125C26-96D1-46D7-9521-4B667119C9F1}" name="Column11299" dataDxfId="5089"/>
    <tableColumn id="11308" xr3:uid="{15E2B1BA-6679-47DC-A156-912795C67614}" name="Column11300" dataDxfId="5088"/>
    <tableColumn id="11309" xr3:uid="{E01FB4C2-DFA3-4B6C-91C4-7B9B5DC77524}" name="Column11301" dataDxfId="5087"/>
    <tableColumn id="11310" xr3:uid="{924C79E0-8319-47E1-950B-B64AB8079AE7}" name="Column11302" dataDxfId="5086"/>
    <tableColumn id="11311" xr3:uid="{BC09DB66-7BFC-458B-AD0D-AA965C20DE61}" name="Column11303" dataDxfId="5085"/>
    <tableColumn id="11312" xr3:uid="{861285AC-85CE-4620-9958-007D28AFB85B}" name="Column11304" dataDxfId="5084"/>
    <tableColumn id="11313" xr3:uid="{C27818D5-E74D-4833-BA53-CF6AE301EDB0}" name="Column11305" dataDxfId="5083"/>
    <tableColumn id="11314" xr3:uid="{38FF896F-BA77-4709-9F9E-8925ED24A76C}" name="Column11306" dataDxfId="5082"/>
    <tableColumn id="11315" xr3:uid="{21D97FB8-E8F1-4EC2-A5FB-0394BEFDD676}" name="Column11307" dataDxfId="5081"/>
    <tableColumn id="11316" xr3:uid="{88388720-EEBE-4A49-95C4-0AB4A71E3CB8}" name="Column11308" dataDxfId="5080"/>
    <tableColumn id="11317" xr3:uid="{F64931B2-86EB-4EC6-A0B8-DFF5DB663BEC}" name="Column11309" dataDxfId="5079"/>
    <tableColumn id="11318" xr3:uid="{FCEF26DD-DFE8-49F2-BE3A-879649850C34}" name="Column11310" dataDxfId="5078"/>
    <tableColumn id="11319" xr3:uid="{54ED2194-EC60-4C43-80B7-43017B76A52A}" name="Column11311" dataDxfId="5077"/>
    <tableColumn id="11320" xr3:uid="{205FD037-AB44-4243-886D-D076CA2729B4}" name="Column11312" dataDxfId="5076"/>
    <tableColumn id="11321" xr3:uid="{81E52F12-5CBA-4302-AD6A-463E76E80969}" name="Column11313" dataDxfId="5075"/>
    <tableColumn id="11322" xr3:uid="{3A771B7A-8181-4408-82F5-714B6D492159}" name="Column11314" dataDxfId="5074"/>
    <tableColumn id="11323" xr3:uid="{5A935853-F05F-4B78-ABA8-6FA70E232282}" name="Column11315" dataDxfId="5073"/>
    <tableColumn id="11324" xr3:uid="{7BA05307-FF51-4D4A-98C0-A9D5DE6EEAF7}" name="Column11316" dataDxfId="5072"/>
    <tableColumn id="11325" xr3:uid="{2E89B90B-BAEC-41C4-8F3D-83CD8367F133}" name="Column11317" dataDxfId="5071"/>
    <tableColumn id="11326" xr3:uid="{53B320B1-1A6E-4646-B0BC-D223C0D642B9}" name="Column11318" dataDxfId="5070"/>
    <tableColumn id="11327" xr3:uid="{2974D1EA-9C07-4B45-A618-FD0073CDBDED}" name="Column11319" dataDxfId="5069"/>
    <tableColumn id="11328" xr3:uid="{BEF6BD9E-9346-48A4-BEBE-FBB8EC7E9E09}" name="Column11320" dataDxfId="5068"/>
    <tableColumn id="11329" xr3:uid="{E790C149-3C06-4086-8DA8-4E98FCE3CAD1}" name="Column11321" dataDxfId="5067"/>
    <tableColumn id="11330" xr3:uid="{E41DCB9E-DC0A-45F1-A779-3E1E41AA3FED}" name="Column11322" dataDxfId="5066"/>
    <tableColumn id="11331" xr3:uid="{9B9CC332-1052-473F-8DEC-A6B8189504A8}" name="Column11323" dataDxfId="5065"/>
    <tableColumn id="11332" xr3:uid="{9B3D3F75-257A-49C6-AA0F-3324FA084983}" name="Column11324" dataDxfId="5064"/>
    <tableColumn id="11333" xr3:uid="{B1E573C5-E82F-40B4-8F43-4570C19673D2}" name="Column11325" dataDxfId="5063"/>
    <tableColumn id="11334" xr3:uid="{08C6FDDF-37BB-4B54-BB35-9DB67C001912}" name="Column11326" dataDxfId="5062"/>
    <tableColumn id="11335" xr3:uid="{045C3390-7A3B-48AD-BF52-369C9FA052AD}" name="Column11327" dataDxfId="5061"/>
    <tableColumn id="11336" xr3:uid="{1613B461-32CE-444D-A961-65574F421E58}" name="Column11328" dataDxfId="5060"/>
    <tableColumn id="11337" xr3:uid="{0A1766BB-6687-4FF3-861E-25925359EA16}" name="Column11329" dataDxfId="5059"/>
    <tableColumn id="11338" xr3:uid="{1BCD41AB-686A-4CC5-A563-BC404F860FFD}" name="Column11330" dataDxfId="5058"/>
    <tableColumn id="11339" xr3:uid="{A16555D3-93FF-431F-859E-5D5DBBC7D5E6}" name="Column11331" dataDxfId="5057"/>
    <tableColumn id="11340" xr3:uid="{679B3C16-C834-4676-8FC3-CE4E22339234}" name="Column11332" dataDxfId="5056"/>
    <tableColumn id="11341" xr3:uid="{802F4B7D-DFE3-4771-B907-47BD122FB321}" name="Column11333" dataDxfId="5055"/>
    <tableColumn id="11342" xr3:uid="{133CB83D-FE53-4EB9-9F5B-5D4CD012126A}" name="Column11334" dataDxfId="5054"/>
    <tableColumn id="11343" xr3:uid="{FDB94E22-4DCD-4429-80EF-4B77D8E38F60}" name="Column11335" dataDxfId="5053"/>
    <tableColumn id="11344" xr3:uid="{28151220-E269-4759-AB84-1D48ACC20854}" name="Column11336" dataDxfId="5052"/>
    <tableColumn id="11345" xr3:uid="{BBEE5196-7EF2-4102-AFE4-28ED12B353A8}" name="Column11337" dataDxfId="5051"/>
    <tableColumn id="11346" xr3:uid="{2504F891-66E9-4532-A6F9-0E88822FF4A8}" name="Column11338" dataDxfId="5050"/>
    <tableColumn id="11347" xr3:uid="{BC3ADFC4-9A31-4790-95CE-A9F3593BAE88}" name="Column11339" dataDxfId="5049"/>
    <tableColumn id="11348" xr3:uid="{250322D9-4159-4580-BD29-752257109057}" name="Column11340" dataDxfId="5048"/>
    <tableColumn id="11349" xr3:uid="{46728542-A664-4809-BF68-56E3CFDF8B3F}" name="Column11341" dataDxfId="5047"/>
    <tableColumn id="11350" xr3:uid="{DFC2D6CF-A59E-431A-9551-96C08FD5E5BF}" name="Column11342" dataDxfId="5046"/>
    <tableColumn id="11351" xr3:uid="{B7FE0F26-4C07-4805-B19C-6B75CC984CEA}" name="Column11343" dataDxfId="5045"/>
    <tableColumn id="11352" xr3:uid="{D7BD2396-E69C-4391-86B0-9ED058E67C45}" name="Column11344" dataDxfId="5044"/>
    <tableColumn id="11353" xr3:uid="{0597A491-EF07-4199-85EB-A2270BD093CD}" name="Column11345" dataDxfId="5043"/>
    <tableColumn id="11354" xr3:uid="{8A546DAE-C22B-4B87-A7FF-27189D53D471}" name="Column11346" dataDxfId="5042"/>
    <tableColumn id="11355" xr3:uid="{53BDD2AC-C825-4384-8FCA-B41C46425001}" name="Column11347" dataDxfId="5041"/>
    <tableColumn id="11356" xr3:uid="{53C83610-7CCD-4570-9B07-6C1C07F92495}" name="Column11348" dataDxfId="5040"/>
    <tableColumn id="11357" xr3:uid="{278910F2-6AB7-4E45-854F-2E3CF3F0F8BA}" name="Column11349" dataDxfId="5039"/>
    <tableColumn id="11358" xr3:uid="{AA1AD935-557C-4BD5-978C-518044A98D97}" name="Column11350" dataDxfId="5038"/>
    <tableColumn id="11359" xr3:uid="{ECF7FE9B-7925-4FDD-90BC-1866CFA88851}" name="Column11351" dataDxfId="5037"/>
    <tableColumn id="11360" xr3:uid="{121202C6-B2AE-4DD4-A5F7-31EC730231AE}" name="Column11352" dataDxfId="5036"/>
    <tableColumn id="11361" xr3:uid="{04E618B6-8AC9-4256-B327-1FB83B37600A}" name="Column11353" dataDxfId="5035"/>
    <tableColumn id="11362" xr3:uid="{2A27E3F9-72F4-482E-A6BE-CB6F48C548E9}" name="Column11354" dataDxfId="5034"/>
    <tableColumn id="11363" xr3:uid="{63DBE7D9-F5EC-42E1-8A40-4FF54AB0220C}" name="Column11355" dataDxfId="5033"/>
    <tableColumn id="11364" xr3:uid="{F8757F6D-3B4C-41A5-BD14-71825025EEDB}" name="Column11356" dataDxfId="5032"/>
    <tableColumn id="11365" xr3:uid="{90F93095-865C-422E-8141-360C8D8C63B6}" name="Column11357" dataDxfId="5031"/>
    <tableColumn id="11366" xr3:uid="{331C975B-86BB-4B12-BB4C-46DA4B710FBD}" name="Column11358" dataDxfId="5030"/>
    <tableColumn id="11367" xr3:uid="{8E3C0961-4EA6-47C5-879A-C6BA875E754A}" name="Column11359" dataDxfId="5029"/>
    <tableColumn id="11368" xr3:uid="{49D9B4A4-2F17-4629-B492-164D820251AF}" name="Column11360" dataDxfId="5028"/>
    <tableColumn id="11369" xr3:uid="{D1CAC114-7615-477D-8A66-CE1CDBAF32DB}" name="Column11361" dataDxfId="5027"/>
    <tableColumn id="11370" xr3:uid="{D463F621-C0C5-4851-A9BE-7C4B4A7F5B63}" name="Column11362" dataDxfId="5026"/>
    <tableColumn id="11371" xr3:uid="{779CDE9A-B0D7-4D4B-A94B-49FC6801CACB}" name="Column11363" dataDxfId="5025"/>
    <tableColumn id="11372" xr3:uid="{3448B99A-DAAA-434B-873D-B0E8DE9942F4}" name="Column11364" dataDxfId="5024"/>
    <tableColumn id="11373" xr3:uid="{9E70877F-25F9-42BF-80F4-B14F2373E1A8}" name="Column11365" dataDxfId="5023"/>
    <tableColumn id="11374" xr3:uid="{C75691DF-57D4-4209-806A-EC3B6D5D8BC4}" name="Column11366" dataDxfId="5022"/>
    <tableColumn id="11375" xr3:uid="{232EF60E-0217-48F2-B6E6-2B23745FD318}" name="Column11367" dataDxfId="5021"/>
    <tableColumn id="11376" xr3:uid="{EF5A7FA9-75DC-413C-ADA5-A121BBDEFB56}" name="Column11368" dataDxfId="5020"/>
    <tableColumn id="11377" xr3:uid="{F98435FC-919B-4A10-BCE8-F4A8DCA7DDB8}" name="Column11369" dataDxfId="5019"/>
    <tableColumn id="11378" xr3:uid="{6E381B1B-2766-444C-8405-03962C6EF50E}" name="Column11370" dataDxfId="5018"/>
    <tableColumn id="11379" xr3:uid="{C91B7F83-05CA-4A61-B1E0-3FD9CABC112A}" name="Column11371" dataDxfId="5017"/>
    <tableColumn id="11380" xr3:uid="{402E71AB-D3AC-4D8A-A2F7-F927E917FBA8}" name="Column11372" dataDxfId="5016"/>
    <tableColumn id="11381" xr3:uid="{241A7AF6-9D9C-4FCE-A880-20F8C7C3C9AC}" name="Column11373" dataDxfId="5015"/>
    <tableColumn id="11382" xr3:uid="{EBAC724B-148D-47B8-B956-6C1A4293031E}" name="Column11374" dataDxfId="5014"/>
    <tableColumn id="11383" xr3:uid="{F28B7FBA-BAC3-4EC4-8A7E-8D41BF690A92}" name="Column11375" dataDxfId="5013"/>
    <tableColumn id="11384" xr3:uid="{12FA26E0-3102-416C-923E-CB1E36C72672}" name="Column11376" dataDxfId="5012"/>
    <tableColumn id="11385" xr3:uid="{B8A67802-04F7-4A4F-9C9E-5E344C994FE3}" name="Column11377" dataDxfId="5011"/>
    <tableColumn id="11386" xr3:uid="{71626A16-7949-4F2C-8A53-B83C0D85F4F1}" name="Column11378" dataDxfId="5010"/>
    <tableColumn id="11387" xr3:uid="{759514B0-FB4C-4057-A25E-97E154911B0B}" name="Column11379" dataDxfId="5009"/>
    <tableColumn id="11388" xr3:uid="{754E1794-95AC-4AB1-AF5A-729B4B6700E9}" name="Column11380" dataDxfId="5008"/>
    <tableColumn id="11389" xr3:uid="{E276035E-24EE-4368-8DBD-FEB0AEBC8F2B}" name="Column11381" dataDxfId="5007"/>
    <tableColumn id="11390" xr3:uid="{87F0DAF8-1F4A-470D-B649-F1AD6B3C584D}" name="Column11382" dataDxfId="5006"/>
    <tableColumn id="11391" xr3:uid="{287155D9-07B4-4422-948B-DB38454DFF2A}" name="Column11383" dataDxfId="5005"/>
    <tableColumn id="11392" xr3:uid="{26CDBD1A-D9A4-4AE7-8A5A-160EF912D102}" name="Column11384" dataDxfId="5004"/>
    <tableColumn id="11393" xr3:uid="{3B33B187-9FA9-4332-8F5B-954C2B9B55BD}" name="Column11385" dataDxfId="5003"/>
    <tableColumn id="11394" xr3:uid="{7528457B-D6B1-40E1-90EF-3BDC794DF690}" name="Column11386" dataDxfId="5002"/>
    <tableColumn id="11395" xr3:uid="{99850710-FBBC-4358-BCBE-5BFAADBDB75C}" name="Column11387" dataDxfId="5001"/>
    <tableColumn id="11396" xr3:uid="{47841513-B800-4C3B-B966-7E174B8C5822}" name="Column11388" dataDxfId="5000"/>
    <tableColumn id="11397" xr3:uid="{5F47A34E-A829-495D-8F9F-B9655C2B8DDC}" name="Column11389" dataDxfId="4999"/>
    <tableColumn id="11398" xr3:uid="{7265BC5C-2113-4CA2-9BE6-3F84D565A996}" name="Column11390" dataDxfId="4998"/>
    <tableColumn id="11399" xr3:uid="{818C15D1-DE6C-4C62-934C-A5CCF1F7C2ED}" name="Column11391" dataDxfId="4997"/>
    <tableColumn id="11400" xr3:uid="{0CC83EF5-4D8B-4C4E-A451-623DF9CECDC6}" name="Column11392" dataDxfId="4996"/>
    <tableColumn id="11401" xr3:uid="{D0752169-6090-4C77-B693-8B0C1A4D183D}" name="Column11393" dataDxfId="4995"/>
    <tableColumn id="11402" xr3:uid="{81E3092C-DCCD-4E73-A785-D7FB3B0F58CD}" name="Column11394" dataDxfId="4994"/>
    <tableColumn id="11403" xr3:uid="{FAFD7122-8C80-42A9-B503-A62A6C01775A}" name="Column11395" dataDxfId="4993"/>
    <tableColumn id="11404" xr3:uid="{4AF1F503-7C23-41D6-94D9-F80248B429F6}" name="Column11396" dataDxfId="4992"/>
    <tableColumn id="11405" xr3:uid="{D1117897-875A-402B-9E47-33B38DD2544D}" name="Column11397" dataDxfId="4991"/>
    <tableColumn id="11406" xr3:uid="{3F8FE78B-0873-4FA3-8A30-0DC757EE46C2}" name="Column11398" dataDxfId="4990"/>
    <tableColumn id="11407" xr3:uid="{ECBE38AB-767B-4621-A4E0-A4E9FB14AB3D}" name="Column11399" dataDxfId="4989"/>
    <tableColumn id="11408" xr3:uid="{E472175E-4464-41E8-9200-52CBD72C33D5}" name="Column11400" dataDxfId="4988"/>
    <tableColumn id="11409" xr3:uid="{F61187E7-EA62-4BDB-AE86-222067BB9256}" name="Column11401" dataDxfId="4987"/>
    <tableColumn id="11410" xr3:uid="{AF5D9A73-1DF6-49B6-A1E6-BDF45BE4BFE3}" name="Column11402" dataDxfId="4986"/>
    <tableColumn id="11411" xr3:uid="{0630BA71-314C-4FFF-B466-F4600132E8A9}" name="Column11403" dataDxfId="4985"/>
    <tableColumn id="11412" xr3:uid="{E0BF9B81-6AE9-4FAC-812D-ABA9297EEF6A}" name="Column11404" dataDxfId="4984"/>
    <tableColumn id="11413" xr3:uid="{0E10A40C-C4FA-4178-B559-36BEAB921F35}" name="Column11405" dataDxfId="4983"/>
    <tableColumn id="11414" xr3:uid="{EF7F54B2-0236-4172-945D-D4C37DFB8399}" name="Column11406" dataDxfId="4982"/>
    <tableColumn id="11415" xr3:uid="{25E9D903-317A-40A5-B82E-015B18F158AA}" name="Column11407" dataDxfId="4981"/>
    <tableColumn id="11416" xr3:uid="{207E1986-9DC0-4F8F-BF78-2848874C549B}" name="Column11408" dataDxfId="4980"/>
    <tableColumn id="11417" xr3:uid="{D06090ED-B88F-40C2-BEB7-DF51787E0EEA}" name="Column11409" dataDxfId="4979"/>
    <tableColumn id="11418" xr3:uid="{759D55C3-D3D6-4496-B9F6-7D84EE3ED8C9}" name="Column11410" dataDxfId="4978"/>
    <tableColumn id="11419" xr3:uid="{A69A0ACA-1C81-4428-AB7C-4BDB4A11ED1B}" name="Column11411" dataDxfId="4977"/>
    <tableColumn id="11420" xr3:uid="{8696D2A5-DA7A-4B09-9D05-33C88BE38B49}" name="Column11412" dataDxfId="4976"/>
    <tableColumn id="11421" xr3:uid="{F6F05813-05D6-4EDE-A87A-23109EEFC9D4}" name="Column11413" dataDxfId="4975"/>
    <tableColumn id="11422" xr3:uid="{CD698662-A30C-44B8-A08F-8B94C39CAFCD}" name="Column11414" dataDxfId="4974"/>
    <tableColumn id="11423" xr3:uid="{04C6439C-EED2-4EAB-9D7B-43629B7F0A22}" name="Column11415" dataDxfId="4973"/>
    <tableColumn id="11424" xr3:uid="{63E8E282-61F2-441A-99A9-62CFA330CA41}" name="Column11416" dataDxfId="4972"/>
    <tableColumn id="11425" xr3:uid="{0BFB75F5-9DA9-4DA7-937E-6931469B59C1}" name="Column11417" dataDxfId="4971"/>
    <tableColumn id="11426" xr3:uid="{04E8EC0A-98EE-48B1-9ADA-5A11FFD36100}" name="Column11418" dataDxfId="4970"/>
    <tableColumn id="11427" xr3:uid="{89C29C92-B36A-46E8-91DF-86E369B4695A}" name="Column11419" dataDxfId="4969"/>
    <tableColumn id="11428" xr3:uid="{81F8EE35-AAC3-4A76-B5DC-C02CCB387DE0}" name="Column11420" dataDxfId="4968"/>
    <tableColumn id="11429" xr3:uid="{D2615FBA-3C48-453E-8694-92D0612DEE3C}" name="Column11421" dataDxfId="4967"/>
    <tableColumn id="11430" xr3:uid="{46296C0B-E92B-400B-85A6-CAABA6256EAC}" name="Column11422" dataDxfId="4966"/>
    <tableColumn id="11431" xr3:uid="{8056231B-2DF2-48F9-9C1F-84095CF1E15D}" name="Column11423" dataDxfId="4965"/>
    <tableColumn id="11432" xr3:uid="{9A8E70BE-A9AD-448D-A918-483BE8471E82}" name="Column11424" dataDxfId="4964"/>
    <tableColumn id="11433" xr3:uid="{3FE741A2-E085-497E-862F-E1B899F5D0C9}" name="Column11425" dataDxfId="4963"/>
    <tableColumn id="11434" xr3:uid="{3A95E195-94A2-48B0-A8AF-53D0B2BDEADF}" name="Column11426" dataDxfId="4962"/>
    <tableColumn id="11435" xr3:uid="{7A7156AD-7F71-432A-9ECD-E7BC7C4976C1}" name="Column11427" dataDxfId="4961"/>
    <tableColumn id="11436" xr3:uid="{A154A59C-7EC4-4ADD-93F3-8777FBCCC15C}" name="Column11428" dataDxfId="4960"/>
    <tableColumn id="11437" xr3:uid="{C102EEBA-B67D-425C-8767-614EFA4BB77B}" name="Column11429" dataDxfId="4959"/>
    <tableColumn id="11438" xr3:uid="{C490FD37-591C-48DB-AE19-BFF9BD4EB294}" name="Column11430" dataDxfId="4958"/>
    <tableColumn id="11439" xr3:uid="{20D442A4-B9A8-4540-B234-3CC91AEB25B1}" name="Column11431" dataDxfId="4957"/>
    <tableColumn id="11440" xr3:uid="{BB78C9FD-D9AA-48FE-978E-A781D6A9EA37}" name="Column11432" dataDxfId="4956"/>
    <tableColumn id="11441" xr3:uid="{AAF501F1-8DB6-44B3-AE5A-8E3DF6A8995D}" name="Column11433" dataDxfId="4955"/>
    <tableColumn id="11442" xr3:uid="{4B5F84CB-9846-4AE2-B9CA-4E04D794EAAB}" name="Column11434" dataDxfId="4954"/>
    <tableColumn id="11443" xr3:uid="{125FBF9F-5AA8-44A3-BCE9-F5E67652959F}" name="Column11435" dataDxfId="4953"/>
    <tableColumn id="11444" xr3:uid="{F880281A-1DCD-4BE9-B082-A92A46DE166C}" name="Column11436" dataDxfId="4952"/>
    <tableColumn id="11445" xr3:uid="{F66E199F-2BAD-43B8-B8E5-87C71E4BCAF8}" name="Column11437" dataDxfId="4951"/>
    <tableColumn id="11446" xr3:uid="{93025802-511D-4E1D-A259-DD28EA6C87AB}" name="Column11438" dataDxfId="4950"/>
    <tableColumn id="11447" xr3:uid="{4FF31311-47D5-4E82-85AB-685E2EB044AD}" name="Column11439" dataDxfId="4949"/>
    <tableColumn id="11448" xr3:uid="{28163582-8E14-4E90-9D39-3DEB04F4CBBD}" name="Column11440" dataDxfId="4948"/>
    <tableColumn id="11449" xr3:uid="{F3A30944-EE08-44BE-9714-90074A0D9802}" name="Column11441" dataDxfId="4947"/>
    <tableColumn id="11450" xr3:uid="{E85EF02D-21B9-4DDA-BDBB-BBB2B44E14C5}" name="Column11442" dataDxfId="4946"/>
    <tableColumn id="11451" xr3:uid="{4ED4476C-10BE-4251-986D-2689DA74929D}" name="Column11443" dataDxfId="4945"/>
    <tableColumn id="11452" xr3:uid="{5928658B-6D08-4E4B-9A6D-D5B6C912C981}" name="Column11444" dataDxfId="4944"/>
    <tableColumn id="11453" xr3:uid="{AFFC7418-8B42-4B94-ABBE-0D2F25876C4E}" name="Column11445" dataDxfId="4943"/>
    <tableColumn id="11454" xr3:uid="{15352A68-22DF-48AC-982D-FAF6A3B8D312}" name="Column11446" dataDxfId="4942"/>
    <tableColumn id="11455" xr3:uid="{1192A447-FCBE-44DF-89EF-4A268C094EBE}" name="Column11447" dataDxfId="4941"/>
    <tableColumn id="11456" xr3:uid="{3D112DED-3C41-4AD5-91F8-D76C0A2ED3C3}" name="Column11448" dataDxfId="4940"/>
    <tableColumn id="11457" xr3:uid="{67AD6081-F1C1-4969-A1BB-5DDCD44AE75C}" name="Column11449" dataDxfId="4939"/>
    <tableColumn id="11458" xr3:uid="{2B212379-460F-4553-91F4-849F148BF272}" name="Column11450" dataDxfId="4938"/>
    <tableColumn id="11459" xr3:uid="{2ACCCE91-7F29-4E07-8494-9966D9336425}" name="Column11451" dataDxfId="4937"/>
    <tableColumn id="11460" xr3:uid="{1381FFC0-2841-4CB2-B895-1BAC032E81FA}" name="Column11452" dataDxfId="4936"/>
    <tableColumn id="11461" xr3:uid="{9F81A4BD-00CB-48BB-AFC6-EFDF376C60B6}" name="Column11453" dataDxfId="4935"/>
    <tableColumn id="11462" xr3:uid="{55EDFE0B-17AC-4577-BA8A-608DEAA91291}" name="Column11454" dataDxfId="4934"/>
    <tableColumn id="11463" xr3:uid="{455C6CE9-7F42-4476-8ECF-6620FB276340}" name="Column11455" dataDxfId="4933"/>
    <tableColumn id="11464" xr3:uid="{FF9FF9D0-B379-48C5-BA9F-82367EDB2747}" name="Column11456" dataDxfId="4932"/>
    <tableColumn id="11465" xr3:uid="{191678F2-A17E-4A59-B991-570163B1DC9F}" name="Column11457" dataDxfId="4931"/>
    <tableColumn id="11466" xr3:uid="{E141DF0F-D4BF-4D57-9C08-E577615B1296}" name="Column11458" dataDxfId="4930"/>
    <tableColumn id="11467" xr3:uid="{81772A69-1C04-4961-B07C-6737FB9D5D46}" name="Column11459" dataDxfId="4929"/>
    <tableColumn id="11468" xr3:uid="{0F3EEEA8-C776-446B-A0AF-E58DA0BD8AC2}" name="Column11460" dataDxfId="4928"/>
    <tableColumn id="11469" xr3:uid="{77B3C51D-AED4-4E92-AF6B-8E86A4D736C2}" name="Column11461" dataDxfId="4927"/>
    <tableColumn id="11470" xr3:uid="{28E087BD-7811-4F35-A54C-F2D6BBF2262D}" name="Column11462" dataDxfId="4926"/>
    <tableColumn id="11471" xr3:uid="{AB5495B7-0A68-4EF6-B3B8-07EBCE9B9FDE}" name="Column11463" dataDxfId="4925"/>
    <tableColumn id="11472" xr3:uid="{7A807160-711C-4ECD-8361-A170D61D9D04}" name="Column11464" dataDxfId="4924"/>
    <tableColumn id="11473" xr3:uid="{42B3D91E-DE77-4ABC-A187-82CC387FFC39}" name="Column11465" dataDxfId="4923"/>
    <tableColumn id="11474" xr3:uid="{C49DB5F2-BCEC-4D91-8672-557E35254B5D}" name="Column11466" dataDxfId="4922"/>
    <tableColumn id="11475" xr3:uid="{62B8414B-E155-49D2-954B-045001926DEA}" name="Column11467" dataDxfId="4921"/>
    <tableColumn id="11476" xr3:uid="{B2DD2B51-369D-4CB6-9431-CE5E42DF8E7B}" name="Column11468" dataDxfId="4920"/>
    <tableColumn id="11477" xr3:uid="{B14916FA-D3EA-4986-AF12-BD39855A2772}" name="Column11469" dataDxfId="4919"/>
    <tableColumn id="11478" xr3:uid="{C3539160-4324-4B54-A2DA-D9C619FD0632}" name="Column11470" dataDxfId="4918"/>
    <tableColumn id="11479" xr3:uid="{351CA1E6-EC9C-4C61-B734-343439E7A480}" name="Column11471" dataDxfId="4917"/>
    <tableColumn id="11480" xr3:uid="{650C4376-A1E5-4097-AF15-021C6B877BD8}" name="Column11472" dataDxfId="4916"/>
    <tableColumn id="11481" xr3:uid="{7907C9F9-C2E4-4888-93A5-8E8F5B10FDD0}" name="Column11473" dataDxfId="4915"/>
    <tableColumn id="11482" xr3:uid="{62F41A81-04A5-47DA-8073-C5C24B3A6B0F}" name="Column11474" dataDxfId="4914"/>
    <tableColumn id="11483" xr3:uid="{34963118-70CB-48F9-8DD0-51FD1DA118ED}" name="Column11475" dataDxfId="4913"/>
    <tableColumn id="11484" xr3:uid="{2621F604-B317-4A20-ACCA-3A6563133737}" name="Column11476" dataDxfId="4912"/>
    <tableColumn id="11485" xr3:uid="{5CA5CEB6-385F-4E56-9C19-33C6E29065E6}" name="Column11477" dataDxfId="4911"/>
    <tableColumn id="11486" xr3:uid="{CC20ECF5-37D8-4AE8-A48C-30ECB9B568CB}" name="Column11478" dataDxfId="4910"/>
    <tableColumn id="11487" xr3:uid="{36978917-BA3D-439E-A7C2-EC5773A8CE5D}" name="Column11479" dataDxfId="4909"/>
    <tableColumn id="11488" xr3:uid="{2BFC31BC-FD81-42C2-8217-DCB85807162B}" name="Column11480" dataDxfId="4908"/>
    <tableColumn id="11489" xr3:uid="{F432B27F-27BD-4616-85F6-74AB70C69FD8}" name="Column11481" dataDxfId="4907"/>
    <tableColumn id="11490" xr3:uid="{C2137E41-BA2A-45E3-BDFE-675E129F3D57}" name="Column11482" dataDxfId="4906"/>
    <tableColumn id="11491" xr3:uid="{C2A5B746-C892-409F-B7BF-839EB59EFD93}" name="Column11483" dataDxfId="4905"/>
    <tableColumn id="11492" xr3:uid="{E2CB17CB-FBCC-4213-B7D3-1CC180EC0E14}" name="Column11484" dataDxfId="4904"/>
    <tableColumn id="11493" xr3:uid="{915C2C60-80DC-46E5-A3A3-BAA327D3FF38}" name="Column11485" dataDxfId="4903"/>
    <tableColumn id="11494" xr3:uid="{6B9C86EC-C0BA-42BB-9187-977BA57E6199}" name="Column11486" dataDxfId="4902"/>
    <tableColumn id="11495" xr3:uid="{E0958FDA-75BE-4A8C-B7FC-1D215B6ACA1B}" name="Column11487" dataDxfId="4901"/>
    <tableColumn id="11496" xr3:uid="{F4230C5A-A812-4C32-8F27-B5F3BF891B84}" name="Column11488" dataDxfId="4900"/>
    <tableColumn id="11497" xr3:uid="{EA4E1056-102E-405F-B628-9C4908DAE384}" name="Column11489" dataDxfId="4899"/>
    <tableColumn id="11498" xr3:uid="{214B9CEF-C48D-4AA4-B5BB-DE0EA5B64EF3}" name="Column11490" dataDxfId="4898"/>
    <tableColumn id="11499" xr3:uid="{652EAA01-F59D-441A-8BF9-40562BEB39E5}" name="Column11491" dataDxfId="4897"/>
    <tableColumn id="11500" xr3:uid="{C82378D4-4D23-4475-A063-A001E1CC01CF}" name="Column11492" dataDxfId="4896"/>
    <tableColumn id="11501" xr3:uid="{1897C890-710B-421B-A612-3B53356318AF}" name="Column11493" dataDxfId="4895"/>
    <tableColumn id="11502" xr3:uid="{5E89C156-F7FC-4663-9864-BEAE92BD6520}" name="Column11494" dataDxfId="4894"/>
    <tableColumn id="11503" xr3:uid="{5F20B595-A4E4-4771-AF1E-1BF5BD8EA3C1}" name="Column11495" dataDxfId="4893"/>
    <tableColumn id="11504" xr3:uid="{726421E3-3439-4796-97CB-3FA52656CAFF}" name="Column11496" dataDxfId="4892"/>
    <tableColumn id="11505" xr3:uid="{6A6C644C-4020-4178-B017-B43432399BE8}" name="Column11497" dataDxfId="4891"/>
    <tableColumn id="11506" xr3:uid="{AC1716E7-965A-4F34-B9BA-C99E7BF9B0E6}" name="Column11498" dataDxfId="4890"/>
    <tableColumn id="11507" xr3:uid="{EFC49081-BA9F-4AC2-9BFE-50D1A8165FCD}" name="Column11499" dataDxfId="4889"/>
    <tableColumn id="11508" xr3:uid="{381D4384-7363-4EC8-B43D-4FEA6E532385}" name="Column11500" dataDxfId="4888"/>
    <tableColumn id="11509" xr3:uid="{30E2D152-71F3-4226-80EB-150A05DFCF02}" name="Column11501" dataDxfId="4887"/>
    <tableColumn id="11510" xr3:uid="{54E5DE11-68AF-4E2E-ADAF-27B7B795ACF0}" name="Column11502" dataDxfId="4886"/>
    <tableColumn id="11511" xr3:uid="{E10F3593-60C1-4A1F-A3AD-C99A45F04111}" name="Column11503" dataDxfId="4885"/>
    <tableColumn id="11512" xr3:uid="{10FADEB9-FF31-440E-A774-D36130468D70}" name="Column11504" dataDxfId="4884"/>
    <tableColumn id="11513" xr3:uid="{298B63C6-2962-4806-8DF0-EE9E87E097A9}" name="Column11505" dataDxfId="4883"/>
    <tableColumn id="11514" xr3:uid="{F07DB04C-6931-4819-AC32-49FE2CB74618}" name="Column11506" dataDxfId="4882"/>
    <tableColumn id="11515" xr3:uid="{2596B104-2295-41FA-A387-54F834275901}" name="Column11507" dataDxfId="4881"/>
    <tableColumn id="11516" xr3:uid="{87F0D27A-2FB1-4992-89D4-21CAE62683AD}" name="Column11508" dataDxfId="4880"/>
    <tableColumn id="11517" xr3:uid="{6A34F3E9-1BDB-4324-99AE-113B751B7154}" name="Column11509" dataDxfId="4879"/>
    <tableColumn id="11518" xr3:uid="{D6664562-8624-4D47-8B5C-A95D1CF34A83}" name="Column11510" dataDxfId="4878"/>
    <tableColumn id="11519" xr3:uid="{424CE5D9-884E-4DB4-9016-455AAB9EBD97}" name="Column11511" dataDxfId="4877"/>
    <tableColumn id="11520" xr3:uid="{77EF99D4-B0FE-48E3-B0AE-E84881FD3108}" name="Column11512" dataDxfId="4876"/>
    <tableColumn id="11521" xr3:uid="{AEE45FB4-E96F-4246-B48C-F66C03C2870E}" name="Column11513" dataDxfId="4875"/>
    <tableColumn id="11522" xr3:uid="{854C8301-0044-4458-9213-1B50D1446A2A}" name="Column11514" dataDxfId="4874"/>
    <tableColumn id="11523" xr3:uid="{A5F9A856-4F10-4F1F-93B5-6E2ADBFAE502}" name="Column11515" dataDxfId="4873"/>
    <tableColumn id="11524" xr3:uid="{E1474FC7-8A01-4F28-AA8F-E02FC7309212}" name="Column11516" dataDxfId="4872"/>
    <tableColumn id="11525" xr3:uid="{530B5786-5E75-4022-9F13-78B2A5CA0769}" name="Column11517" dataDxfId="4871"/>
    <tableColumn id="11526" xr3:uid="{1D9DE05B-A7C1-4C3A-B26F-9168A1BE3623}" name="Column11518" dataDxfId="4870"/>
    <tableColumn id="11527" xr3:uid="{FF98B7F3-71B1-4944-BC09-3ECABE87B7CA}" name="Column11519" dataDxfId="4869"/>
    <tableColumn id="11528" xr3:uid="{E766619C-D8D2-4C75-9244-20A73003D9D4}" name="Column11520" dataDxfId="4868"/>
    <tableColumn id="11529" xr3:uid="{59FCD639-4860-4207-BAB5-536FC7477801}" name="Column11521" dataDxfId="4867"/>
    <tableColumn id="11530" xr3:uid="{88CBF8F1-56A8-4E4F-8B08-4A3148761BBA}" name="Column11522" dataDxfId="4866"/>
    <tableColumn id="11531" xr3:uid="{19C2C85B-31FF-42A6-A31E-72F78920C732}" name="Column11523" dataDxfId="4865"/>
    <tableColumn id="11532" xr3:uid="{7D1E8555-A6F5-4648-AB2E-ED5ABC8832F3}" name="Column11524" dataDxfId="4864"/>
    <tableColumn id="11533" xr3:uid="{8DA1BE3C-70DA-4DE9-A0E1-1250751C41DE}" name="Column11525" dataDxfId="4863"/>
    <tableColumn id="11534" xr3:uid="{CE857D7C-B24E-4658-B2A5-2287C2B38FC0}" name="Column11526" dataDxfId="4862"/>
    <tableColumn id="11535" xr3:uid="{C7EE697B-E2FE-4EB9-8780-337CFFDFA1C5}" name="Column11527" dataDxfId="4861"/>
    <tableColumn id="11536" xr3:uid="{41F522A5-2980-4D24-BBC9-546EA8EB3501}" name="Column11528" dataDxfId="4860"/>
    <tableColumn id="11537" xr3:uid="{94245DC0-88BE-48BF-8021-62FDF3233764}" name="Column11529" dataDxfId="4859"/>
    <tableColumn id="11538" xr3:uid="{435A13C7-202F-4A3A-A159-41A063EC480A}" name="Column11530" dataDxfId="4858"/>
    <tableColumn id="11539" xr3:uid="{1C930422-3E3F-46EF-8535-FDECB43A46EF}" name="Column11531" dataDxfId="4857"/>
    <tableColumn id="11540" xr3:uid="{3DD16669-355F-410C-8F1E-3FB64AA9C48F}" name="Column11532" dataDxfId="4856"/>
    <tableColumn id="11541" xr3:uid="{79EF4367-F7AC-4001-9388-8E044CB703B7}" name="Column11533" dataDxfId="4855"/>
    <tableColumn id="11542" xr3:uid="{E3CF1608-8375-48A8-B5FA-D3D661D662C2}" name="Column11534" dataDxfId="4854"/>
    <tableColumn id="11543" xr3:uid="{94FF2BC8-4B99-49E5-BE7A-6D2C25B88D50}" name="Column11535" dataDxfId="4853"/>
    <tableColumn id="11544" xr3:uid="{BAD2788D-F2D4-443A-98CE-C73F421B0D56}" name="Column11536" dataDxfId="4852"/>
    <tableColumn id="11545" xr3:uid="{CA8D9341-1FBE-4928-A94C-5D7746B2A047}" name="Column11537" dataDxfId="4851"/>
    <tableColumn id="11546" xr3:uid="{CC532263-252A-4E00-9F2C-D1AA904DF3B6}" name="Column11538" dataDxfId="4850"/>
    <tableColumn id="11547" xr3:uid="{212A8C7C-2CFB-4EF7-BAAB-9D0E77C4E9D6}" name="Column11539" dataDxfId="4849"/>
    <tableColumn id="11548" xr3:uid="{918F5932-5A93-459C-BDFD-156433531219}" name="Column11540" dataDxfId="4848"/>
    <tableColumn id="11549" xr3:uid="{BBC9393E-B764-4ABA-AC0D-B8645168D6EF}" name="Column11541" dataDxfId="4847"/>
    <tableColumn id="11550" xr3:uid="{1BFC94FD-D6EE-4440-905E-F4E6E0ED1A22}" name="Column11542" dataDxfId="4846"/>
    <tableColumn id="11551" xr3:uid="{20D592C5-47C3-4CBE-8AE1-AF77BD4E4339}" name="Column11543" dataDxfId="4845"/>
    <tableColumn id="11552" xr3:uid="{10AA7921-1674-4530-A7BA-B3998C88563B}" name="Column11544" dataDxfId="4844"/>
    <tableColumn id="11553" xr3:uid="{6F6513B7-9AF6-432D-A584-4EF9936D765F}" name="Column11545" dataDxfId="4843"/>
    <tableColumn id="11554" xr3:uid="{33BC224E-100E-478B-BFBA-45FEFA08E556}" name="Column11546" dataDxfId="4842"/>
    <tableColumn id="11555" xr3:uid="{4B40D8F2-878B-48D5-AF94-6A496BFC1BE8}" name="Column11547" dataDxfId="4841"/>
    <tableColumn id="11556" xr3:uid="{A9DFC646-1434-4270-B807-83DBB4D053C3}" name="Column11548" dataDxfId="4840"/>
    <tableColumn id="11557" xr3:uid="{135A09A9-6103-4329-AC32-33801A87C550}" name="Column11549" dataDxfId="4839"/>
    <tableColumn id="11558" xr3:uid="{A92D9437-7217-4F3B-9B67-46F2C98A141D}" name="Column11550" dataDxfId="4838"/>
    <tableColumn id="11559" xr3:uid="{CF70CDA2-AE5D-45F6-AACE-2C2C6536A352}" name="Column11551" dataDxfId="4837"/>
    <tableColumn id="11560" xr3:uid="{79F3AE9A-5568-4BD9-86BA-FEC32DCF8ADB}" name="Column11552" dataDxfId="4836"/>
    <tableColumn id="11561" xr3:uid="{24CC5EF9-F5F5-4754-A04B-5096C82000A9}" name="Column11553" dataDxfId="4835"/>
    <tableColumn id="11562" xr3:uid="{8878B740-AF13-4855-9F63-362480819662}" name="Column11554" dataDxfId="4834"/>
    <tableColumn id="11563" xr3:uid="{D92D97FC-ED0D-42B9-8508-EA5DED8A9F1F}" name="Column11555" dataDxfId="4833"/>
    <tableColumn id="11564" xr3:uid="{CF9C064B-8F1E-4D7A-8CE3-CF834766389A}" name="Column11556" dataDxfId="4832"/>
    <tableColumn id="11565" xr3:uid="{0E243C2E-DD4E-46E4-93E8-718FC4926E00}" name="Column11557" dataDxfId="4831"/>
    <tableColumn id="11566" xr3:uid="{6497752C-1B47-41C9-A15D-96A7B3E63085}" name="Column11558" dataDxfId="4830"/>
    <tableColumn id="11567" xr3:uid="{4025F523-6F00-40BD-83A6-A2D9BE614D53}" name="Column11559" dataDxfId="4829"/>
    <tableColumn id="11568" xr3:uid="{150BEE5C-43EA-4434-9765-FD37898B3DA0}" name="Column11560" dataDxfId="4828"/>
    <tableColumn id="11569" xr3:uid="{3B1B1EAC-4715-426E-BF55-D8761C101670}" name="Column11561" dataDxfId="4827"/>
    <tableColumn id="11570" xr3:uid="{55897BEB-7FEF-470B-97C8-3379FDEE8BD8}" name="Column11562" dataDxfId="4826"/>
    <tableColumn id="11571" xr3:uid="{31221E73-73C5-441F-862A-301885E3E0BF}" name="Column11563" dataDxfId="4825"/>
    <tableColumn id="11572" xr3:uid="{ADA56597-5DD7-48FB-AD14-7E7794703F3A}" name="Column11564" dataDxfId="4824"/>
    <tableColumn id="11573" xr3:uid="{2252C733-C4B9-4D89-8EBB-0FF09B952FEA}" name="Column11565" dataDxfId="4823"/>
    <tableColumn id="11574" xr3:uid="{2FC27057-F9B2-4DDC-8D26-9E421DB71644}" name="Column11566" dataDxfId="4822"/>
    <tableColumn id="11575" xr3:uid="{33B1C97A-8D5B-4BB2-84FA-FCA507388731}" name="Column11567" dataDxfId="4821"/>
    <tableColumn id="11576" xr3:uid="{AF5C6411-7953-4430-8BFF-A01CA6F9EFB7}" name="Column11568" dataDxfId="4820"/>
    <tableColumn id="11577" xr3:uid="{83A59C18-0249-4FA5-AC82-62DFEA20AF13}" name="Column11569" dataDxfId="4819"/>
    <tableColumn id="11578" xr3:uid="{437A2283-7D99-46F1-B19E-CC353744B140}" name="Column11570" dataDxfId="4818"/>
    <tableColumn id="11579" xr3:uid="{D88B60C5-15F0-4267-83D1-F1BD796AE375}" name="Column11571" dataDxfId="4817"/>
    <tableColumn id="11580" xr3:uid="{CC56A713-A3D2-4B49-90C6-067248E43BC8}" name="Column11572" dataDxfId="4816"/>
    <tableColumn id="11581" xr3:uid="{5B43352F-D57B-4753-A381-B7534E63CDD3}" name="Column11573" dataDxfId="4815"/>
    <tableColumn id="11582" xr3:uid="{7AAE7A40-6927-4153-83D8-F0B13A615155}" name="Column11574" dataDxfId="4814"/>
    <tableColumn id="11583" xr3:uid="{982FB398-0A9D-4336-B0FE-3B48968DD145}" name="Column11575" dataDxfId="4813"/>
    <tableColumn id="11584" xr3:uid="{067F1735-0908-485A-897A-CB721FCE953F}" name="Column11576" dataDxfId="4812"/>
    <tableColumn id="11585" xr3:uid="{2C3DECCC-FFA2-4A06-914F-2C3764BA67EF}" name="Column11577" dataDxfId="4811"/>
    <tableColumn id="11586" xr3:uid="{42690F3A-6169-4678-8CCF-3DE3EA802204}" name="Column11578" dataDxfId="4810"/>
    <tableColumn id="11587" xr3:uid="{6A049B23-B5B2-47D2-AF1D-7E88A01468F9}" name="Column11579" dataDxfId="4809"/>
    <tableColumn id="11588" xr3:uid="{9DEFF296-3FDC-4174-AFD2-C444859AE800}" name="Column11580" dataDxfId="4808"/>
    <tableColumn id="11589" xr3:uid="{C5C7014F-91F0-4ED3-AF05-884F8510FD8C}" name="Column11581" dataDxfId="4807"/>
    <tableColumn id="11590" xr3:uid="{30A3B503-04F5-4F4C-870D-65E7C5B60879}" name="Column11582" dataDxfId="4806"/>
    <tableColumn id="11591" xr3:uid="{949DA09B-D1BA-48C4-8CEE-E87834E38161}" name="Column11583" dataDxfId="4805"/>
    <tableColumn id="11592" xr3:uid="{76B3AE54-3066-4A2C-9206-AD105C82B07D}" name="Column11584" dataDxfId="4804"/>
    <tableColumn id="11593" xr3:uid="{5E001255-2135-4CA4-B737-EC0B1053E3B3}" name="Column11585" dataDxfId="4803"/>
    <tableColumn id="11594" xr3:uid="{5624DD03-1228-4BB1-87A5-21157D878438}" name="Column11586" dataDxfId="4802"/>
    <tableColumn id="11595" xr3:uid="{60C741DD-1A4A-4E33-8520-CE2E04EEDEC4}" name="Column11587" dataDxfId="4801"/>
    <tableColumn id="11596" xr3:uid="{2FC899D1-7B52-447D-9862-5234251EE4AF}" name="Column11588" dataDxfId="4800"/>
    <tableColumn id="11597" xr3:uid="{C32131C6-EA13-4731-91A7-CE796A9DED80}" name="Column11589" dataDxfId="4799"/>
    <tableColumn id="11598" xr3:uid="{47285577-7EC2-4C26-AA57-6A6860F1CDD5}" name="Column11590" dataDxfId="4798"/>
    <tableColumn id="11599" xr3:uid="{7B7CC164-B49D-4F9D-AA99-DA68E4B916DE}" name="Column11591" dataDxfId="4797"/>
    <tableColumn id="11600" xr3:uid="{BCF0BA56-906C-440E-98DE-90AF6EAFA0B9}" name="Column11592" dataDxfId="4796"/>
    <tableColumn id="11601" xr3:uid="{C3B35E9A-8089-4E65-82A6-F1491217B43A}" name="Column11593" dataDxfId="4795"/>
    <tableColumn id="11602" xr3:uid="{EA47F978-3F5A-45BE-99DC-F1C48EEC2C6E}" name="Column11594" dataDxfId="4794"/>
    <tableColumn id="11603" xr3:uid="{15F05F34-C02F-4BBF-BC2A-65E772D07465}" name="Column11595" dataDxfId="4793"/>
    <tableColumn id="11604" xr3:uid="{3CF12747-F2A2-4442-B6BB-F2352A980B8D}" name="Column11596" dataDxfId="4792"/>
    <tableColumn id="11605" xr3:uid="{4547D93F-4F62-49EF-AFB5-957B7F4C3A04}" name="Column11597" dataDxfId="4791"/>
    <tableColumn id="11606" xr3:uid="{C4849CBE-9E9E-4DD9-B534-6DD4717A29F9}" name="Column11598" dataDxfId="4790"/>
    <tableColumn id="11607" xr3:uid="{E1D2927D-6EA3-4194-9FE4-0050830D18B4}" name="Column11599" dataDxfId="4789"/>
    <tableColumn id="11608" xr3:uid="{8FAD32A2-EF4E-4CB2-8B4B-5069322786CB}" name="Column11600" dataDxfId="4788"/>
    <tableColumn id="11609" xr3:uid="{F956F5FF-B5B8-45B0-ACE2-7A3D3CCAA140}" name="Column11601" dataDxfId="4787"/>
    <tableColumn id="11610" xr3:uid="{A8D09BBA-E186-4E52-9F8C-D5958244FE78}" name="Column11602" dataDxfId="4786"/>
    <tableColumn id="11611" xr3:uid="{E14AFD4F-46A5-4A08-A9F2-BF22B2B56D2F}" name="Column11603" dataDxfId="4785"/>
    <tableColumn id="11612" xr3:uid="{F3661B4B-7CE1-4F8B-80A7-0228A12785F8}" name="Column11604" dataDxfId="4784"/>
    <tableColumn id="11613" xr3:uid="{00331754-0C6B-4819-BCBC-030EB35CF756}" name="Column11605" dataDxfId="4783"/>
    <tableColumn id="11614" xr3:uid="{F6A16E82-ABFD-41D6-B63E-26A0B3FECE63}" name="Column11606" dataDxfId="4782"/>
    <tableColumn id="11615" xr3:uid="{631BDB6B-FB5D-4958-9F28-C1D28053D30A}" name="Column11607" dataDxfId="4781"/>
    <tableColumn id="11616" xr3:uid="{728E5A6A-2293-4F3A-9079-C601F4AB0AE4}" name="Column11608" dataDxfId="4780"/>
    <tableColumn id="11617" xr3:uid="{8FB60AAD-4CB8-4654-B9F7-C08F8588EF59}" name="Column11609" dataDxfId="4779"/>
    <tableColumn id="11618" xr3:uid="{79A3F908-6FA3-443C-BFC3-432DE3C40FE8}" name="Column11610" dataDxfId="4778"/>
    <tableColumn id="11619" xr3:uid="{69389E46-698F-433A-9498-2D44F5333647}" name="Column11611" dataDxfId="4777"/>
    <tableColumn id="11620" xr3:uid="{7F1A68BB-4CB7-447A-AAF9-8E5E26133B4F}" name="Column11612" dataDxfId="4776"/>
    <tableColumn id="11621" xr3:uid="{E05E2365-1421-48C0-9A59-3C2A51006AB3}" name="Column11613" dataDxfId="4775"/>
    <tableColumn id="11622" xr3:uid="{C421135A-A368-4911-B21E-E18D8FBBEEEF}" name="Column11614" dataDxfId="4774"/>
    <tableColumn id="11623" xr3:uid="{A7A787D7-AE06-4E78-847C-E798523A9F37}" name="Column11615" dataDxfId="4773"/>
    <tableColumn id="11624" xr3:uid="{ACEA2DF7-9ED9-4804-8D8B-E1D778FC3213}" name="Column11616" dataDxfId="4772"/>
    <tableColumn id="11625" xr3:uid="{69E17843-C6CB-4A08-A4A0-28590A83CE04}" name="Column11617" dataDxfId="4771"/>
    <tableColumn id="11626" xr3:uid="{8AEAB94D-12BF-418A-A3F3-52042D92C301}" name="Column11618" dataDxfId="4770"/>
    <tableColumn id="11627" xr3:uid="{3DBB3911-8F2A-4042-A12D-32DDB1002555}" name="Column11619" dataDxfId="4769"/>
    <tableColumn id="11628" xr3:uid="{87A66D40-294D-4A33-AD7C-3A5400D55E18}" name="Column11620" dataDxfId="4768"/>
    <tableColumn id="11629" xr3:uid="{6BACAFAC-A124-41BA-8493-4330C12771F4}" name="Column11621" dataDxfId="4767"/>
    <tableColumn id="11630" xr3:uid="{9C89117A-74F7-44F8-A24D-2BAE2E78B073}" name="Column11622" dataDxfId="4766"/>
    <tableColumn id="11631" xr3:uid="{BA3BC3FA-564C-42B2-A889-624E6A280714}" name="Column11623" dataDxfId="4765"/>
    <tableColumn id="11632" xr3:uid="{DB01D442-263E-4A45-A4CC-65C13FB250A6}" name="Column11624" dataDxfId="4764"/>
    <tableColumn id="11633" xr3:uid="{C947CAE8-A8AA-4CC5-90C9-68ABCB4355E3}" name="Column11625" dataDxfId="4763"/>
    <tableColumn id="11634" xr3:uid="{F6D0486C-D7EE-4112-90E7-A4A886278831}" name="Column11626" dataDxfId="4762"/>
    <tableColumn id="11635" xr3:uid="{FC92A97A-C80B-45FA-B5E1-E12115C6E4D3}" name="Column11627" dataDxfId="4761"/>
    <tableColumn id="11636" xr3:uid="{91845365-52A2-4FC2-82CA-5F262811F99B}" name="Column11628" dataDxfId="4760"/>
    <tableColumn id="11637" xr3:uid="{D618D043-EB2B-4DCE-8C82-2E316F09949B}" name="Column11629" dataDxfId="4759"/>
    <tableColumn id="11638" xr3:uid="{3C8341FB-97F4-4B01-8681-7456A732E992}" name="Column11630" dataDxfId="4758"/>
    <tableColumn id="11639" xr3:uid="{4F2BC0C2-97D6-4528-BF3E-47A983780596}" name="Column11631" dataDxfId="4757"/>
    <tableColumn id="11640" xr3:uid="{A066B0E8-E450-41BB-B650-B5BFF48DB064}" name="Column11632" dataDxfId="4756"/>
    <tableColumn id="11641" xr3:uid="{3D81B6F4-A756-41D8-9393-EB6ECCCC88D0}" name="Column11633" dataDxfId="4755"/>
    <tableColumn id="11642" xr3:uid="{DB319C58-8773-425C-B7F6-FDC6C9D5203F}" name="Column11634" dataDxfId="4754"/>
    <tableColumn id="11643" xr3:uid="{733E354B-1443-4D62-9F8F-7734802D0BF5}" name="Column11635" dataDxfId="4753"/>
    <tableColumn id="11644" xr3:uid="{BB24673C-93DD-4A44-A5DF-46CD6BC965DB}" name="Column11636" dataDxfId="4752"/>
    <tableColumn id="11645" xr3:uid="{5A099FB9-84C5-4470-857F-7B7F4A619D28}" name="Column11637" dataDxfId="4751"/>
    <tableColumn id="11646" xr3:uid="{B7592913-38B4-4207-93C0-53C92773B03B}" name="Column11638" dataDxfId="4750"/>
    <tableColumn id="11647" xr3:uid="{B83F9AA4-3EE8-4D7B-AD04-7D8D85A5149C}" name="Column11639" dataDxfId="4749"/>
    <tableColumn id="11648" xr3:uid="{2C6A0EB6-6023-40CB-81B3-52D0A4643D9D}" name="Column11640" dataDxfId="4748"/>
    <tableColumn id="11649" xr3:uid="{32B74D02-D6C8-4CA2-A548-D4F21B85A6D9}" name="Column11641" dataDxfId="4747"/>
    <tableColumn id="11650" xr3:uid="{49B12C2F-A428-4F9A-B411-DA733994E486}" name="Column11642" dataDxfId="4746"/>
    <tableColumn id="11651" xr3:uid="{FBC31093-244A-43CB-B75F-D8A2EA0394D2}" name="Column11643" dataDxfId="4745"/>
    <tableColumn id="11652" xr3:uid="{4BF0EE16-9839-45C3-80A4-F8083665EECE}" name="Column11644" dataDxfId="4744"/>
    <tableColumn id="11653" xr3:uid="{FE7A1EAB-10C3-4878-90EB-465E81A89742}" name="Column11645" dataDxfId="4743"/>
    <tableColumn id="11654" xr3:uid="{67320C1C-311D-438E-9FD4-5EE0CFA24753}" name="Column11646" dataDxfId="4742"/>
    <tableColumn id="11655" xr3:uid="{68851AA4-3C84-438A-8E2B-E70B33684179}" name="Column11647" dataDxfId="4741"/>
    <tableColumn id="11656" xr3:uid="{D637CD17-6FE9-4D98-BB41-B1598B86AC39}" name="Column11648" dataDxfId="4740"/>
    <tableColumn id="11657" xr3:uid="{AFEF4421-C646-4B60-A7BB-8E0FAAA22684}" name="Column11649" dataDxfId="4739"/>
    <tableColumn id="11658" xr3:uid="{3A54713C-4F7E-41DD-A680-D5AEDC170D13}" name="Column11650" dataDxfId="4738"/>
    <tableColumn id="11659" xr3:uid="{64EFDA7D-BAF7-4945-B697-2E0ABC9A0EE1}" name="Column11651" dataDxfId="4737"/>
    <tableColumn id="11660" xr3:uid="{76A12803-11C6-4AF3-800E-5A77FDCEB02B}" name="Column11652" dataDxfId="4736"/>
    <tableColumn id="11661" xr3:uid="{377E97EB-EE44-4D87-9570-E1D6C0E3C8D6}" name="Column11653" dataDxfId="4735"/>
    <tableColumn id="11662" xr3:uid="{ABD10C31-4567-43E1-A42D-1DED29B66D27}" name="Column11654" dataDxfId="4734"/>
    <tableColumn id="11663" xr3:uid="{8A0E17A9-FCAC-402D-B31D-DBB5AD5F4F20}" name="Column11655" dataDxfId="4733"/>
    <tableColumn id="11664" xr3:uid="{89699CD3-DABE-4047-AE4B-CD88AE1E60CB}" name="Column11656" dataDxfId="4732"/>
    <tableColumn id="11665" xr3:uid="{E0DD36CA-5A9C-48AD-ABE9-DECAFF407B27}" name="Column11657" dataDxfId="4731"/>
    <tableColumn id="11666" xr3:uid="{3AA7F26A-2A6B-4889-B2ED-A5CFFA0F1713}" name="Column11658" dataDxfId="4730"/>
    <tableColumn id="11667" xr3:uid="{EBB2567B-ADDE-437B-936D-C04E7338D35B}" name="Column11659" dataDxfId="4729"/>
    <tableColumn id="11668" xr3:uid="{DE2861B5-DFB1-4C7F-B721-87E1158FE27B}" name="Column11660" dataDxfId="4728"/>
    <tableColumn id="11669" xr3:uid="{F1174090-2A6E-479A-94B2-FAC5ED8B6A0A}" name="Column11661" dataDxfId="4727"/>
    <tableColumn id="11670" xr3:uid="{3C44F050-7EDD-41E0-A2AC-A29CBFB9D7A8}" name="Column11662" dataDxfId="4726"/>
    <tableColumn id="11671" xr3:uid="{D97D509A-B305-4B2D-96B0-B7B373FAF773}" name="Column11663" dataDxfId="4725"/>
    <tableColumn id="11672" xr3:uid="{DB577E96-C21D-461E-A58A-6D54A0F9D8E4}" name="Column11664" dataDxfId="4724"/>
    <tableColumn id="11673" xr3:uid="{F8793A53-70CB-4A48-8ABE-6801A81EBC50}" name="Column11665" dataDxfId="4723"/>
    <tableColumn id="11674" xr3:uid="{E727F816-2219-4C44-B577-D946348A742D}" name="Column11666" dataDxfId="4722"/>
    <tableColumn id="11675" xr3:uid="{30475FF1-54A1-45EE-B068-DD11E946AAB8}" name="Column11667" dataDxfId="4721"/>
    <tableColumn id="11676" xr3:uid="{4F624062-C27E-4728-9145-F6536C60C76B}" name="Column11668" dataDxfId="4720"/>
    <tableColumn id="11677" xr3:uid="{EF0276A9-2538-4D80-9272-185B0D72922F}" name="Column11669" dataDxfId="4719"/>
    <tableColumn id="11678" xr3:uid="{1FF13CDC-3B32-420D-B3B8-5DE1459AAE00}" name="Column11670" dataDxfId="4718"/>
    <tableColumn id="11679" xr3:uid="{B9ABDA99-89F8-4D54-BE75-C8CC84DA268F}" name="Column11671" dataDxfId="4717"/>
    <tableColumn id="11680" xr3:uid="{4677CDBA-663B-460A-A07B-ECD72659FD94}" name="Column11672" dataDxfId="4716"/>
    <tableColumn id="11681" xr3:uid="{3E6DB7A4-F881-4308-BE55-9377A37F6237}" name="Column11673" dataDxfId="4715"/>
    <tableColumn id="11682" xr3:uid="{B565343E-E20B-43CC-886B-ECE239CE9191}" name="Column11674" dataDxfId="4714"/>
    <tableColumn id="11683" xr3:uid="{EE3717E4-8DEE-4996-9320-10A64A535D0A}" name="Column11675" dataDxfId="4713"/>
    <tableColumn id="11684" xr3:uid="{D927FD2A-92B0-4C85-84C4-58C8CFA22844}" name="Column11676" dataDxfId="4712"/>
    <tableColumn id="11685" xr3:uid="{647B914D-7683-4172-B688-74FDC4E0994F}" name="Column11677" dataDxfId="4711"/>
    <tableColumn id="11686" xr3:uid="{F68C77CE-D22B-4485-9770-E9745C91EB00}" name="Column11678" dataDxfId="4710"/>
    <tableColumn id="11687" xr3:uid="{D08F1701-5070-4C2B-8F92-3DDFD0732D24}" name="Column11679" dataDxfId="4709"/>
    <tableColumn id="11688" xr3:uid="{54E93887-A40E-43CD-9362-06E79CDED04C}" name="Column11680" dataDxfId="4708"/>
    <tableColumn id="11689" xr3:uid="{20111786-54EC-4496-8638-54DFC5E9F4E6}" name="Column11681" dataDxfId="4707"/>
    <tableColumn id="11690" xr3:uid="{F04F5BA0-B944-4B61-962E-2B8C24198DD4}" name="Column11682" dataDxfId="4706"/>
    <tableColumn id="11691" xr3:uid="{3A02DC08-99CE-4BA5-AF40-FCB296910A5B}" name="Column11683" dataDxfId="4705"/>
    <tableColumn id="11692" xr3:uid="{89B05C33-49F5-4660-84FD-8DBC6BCFF2B5}" name="Column11684" dataDxfId="4704"/>
    <tableColumn id="11693" xr3:uid="{8779F076-5676-48B1-BA0C-66DE2B821FAD}" name="Column11685" dataDxfId="4703"/>
    <tableColumn id="11694" xr3:uid="{2D863408-A83C-49BD-BA4B-D6B13A370BD3}" name="Column11686" dataDxfId="4702"/>
    <tableColumn id="11695" xr3:uid="{72714FB1-F10E-4522-97D1-0D9C3EBA078D}" name="Column11687" dataDxfId="4701"/>
    <tableColumn id="11696" xr3:uid="{E6787669-AFF4-454F-96EA-9D214960B9C0}" name="Column11688" dataDxfId="4700"/>
    <tableColumn id="11697" xr3:uid="{960822A9-C1D1-487C-A256-3A267744568F}" name="Column11689" dataDxfId="4699"/>
    <tableColumn id="11698" xr3:uid="{A972BFCB-481D-4DB0-906E-34DF422DADAF}" name="Column11690" dataDxfId="4698"/>
    <tableColumn id="11699" xr3:uid="{577DD7E3-61F5-4D61-8452-7CAA30D7B7ED}" name="Column11691" dataDxfId="4697"/>
    <tableColumn id="11700" xr3:uid="{5A354057-62F3-49A0-9647-7BD21207781B}" name="Column11692" dataDxfId="4696"/>
    <tableColumn id="11701" xr3:uid="{CDFDB71A-94AD-4824-B948-7672217C0FE5}" name="Column11693" dataDxfId="4695"/>
    <tableColumn id="11702" xr3:uid="{1E249ECE-691C-4E48-8F74-C3E38728D4C5}" name="Column11694" dataDxfId="4694"/>
    <tableColumn id="11703" xr3:uid="{9530E3D8-5068-4545-AD5F-E176D027202A}" name="Column11695" dataDxfId="4693"/>
    <tableColumn id="11704" xr3:uid="{9FA6C6E4-E61D-4071-B9E8-A7587390B374}" name="Column11696" dataDxfId="4692"/>
    <tableColumn id="11705" xr3:uid="{C012919E-A1F1-4427-98CE-D6BA9C5B0FC3}" name="Column11697" dataDxfId="4691"/>
    <tableColumn id="11706" xr3:uid="{6094EEC4-9BF1-485F-9104-7E07E672F907}" name="Column11698" dataDxfId="4690"/>
    <tableColumn id="11707" xr3:uid="{ED7D3E5F-2635-4784-B117-E0CFFE68E1E4}" name="Column11699" dataDxfId="4689"/>
    <tableColumn id="11708" xr3:uid="{6A24B444-0044-410C-98A3-C0AA5559A066}" name="Column11700" dataDxfId="4688"/>
    <tableColumn id="11709" xr3:uid="{95FDA0B3-56A6-462B-8CAB-173C15F24951}" name="Column11701" dataDxfId="4687"/>
    <tableColumn id="11710" xr3:uid="{F2C995E1-C510-478A-AEEA-F58C424FDC81}" name="Column11702" dataDxfId="4686"/>
    <tableColumn id="11711" xr3:uid="{3A407A9F-BD88-41B8-9ECB-42F2E56F130B}" name="Column11703" dataDxfId="4685"/>
    <tableColumn id="11712" xr3:uid="{2DC93A98-6DB9-4F3D-BF41-20810D3C4704}" name="Column11704" dataDxfId="4684"/>
    <tableColumn id="11713" xr3:uid="{B74108DF-A683-4027-9BE6-AF0FA5A6C795}" name="Column11705" dataDxfId="4683"/>
    <tableColumn id="11714" xr3:uid="{16E7FB1C-8A5B-4251-AF8E-ACC6C99AC853}" name="Column11706" dataDxfId="4682"/>
    <tableColumn id="11715" xr3:uid="{3DA32BC6-9414-4154-9246-94599399E035}" name="Column11707" dataDxfId="4681"/>
    <tableColumn id="11716" xr3:uid="{8FDDAC37-F79A-41AD-BBA1-DA2AECFBC83E}" name="Column11708" dataDxfId="4680"/>
    <tableColumn id="11717" xr3:uid="{1A171A94-6CA5-44FE-BF27-AF277692BC2B}" name="Column11709" dataDxfId="4679"/>
    <tableColumn id="11718" xr3:uid="{DE64655F-B1DC-4757-A33A-3FECCAB47FDB}" name="Column11710" dataDxfId="4678"/>
    <tableColumn id="11719" xr3:uid="{6410F445-E799-474E-B00F-022BB5748164}" name="Column11711" dataDxfId="4677"/>
    <tableColumn id="11720" xr3:uid="{8600D0AA-85F3-4682-8365-AC9656DC48DD}" name="Column11712" dataDxfId="4676"/>
    <tableColumn id="11721" xr3:uid="{A7B430FB-E807-413B-A0EA-D09978C92C87}" name="Column11713" dataDxfId="4675"/>
    <tableColumn id="11722" xr3:uid="{14453F77-DAAE-48F1-8622-DF404FD551C4}" name="Column11714" dataDxfId="4674"/>
    <tableColumn id="11723" xr3:uid="{17EA9DAB-060B-4572-AC45-518E1107541E}" name="Column11715" dataDxfId="4673"/>
    <tableColumn id="11724" xr3:uid="{C2FBB80C-753C-4D49-BBC1-0B3AB5F17E1A}" name="Column11716" dataDxfId="4672"/>
    <tableColumn id="11725" xr3:uid="{6BD99929-5623-4BD3-BA64-C257C7F2C4AE}" name="Column11717" dataDxfId="4671"/>
    <tableColumn id="11726" xr3:uid="{1B9DD5F4-29DC-49D9-B3A9-E35C5359E05C}" name="Column11718" dataDxfId="4670"/>
    <tableColumn id="11727" xr3:uid="{247F14A3-97B6-48BA-BE4C-A67B7CE45B72}" name="Column11719" dataDxfId="4669"/>
    <tableColumn id="11728" xr3:uid="{FAD2771F-B3CB-4AA9-B5FA-8B98C8CDD166}" name="Column11720" dataDxfId="4668"/>
    <tableColumn id="11729" xr3:uid="{4B17348A-6F6E-408F-977E-BC7F7E780521}" name="Column11721" dataDxfId="4667"/>
    <tableColumn id="11730" xr3:uid="{7EEA7083-5386-4416-9552-2E7FE84FE136}" name="Column11722" dataDxfId="4666"/>
    <tableColumn id="11731" xr3:uid="{C640DEA2-C2CF-4CDD-A5A3-BFDB0FE7A58F}" name="Column11723" dataDxfId="4665"/>
    <tableColumn id="11732" xr3:uid="{DB9B208E-2CCE-4DAF-880A-A48243BB1101}" name="Column11724" dataDxfId="4664"/>
    <tableColumn id="11733" xr3:uid="{F30A7A45-66E1-4170-A155-D56CFB75C17B}" name="Column11725" dataDxfId="4663"/>
    <tableColumn id="11734" xr3:uid="{BB1DEABE-7E94-455D-9FA1-B7888BC28992}" name="Column11726" dataDxfId="4662"/>
    <tableColumn id="11735" xr3:uid="{4133D685-04AD-4F60-A774-5B09C1D75C2F}" name="Column11727" dataDxfId="4661"/>
    <tableColumn id="11736" xr3:uid="{1A9310D7-1C18-4B0B-B179-29C23B474D84}" name="Column11728" dataDxfId="4660"/>
    <tableColumn id="11737" xr3:uid="{4F519BCA-DDC5-4E24-8863-F3A0EC2C196C}" name="Column11729" dataDxfId="4659"/>
    <tableColumn id="11738" xr3:uid="{58A9C051-1739-4974-B93F-2C8611FF1E00}" name="Column11730" dataDxfId="4658"/>
    <tableColumn id="11739" xr3:uid="{62214B6A-EBD8-4167-AB33-EF0E1C67123A}" name="Column11731" dataDxfId="4657"/>
    <tableColumn id="11740" xr3:uid="{148FD18E-FDCD-40D3-B19A-938944284EE9}" name="Column11732" dataDxfId="4656"/>
    <tableColumn id="11741" xr3:uid="{EA70C01E-B8D7-4002-9DDE-7ABC136F42B4}" name="Column11733" dataDxfId="4655"/>
    <tableColumn id="11742" xr3:uid="{DE1FF45E-3BB8-4B5C-9653-3C69EA0079F2}" name="Column11734" dataDxfId="4654"/>
    <tableColumn id="11743" xr3:uid="{8298EA72-592B-4232-AFE8-C3A46296330E}" name="Column11735" dataDxfId="4653"/>
    <tableColumn id="11744" xr3:uid="{A646D13E-8548-42AF-8829-939EC7935D6F}" name="Column11736" dataDxfId="4652"/>
    <tableColumn id="11745" xr3:uid="{60E67E89-80D8-43B5-BE82-842A29A2D742}" name="Column11737" dataDxfId="4651"/>
    <tableColumn id="11746" xr3:uid="{B659B752-BF4E-4315-A03E-4E23CCF59B14}" name="Column11738" dataDxfId="4650"/>
    <tableColumn id="11747" xr3:uid="{A40CF80B-1229-4862-94DA-8AE982D3580D}" name="Column11739" dataDxfId="4649"/>
    <tableColumn id="11748" xr3:uid="{0F663FCD-283D-4880-98FB-863E4B489CC1}" name="Column11740" dataDxfId="4648"/>
    <tableColumn id="11749" xr3:uid="{12FE5210-5847-4F85-A401-51D21390A263}" name="Column11741" dataDxfId="4647"/>
    <tableColumn id="11750" xr3:uid="{06A03CA2-1529-4F7E-9184-D81808DEF6FE}" name="Column11742" dataDxfId="4646"/>
    <tableColumn id="11751" xr3:uid="{FB8933FA-6C05-47DA-978F-454EA23F38E9}" name="Column11743" dataDxfId="4645"/>
    <tableColumn id="11752" xr3:uid="{7289626A-D14F-4DFF-BFF6-13B866D21BE7}" name="Column11744" dataDxfId="4644"/>
    <tableColumn id="11753" xr3:uid="{C2F8D39D-C67D-47DA-96CE-334034ECCA68}" name="Column11745" dataDxfId="4643"/>
    <tableColumn id="11754" xr3:uid="{6034BBCD-EBE0-4B70-B43A-F9AB19E3EFF6}" name="Column11746" dataDxfId="4642"/>
    <tableColumn id="11755" xr3:uid="{286BB04D-A3C1-4784-BF99-7C1406E9378F}" name="Column11747" dataDxfId="4641"/>
    <tableColumn id="11756" xr3:uid="{8C054A07-159A-4A78-B5B3-0AB2599D60C9}" name="Column11748" dataDxfId="4640"/>
    <tableColumn id="11757" xr3:uid="{850BDD70-65C5-422D-8612-EB5200CB3924}" name="Column11749" dataDxfId="4639"/>
    <tableColumn id="11758" xr3:uid="{EC57E40C-3A27-4D0B-ADDF-2EA306A8A6EF}" name="Column11750" dataDxfId="4638"/>
    <tableColumn id="11759" xr3:uid="{CF9284F5-3E74-4CCB-9C7E-40575973D152}" name="Column11751" dataDxfId="4637"/>
    <tableColumn id="11760" xr3:uid="{E413C6BE-4C16-4067-B2FB-93D9B7899D71}" name="Column11752" dataDxfId="4636"/>
    <tableColumn id="11761" xr3:uid="{DD59C86A-6408-4A22-ABD4-6148A0E54911}" name="Column11753" dataDxfId="4635"/>
    <tableColumn id="11762" xr3:uid="{52726C41-6462-44AD-9D8D-80536DACCF1E}" name="Column11754" dataDxfId="4634"/>
    <tableColumn id="11763" xr3:uid="{7C920614-5750-4C49-9F1F-9F277314FB16}" name="Column11755" dataDxfId="4633"/>
    <tableColumn id="11764" xr3:uid="{4B079BFC-0BD2-4F42-A3FB-BFE603C1B8D4}" name="Column11756" dataDxfId="4632"/>
    <tableColumn id="11765" xr3:uid="{D5813C44-AC4C-44FE-B2B5-71B95A1911D5}" name="Column11757" dataDxfId="4631"/>
    <tableColumn id="11766" xr3:uid="{5A792604-2D55-46B8-901D-B582E9418E7E}" name="Column11758" dataDxfId="4630"/>
    <tableColumn id="11767" xr3:uid="{857FB1A9-5990-47FF-9AF5-B8907A9F39A1}" name="Column11759" dataDxfId="4629"/>
    <tableColumn id="11768" xr3:uid="{EDE7EEAC-E4D0-474B-9F16-7313982F5D85}" name="Column11760" dataDxfId="4628"/>
    <tableColumn id="11769" xr3:uid="{5405AF2A-A1FD-484E-A262-470F94365550}" name="Column11761" dataDxfId="4627"/>
    <tableColumn id="11770" xr3:uid="{432983A1-2E60-47BC-AEB0-267541D457D4}" name="Column11762" dataDxfId="4626"/>
    <tableColumn id="11771" xr3:uid="{B777C568-CEA5-4F0D-970B-5EE46FC0901E}" name="Column11763" dataDxfId="4625"/>
    <tableColumn id="11772" xr3:uid="{C7D2D39D-FC3A-4F56-B572-20C2F42EEFFC}" name="Column11764" dataDxfId="4624"/>
    <tableColumn id="11773" xr3:uid="{F6A4C4B3-1915-4688-A325-14847C2B3A5D}" name="Column11765" dataDxfId="4623"/>
    <tableColumn id="11774" xr3:uid="{314D3F31-2216-4FEF-B3B5-C4B6ACC69798}" name="Column11766" dataDxfId="4622"/>
    <tableColumn id="11775" xr3:uid="{9DD816BF-B447-4145-BC43-A9FE786B4837}" name="Column11767" dataDxfId="4621"/>
    <tableColumn id="11776" xr3:uid="{584C6887-570C-4A93-A945-F1DBD80BDCDE}" name="Column11768" dataDxfId="4620"/>
    <tableColumn id="11777" xr3:uid="{65D76BEB-4C42-4BC8-92B1-170C2AF7837A}" name="Column11769" dataDxfId="4619"/>
    <tableColumn id="11778" xr3:uid="{51EBF4BF-0851-4A89-95F5-1E74626D63A9}" name="Column11770" dataDxfId="4618"/>
    <tableColumn id="11779" xr3:uid="{2BAE5ACD-B20D-421C-BC23-851E653F33F8}" name="Column11771" dataDxfId="4617"/>
    <tableColumn id="11780" xr3:uid="{95C30785-B46B-4E35-9846-D0B63646A0A4}" name="Column11772" dataDxfId="4616"/>
    <tableColumn id="11781" xr3:uid="{C4A2A2D0-704A-45F7-A5A6-BC2E3E01D024}" name="Column11773" dataDxfId="4615"/>
    <tableColumn id="11782" xr3:uid="{AF7A262B-334C-491C-BC54-D7BDD641757E}" name="Column11774" dataDxfId="4614"/>
    <tableColumn id="11783" xr3:uid="{0108FF3C-BBF6-4517-98EB-09584E71F7F6}" name="Column11775" dataDxfId="4613"/>
    <tableColumn id="11784" xr3:uid="{B100ACC5-FAC5-4C7A-A87B-3B6E0DF0AC8A}" name="Column11776" dataDxfId="4612"/>
    <tableColumn id="11785" xr3:uid="{8BB24AF5-534E-4752-85C6-11E66B895D54}" name="Column11777" dataDxfId="4611"/>
    <tableColumn id="11786" xr3:uid="{D48C58CB-9C5D-421D-8AFE-68DAF027735B}" name="Column11778" dataDxfId="4610"/>
    <tableColumn id="11787" xr3:uid="{18503390-D316-405F-8A87-EF8E097C7547}" name="Column11779" dataDxfId="4609"/>
    <tableColumn id="11788" xr3:uid="{8E894ABA-7997-4279-B5A6-5D7FAF93F934}" name="Column11780" dataDxfId="4608"/>
    <tableColumn id="11789" xr3:uid="{F9547D1A-0F49-472D-8940-9FC02BE9BE78}" name="Column11781" dataDxfId="4607"/>
    <tableColumn id="11790" xr3:uid="{4283996F-4811-43D2-BAFD-09DE2A399D7F}" name="Column11782" dataDxfId="4606"/>
    <tableColumn id="11791" xr3:uid="{87A7952C-B8CC-4B33-9DA9-6F233B70B405}" name="Column11783" dataDxfId="4605"/>
    <tableColumn id="11792" xr3:uid="{6E6F70D6-4BCC-4524-A058-A79625995634}" name="Column11784" dataDxfId="4604"/>
    <tableColumn id="11793" xr3:uid="{758A6F53-ED9A-41FC-89F9-1D09CA867025}" name="Column11785" dataDxfId="4603"/>
    <tableColumn id="11794" xr3:uid="{757E5428-5B68-41EF-853A-9E530983C920}" name="Column11786" dataDxfId="4602"/>
    <tableColumn id="11795" xr3:uid="{0280672C-7E27-4374-A12E-FDF8DCD04226}" name="Column11787" dataDxfId="4601"/>
    <tableColumn id="11796" xr3:uid="{82B4C9E2-27DD-4A0E-8E0D-D86A98C602AC}" name="Column11788" dataDxfId="4600"/>
    <tableColumn id="11797" xr3:uid="{9F1D0B01-B600-4AE5-91C6-7ED1EF31526A}" name="Column11789" dataDxfId="4599"/>
    <tableColumn id="11798" xr3:uid="{5BDF5AFD-9152-4B2F-8EF9-11432970AF8E}" name="Column11790" dataDxfId="4598"/>
    <tableColumn id="11799" xr3:uid="{A8ECF140-47C3-488E-9C97-684BA03933DF}" name="Column11791" dataDxfId="4597"/>
    <tableColumn id="11800" xr3:uid="{8E6F2BA7-BA02-4B94-B381-E8C127C48C6F}" name="Column11792" dataDxfId="4596"/>
    <tableColumn id="11801" xr3:uid="{B3F304C5-3DF8-4614-BB12-0D5004537E6A}" name="Column11793" dataDxfId="4595"/>
    <tableColumn id="11802" xr3:uid="{62C5B16A-585A-4D93-83C1-2912CFA32652}" name="Column11794" dataDxfId="4594"/>
    <tableColumn id="11803" xr3:uid="{2777AE9E-ACAD-4B04-8703-E7CF104F953A}" name="Column11795" dataDxfId="4593"/>
    <tableColumn id="11804" xr3:uid="{BA8DB2AC-1E03-430A-B5FF-FF144ADD234A}" name="Column11796" dataDxfId="4592"/>
    <tableColumn id="11805" xr3:uid="{E78A525C-76A4-43C4-B6CB-A4F070A8B469}" name="Column11797" dataDxfId="4591"/>
    <tableColumn id="11806" xr3:uid="{29F4BCD3-5C7D-49AF-B772-11FC300CF352}" name="Column11798" dataDxfId="4590"/>
    <tableColumn id="11807" xr3:uid="{235D671C-EC59-4BB9-A1DD-67D677E09177}" name="Column11799" dataDxfId="4589"/>
    <tableColumn id="11808" xr3:uid="{1B76BDD8-FB1D-420C-A574-AA77B7F8ABF8}" name="Column11800" dataDxfId="4588"/>
    <tableColumn id="11809" xr3:uid="{DD653C66-1F36-47C2-B461-0922F19EA605}" name="Column11801" dataDxfId="4587"/>
    <tableColumn id="11810" xr3:uid="{F3BA36BB-9823-4685-B7F3-64549AEF8752}" name="Column11802" dataDxfId="4586"/>
    <tableColumn id="11811" xr3:uid="{1EC90F92-B9A2-42BD-8894-AF7417D22749}" name="Column11803" dataDxfId="4585"/>
    <tableColumn id="11812" xr3:uid="{5CD331CB-D2AE-4A5E-B51F-34B7B76D0B6D}" name="Column11804" dataDxfId="4584"/>
    <tableColumn id="11813" xr3:uid="{BFFFD837-D4A8-4438-9E7C-3C464EAD9692}" name="Column11805" dataDxfId="4583"/>
    <tableColumn id="11814" xr3:uid="{31E75938-2F94-4493-BF72-6B05D625E85E}" name="Column11806" dataDxfId="4582"/>
    <tableColumn id="11815" xr3:uid="{D107507F-B245-4765-BBB6-E4EC833ED386}" name="Column11807" dataDxfId="4581"/>
    <tableColumn id="11816" xr3:uid="{166BA1CB-A10F-4BDA-9183-F3EE31B12FA6}" name="Column11808" dataDxfId="4580"/>
    <tableColumn id="11817" xr3:uid="{61749252-09BD-4D87-8DAF-917018616872}" name="Column11809" dataDxfId="4579"/>
    <tableColumn id="11818" xr3:uid="{2C5429F8-DBC7-4969-817A-96AF49213F04}" name="Column11810" dataDxfId="4578"/>
    <tableColumn id="11819" xr3:uid="{C8F6EBB6-034F-47A4-BC53-BE22CE22A4AF}" name="Column11811" dataDxfId="4577"/>
    <tableColumn id="11820" xr3:uid="{E0F6AEB0-706C-4FD7-9BFF-1813A5A54DC7}" name="Column11812" dataDxfId="4576"/>
    <tableColumn id="11821" xr3:uid="{ED2CC778-A351-4272-8C1E-D9D32C3F30DA}" name="Column11813" dataDxfId="4575"/>
    <tableColumn id="11822" xr3:uid="{AF137E89-E2B8-4F10-BE7B-98D1E9BA23C2}" name="Column11814" dataDxfId="4574"/>
    <tableColumn id="11823" xr3:uid="{AF2A1CE7-98C5-423C-95AA-BF57B456D0C6}" name="Column11815" dataDxfId="4573"/>
    <tableColumn id="11824" xr3:uid="{745B9900-9200-4E74-A890-F6BD5582AC60}" name="Column11816" dataDxfId="4572"/>
    <tableColumn id="11825" xr3:uid="{680CB55D-3F0D-4C10-A28F-CC425BBA0F8B}" name="Column11817" dataDxfId="4571"/>
    <tableColumn id="11826" xr3:uid="{84270629-8A5B-4B48-AAC2-51D4C08A0857}" name="Column11818" dataDxfId="4570"/>
    <tableColumn id="11827" xr3:uid="{7AC1333A-8350-4F7E-B226-5CE46A3ECCE4}" name="Column11819" dataDxfId="4569"/>
    <tableColumn id="11828" xr3:uid="{A670C9B2-2E4C-4393-93C4-A7931B7440C7}" name="Column11820" dataDxfId="4568"/>
    <tableColumn id="11829" xr3:uid="{27F65246-6B85-489E-B486-7D99C9901AF6}" name="Column11821" dataDxfId="4567"/>
    <tableColumn id="11830" xr3:uid="{861A515A-9703-4705-9A51-82FC960113B7}" name="Column11822" dataDxfId="4566"/>
    <tableColumn id="11831" xr3:uid="{69F06523-41F4-4B31-9724-0408376AF289}" name="Column11823" dataDxfId="4565"/>
    <tableColumn id="11832" xr3:uid="{BF6B0888-2E8E-4535-9F7A-D07C8DC70464}" name="Column11824" dataDxfId="4564"/>
    <tableColumn id="11833" xr3:uid="{0D28E906-FEEC-4D0B-8072-6E32B894A375}" name="Column11825" dataDxfId="4563"/>
    <tableColumn id="11834" xr3:uid="{E618F162-9E63-48AF-9FF9-A06A631FEE8F}" name="Column11826" dataDxfId="4562"/>
    <tableColumn id="11835" xr3:uid="{D6DBCED5-60AD-4BA9-9F97-8B1BEC5CDFCB}" name="Column11827" dataDxfId="4561"/>
    <tableColumn id="11836" xr3:uid="{9A7F1D79-3860-4B59-8D65-63C91D8434FA}" name="Column11828" dataDxfId="4560"/>
    <tableColumn id="11837" xr3:uid="{E7E0476E-153B-4D1C-9BB2-18BE8979A30F}" name="Column11829" dataDxfId="4559"/>
    <tableColumn id="11838" xr3:uid="{36D6199D-1460-44D1-AE80-DFDDF5971FF0}" name="Column11830" dataDxfId="4558"/>
    <tableColumn id="11839" xr3:uid="{0820333D-AB9B-4B06-ABA3-5AF32DF2BDC2}" name="Column11831" dataDxfId="4557"/>
    <tableColumn id="11840" xr3:uid="{1CFA228E-1C0F-472A-9C2F-1230134DB6B1}" name="Column11832" dataDxfId="4556"/>
    <tableColumn id="11841" xr3:uid="{921DFF4C-79C4-4264-ADF4-30FF204FBDF0}" name="Column11833" dataDxfId="4555"/>
    <tableColumn id="11842" xr3:uid="{2321F706-A2B7-4B3D-BB62-28B04DEAB089}" name="Column11834" dataDxfId="4554"/>
    <tableColumn id="11843" xr3:uid="{58444919-3626-4D07-815E-588DE2CF81E9}" name="Column11835" dataDxfId="4553"/>
    <tableColumn id="11844" xr3:uid="{FA105A4B-FA1F-4479-A38A-69C5D00E6EA1}" name="Column11836" dataDxfId="4552"/>
    <tableColumn id="11845" xr3:uid="{1EB84002-DFFB-4AFC-B085-A7D9B405C48F}" name="Column11837" dataDxfId="4551"/>
    <tableColumn id="11846" xr3:uid="{5C92BCD2-CE60-4D9C-893C-AAB0A31B2D31}" name="Column11838" dataDxfId="4550"/>
    <tableColumn id="11847" xr3:uid="{2BA9F0F8-D471-4CC6-91FE-23186F8782A6}" name="Column11839" dataDxfId="4549"/>
    <tableColumn id="11848" xr3:uid="{437A72A7-3E6F-4A07-B642-09F20F2D8FEB}" name="Column11840" dataDxfId="4548"/>
    <tableColumn id="11849" xr3:uid="{C1BB5D6D-CF74-49FE-A4E7-AC98034418EC}" name="Column11841" dataDxfId="4547"/>
    <tableColumn id="11850" xr3:uid="{4E90E9CA-39E8-4E8A-815B-8B894B07595A}" name="Column11842" dataDxfId="4546"/>
    <tableColumn id="11851" xr3:uid="{AAA055EA-FC06-4C2C-BAB8-B29992AF8350}" name="Column11843" dataDxfId="4545"/>
    <tableColumn id="11852" xr3:uid="{45C3A0F8-7F82-4637-B002-B47FFAFB9514}" name="Column11844" dataDxfId="4544"/>
    <tableColumn id="11853" xr3:uid="{1CB31F1F-1FB0-434E-B7F8-2F48F51B924F}" name="Column11845" dataDxfId="4543"/>
    <tableColumn id="11854" xr3:uid="{1B2B35DE-A1C5-4DDB-8A9D-0CC0E7440FE8}" name="Column11846" dataDxfId="4542"/>
    <tableColumn id="11855" xr3:uid="{FB9F6AB0-9979-4BFB-A35B-8A3FD70C7B85}" name="Column11847" dataDxfId="4541"/>
    <tableColumn id="11856" xr3:uid="{BE77B82C-531E-407C-A9FD-69D12F8CD052}" name="Column11848" dataDxfId="4540"/>
    <tableColumn id="11857" xr3:uid="{A1935282-1644-4F27-BF91-1284B0B22268}" name="Column11849" dataDxfId="4539"/>
    <tableColumn id="11858" xr3:uid="{4CB25449-81EA-45EE-848C-131735FAB202}" name="Column11850" dataDxfId="4538"/>
    <tableColumn id="11859" xr3:uid="{200AC0B2-B994-4375-B566-081637ECE613}" name="Column11851" dataDxfId="4537"/>
    <tableColumn id="11860" xr3:uid="{A87A0F26-56E5-4D08-810A-D9F25F842D6F}" name="Column11852" dataDxfId="4536"/>
    <tableColumn id="11861" xr3:uid="{FE8B110D-B3BB-4FFA-9C30-4A5D6AA3392A}" name="Column11853" dataDxfId="4535"/>
    <tableColumn id="11862" xr3:uid="{830164F0-44C7-4CE8-8572-DA11587AAD70}" name="Column11854" dataDxfId="4534"/>
    <tableColumn id="11863" xr3:uid="{685D89D1-D2E2-4A2F-AA89-554DAE46BE43}" name="Column11855" dataDxfId="4533"/>
    <tableColumn id="11864" xr3:uid="{3480EA43-1304-41F9-9FB8-6402AA93C1D9}" name="Column11856" dataDxfId="4532"/>
    <tableColumn id="11865" xr3:uid="{4E0DA288-B0B7-41EC-878F-9F6781134D5B}" name="Column11857" dataDxfId="4531"/>
    <tableColumn id="11866" xr3:uid="{14DEE82F-6855-447E-8CBB-50456F6D1BB0}" name="Column11858" dataDxfId="4530"/>
    <tableColumn id="11867" xr3:uid="{1EBD4CD7-88E7-45DC-B81F-C2612E7110CC}" name="Column11859" dataDxfId="4529"/>
    <tableColumn id="11868" xr3:uid="{2C35E1C0-FBF1-4DC4-82E7-D17E415C0A6C}" name="Column11860" dataDxfId="4528"/>
    <tableColumn id="11869" xr3:uid="{17B0FFAE-F384-4523-88F0-29752556C151}" name="Column11861" dataDxfId="4527"/>
    <tableColumn id="11870" xr3:uid="{B884DCBB-6805-4966-A7B9-E4927D250187}" name="Column11862" dataDxfId="4526"/>
    <tableColumn id="11871" xr3:uid="{2C8C989E-3E26-47EA-A483-E51A0EFB03DD}" name="Column11863" dataDxfId="4525"/>
    <tableColumn id="11872" xr3:uid="{4BC0DE56-5BD0-4D61-BDF9-6C9FA37393B4}" name="Column11864" dataDxfId="4524"/>
    <tableColumn id="11873" xr3:uid="{D11A4AA3-46E9-41A4-B9D7-88AA029757EA}" name="Column11865" dataDxfId="4523"/>
    <tableColumn id="11874" xr3:uid="{D8AA0990-8AAF-4F87-996D-9A3319A0F23A}" name="Column11866" dataDxfId="4522"/>
    <tableColumn id="11875" xr3:uid="{2504499C-EA10-4DF7-9316-07C308805930}" name="Column11867" dataDxfId="4521"/>
    <tableColumn id="11876" xr3:uid="{651D7CA7-06C8-46B9-9C93-233ACB4A6F0B}" name="Column11868" dataDxfId="4520"/>
    <tableColumn id="11877" xr3:uid="{A32D0C5A-032C-4C40-AFCC-3EE64F2A7D3E}" name="Column11869" dataDxfId="4519"/>
    <tableColumn id="11878" xr3:uid="{7D628BBB-DC2F-4634-942E-42A9DC38E6C9}" name="Column11870" dataDxfId="4518"/>
    <tableColumn id="11879" xr3:uid="{FDBE4C4B-6340-4B42-8E59-A56BADA43D1A}" name="Column11871" dataDxfId="4517"/>
    <tableColumn id="11880" xr3:uid="{9859B5DA-A9EC-4696-91A2-ABE83B9DB5FB}" name="Column11872" dataDxfId="4516"/>
    <tableColumn id="11881" xr3:uid="{90351267-173F-4E50-9119-9541E24F70C2}" name="Column11873" dataDxfId="4515"/>
    <tableColumn id="11882" xr3:uid="{22A27B3B-4481-4E0C-BD30-F51FB006EC02}" name="Column11874" dataDxfId="4514"/>
    <tableColumn id="11883" xr3:uid="{72A6B28A-7505-4E1A-A079-822677902D95}" name="Column11875" dataDxfId="4513"/>
    <tableColumn id="11884" xr3:uid="{A2CEB5C4-E168-4B0B-B2D6-DC295F365B4D}" name="Column11876" dataDxfId="4512"/>
    <tableColumn id="11885" xr3:uid="{F44EECE5-DCDC-4938-90E8-A31F93B61A5D}" name="Column11877" dataDxfId="4511"/>
    <tableColumn id="11886" xr3:uid="{7D53E592-5DE4-4A80-86B6-225F1F856B04}" name="Column11878" dataDxfId="4510"/>
    <tableColumn id="11887" xr3:uid="{B473A89E-7E20-42A7-A67B-801603018261}" name="Column11879" dataDxfId="4509"/>
    <tableColumn id="11888" xr3:uid="{DB6841E7-53BD-4255-83C9-768A6A2B8D66}" name="Column11880" dataDxfId="4508"/>
    <tableColumn id="11889" xr3:uid="{E37E1E89-4034-4030-A4E4-6BA2C3A6F4B4}" name="Column11881" dataDxfId="4507"/>
    <tableColumn id="11890" xr3:uid="{B1F09E2F-B064-4EF8-A5AA-F5CFE8D0A0B8}" name="Column11882" dataDxfId="4506"/>
    <tableColumn id="11891" xr3:uid="{E13DAB56-CC4E-4B9A-A152-9B9EED4F5C99}" name="Column11883" dataDxfId="4505"/>
    <tableColumn id="11892" xr3:uid="{52F15BA6-5D9C-4913-97B0-2C8617070A78}" name="Column11884" dataDxfId="4504"/>
    <tableColumn id="11893" xr3:uid="{928CE1C4-B981-40D0-BFE0-11D31C1F03C4}" name="Column11885" dataDxfId="4503"/>
    <tableColumn id="11894" xr3:uid="{1A032DB4-891D-4E42-8A97-38DB4DE8D9CC}" name="Column11886" dataDxfId="4502"/>
    <tableColumn id="11895" xr3:uid="{9A0E6676-8B72-4BD6-BB14-1C6969B61B8E}" name="Column11887" dataDxfId="4501"/>
    <tableColumn id="11896" xr3:uid="{F00E9927-D151-4CDD-A9C0-8866226D9B99}" name="Column11888" dataDxfId="4500"/>
    <tableColumn id="11897" xr3:uid="{E90F490E-04AC-4973-B238-F9EBB7CB9E6C}" name="Column11889" dataDxfId="4499"/>
    <tableColumn id="11898" xr3:uid="{EA56B32F-7E66-42D5-AC06-D41DCDD1C8E5}" name="Column11890" dataDxfId="4498"/>
    <tableColumn id="11899" xr3:uid="{C8479637-91D3-4D53-AF5A-EFB23605F97B}" name="Column11891" dataDxfId="4497"/>
    <tableColumn id="11900" xr3:uid="{0F548E39-2005-4721-9D58-520511D92ADB}" name="Column11892" dataDxfId="4496"/>
    <tableColumn id="11901" xr3:uid="{AB8C5649-518E-4BFA-A1D8-4912E3F5930E}" name="Column11893" dataDxfId="4495"/>
    <tableColumn id="11902" xr3:uid="{3670FCD9-DCEA-4F8E-90B1-FB1A920BB4A1}" name="Column11894" dataDxfId="4494"/>
    <tableColumn id="11903" xr3:uid="{F136D468-0D4B-4D5B-9B5F-FEC9F2F04FC2}" name="Column11895" dataDxfId="4493"/>
    <tableColumn id="11904" xr3:uid="{CE7044DC-6D4F-4DAB-B736-2CAAB52312D3}" name="Column11896" dataDxfId="4492"/>
    <tableColumn id="11905" xr3:uid="{3A88B1F8-DC1A-4E00-8A4A-EB07199A3F32}" name="Column11897" dataDxfId="4491"/>
    <tableColumn id="11906" xr3:uid="{F6A6688E-3C00-40AC-B70E-D7A597FD2863}" name="Column11898" dataDxfId="4490"/>
    <tableColumn id="11907" xr3:uid="{FE9B2224-86E6-4516-8FB0-B36C53BB5167}" name="Column11899" dataDxfId="4489"/>
    <tableColumn id="11908" xr3:uid="{1866A4A9-D843-4138-A8BA-F1082E4B55A7}" name="Column11900" dataDxfId="4488"/>
    <tableColumn id="11909" xr3:uid="{66F5A36B-4A7E-443A-ABC4-CAC64DE9DB3F}" name="Column11901" dataDxfId="4487"/>
    <tableColumn id="11910" xr3:uid="{B78FD8AF-BFD8-422F-8DBA-CA5CB2180DE1}" name="Column11902" dataDxfId="4486"/>
    <tableColumn id="11911" xr3:uid="{757FCBD1-DB35-48A1-A09C-679B4F8A6040}" name="Column11903" dataDxfId="4485"/>
    <tableColumn id="11912" xr3:uid="{56EFCD24-0D62-4871-8FF3-5FED05C16CA7}" name="Column11904" dataDxfId="4484"/>
    <tableColumn id="11913" xr3:uid="{71FDFF6D-878E-4EAA-BF33-F99DEFDCBAFB}" name="Column11905" dataDxfId="4483"/>
    <tableColumn id="11914" xr3:uid="{79ECD5F9-0A26-43CA-A308-C444B6A40B25}" name="Column11906" dataDxfId="4482"/>
    <tableColumn id="11915" xr3:uid="{A978C9B7-C933-499B-9F8B-8DBCB04630A3}" name="Column11907" dataDxfId="4481"/>
    <tableColumn id="11916" xr3:uid="{193E7FC3-E8BA-4B8F-B5F1-CD86F7B16199}" name="Column11908" dataDxfId="4480"/>
    <tableColumn id="11917" xr3:uid="{67C4D331-729A-4110-856F-DE3A9CBBD0C5}" name="Column11909" dataDxfId="4479"/>
    <tableColumn id="11918" xr3:uid="{AD8BFC25-DFB1-43DA-B08D-757B7C05201E}" name="Column11910" dataDxfId="4478"/>
    <tableColumn id="11919" xr3:uid="{599813F1-7749-4398-B421-AA8746FA59AB}" name="Column11911" dataDxfId="4477"/>
    <tableColumn id="11920" xr3:uid="{957807F6-0E3B-45D9-A14E-0863987CFCE8}" name="Column11912" dataDxfId="4476"/>
    <tableColumn id="11921" xr3:uid="{1ADBD1FF-B82C-4070-BEEE-79692254F553}" name="Column11913" dataDxfId="4475"/>
    <tableColumn id="11922" xr3:uid="{5B51FF49-77CC-45E7-9B5C-80E526E15E59}" name="Column11914" dataDxfId="4474"/>
    <tableColumn id="11923" xr3:uid="{346ECADF-41B0-49BB-A752-F034C015C630}" name="Column11915" dataDxfId="4473"/>
    <tableColumn id="11924" xr3:uid="{095E5490-CA56-4266-8C44-1C85C7115D69}" name="Column11916" dataDxfId="4472"/>
    <tableColumn id="11925" xr3:uid="{F378DF1F-8A61-4B8E-863A-662FDB5AC3B4}" name="Column11917" dataDxfId="4471"/>
    <tableColumn id="11926" xr3:uid="{4077475C-5C28-438F-A6C2-B9D4482498CC}" name="Column11918" dataDxfId="4470"/>
    <tableColumn id="11927" xr3:uid="{95F580A5-FEB0-4478-A743-83C5EC21BB72}" name="Column11919" dataDxfId="4469"/>
    <tableColumn id="11928" xr3:uid="{A871B6C2-F5A6-4D0C-A447-454B0D80A1C9}" name="Column11920" dataDxfId="4468"/>
    <tableColumn id="11929" xr3:uid="{69588D53-5638-48FA-8DEC-97FA81F1E00F}" name="Column11921" dataDxfId="4467"/>
    <tableColumn id="11930" xr3:uid="{4163841B-0548-46F6-9641-CE74D590AB69}" name="Column11922" dataDxfId="4466"/>
    <tableColumn id="11931" xr3:uid="{6E6DA7FD-0115-4539-B7B7-A1585A7219C4}" name="Column11923" dataDxfId="4465"/>
    <tableColumn id="11932" xr3:uid="{C837C00E-395C-4474-A839-C4A525440D09}" name="Column11924" dataDxfId="4464"/>
    <tableColumn id="11933" xr3:uid="{F5F5EDE6-5F9F-42D8-8359-8C30CA5B998A}" name="Column11925" dataDxfId="4463"/>
    <tableColumn id="11934" xr3:uid="{8AE68B5C-610E-4A65-9949-EC98640B6216}" name="Column11926" dataDxfId="4462"/>
    <tableColumn id="11935" xr3:uid="{1BDC9DE4-8B36-420D-B290-BAAA6CC98194}" name="Column11927" dataDxfId="4461"/>
    <tableColumn id="11936" xr3:uid="{99791C2E-02CA-43B9-B703-61185BCE09C1}" name="Column11928" dataDxfId="4460"/>
    <tableColumn id="11937" xr3:uid="{A7AF1B9E-29EC-4D71-81E2-EB5078BD22C8}" name="Column11929" dataDxfId="4459"/>
    <tableColumn id="11938" xr3:uid="{22890D38-0BC5-42D7-A1CF-0D6FA56709BA}" name="Column11930" dataDxfId="4458"/>
    <tableColumn id="11939" xr3:uid="{F69A1526-8438-4666-83C6-9556C99D81B2}" name="Column11931" dataDxfId="4457"/>
    <tableColumn id="11940" xr3:uid="{ED738304-A8BA-4C47-91D6-694FFC037004}" name="Column11932" dataDxfId="4456"/>
    <tableColumn id="11941" xr3:uid="{29DA3080-5A96-42BD-840E-7C2EED16D230}" name="Column11933" dataDxfId="4455"/>
    <tableColumn id="11942" xr3:uid="{DA204E53-3869-44EA-B8BB-6A94379A1A32}" name="Column11934" dataDxfId="4454"/>
    <tableColumn id="11943" xr3:uid="{1DB04BF8-9EAE-4B28-BB49-19C14C8217B7}" name="Column11935" dataDxfId="4453"/>
    <tableColumn id="11944" xr3:uid="{EA8C00D2-ECC8-44AE-8FB8-4F593A49A66F}" name="Column11936" dataDxfId="4452"/>
    <tableColumn id="11945" xr3:uid="{A7F15984-F4CF-42C3-A47F-7387B282611D}" name="Column11937" dataDxfId="4451"/>
    <tableColumn id="11946" xr3:uid="{5EEF4F52-B2FF-4583-A9D7-A864C0FDE52D}" name="Column11938" dataDxfId="4450"/>
    <tableColumn id="11947" xr3:uid="{5B65EAEA-8878-4E0C-ABB5-7673476DCCAB}" name="Column11939" dataDxfId="4449"/>
    <tableColumn id="11948" xr3:uid="{56A2B5EA-559B-4CB2-A820-52EA2FF8D65F}" name="Column11940" dataDxfId="4448"/>
    <tableColumn id="11949" xr3:uid="{D49B51E2-51F9-4059-A9D5-AB8978C797E6}" name="Column11941" dataDxfId="4447"/>
    <tableColumn id="11950" xr3:uid="{AF58D95B-1660-46F6-B35E-63B1C8C8D3D4}" name="Column11942" dataDxfId="4446"/>
    <tableColumn id="11951" xr3:uid="{00327D85-A5CC-4830-9E44-AD71E92E2155}" name="Column11943" dataDxfId="4445"/>
    <tableColumn id="11952" xr3:uid="{6C408DC0-A91A-4E9D-825B-E651A130F664}" name="Column11944" dataDxfId="4444"/>
    <tableColumn id="11953" xr3:uid="{6B842B8A-3764-4DF9-8B37-F7BFBC4F983C}" name="Column11945" dataDxfId="4443"/>
    <tableColumn id="11954" xr3:uid="{EB997DD8-43C3-407A-9138-91B9B5555D75}" name="Column11946" dataDxfId="4442"/>
    <tableColumn id="11955" xr3:uid="{078FCCE2-73EB-449E-8C58-2F62FB4DF429}" name="Column11947" dataDxfId="4441"/>
    <tableColumn id="11956" xr3:uid="{D131A61B-18F2-478B-892A-CAD0BB179A23}" name="Column11948" dataDxfId="4440"/>
    <tableColumn id="11957" xr3:uid="{08482A93-078B-42F0-A197-BF1D28EEDAAC}" name="Column11949" dataDxfId="4439"/>
    <tableColumn id="11958" xr3:uid="{3D9B0F66-BD64-49AE-A24C-16A2A74C7D22}" name="Column11950" dataDxfId="4438"/>
    <tableColumn id="11959" xr3:uid="{393B9AD1-26E5-4186-ACA1-A0F01741A1B3}" name="Column11951" dataDxfId="4437"/>
    <tableColumn id="11960" xr3:uid="{839F205C-36AF-4A5D-A0A9-4CB19447B314}" name="Column11952" dataDxfId="4436"/>
    <tableColumn id="11961" xr3:uid="{7A01B592-43A8-4E9E-B7A8-1F008212D8AF}" name="Column11953" dataDxfId="4435"/>
    <tableColumn id="11962" xr3:uid="{07CE1E25-8F96-4278-91B1-64F732877996}" name="Column11954" dataDxfId="4434"/>
    <tableColumn id="11963" xr3:uid="{3F55CB1F-52FD-422C-A79E-C4AB4E75A2A3}" name="Column11955" dataDxfId="4433"/>
    <tableColumn id="11964" xr3:uid="{48DB34A2-4671-44D2-9D2B-4D8F98B0F027}" name="Column11956" dataDxfId="4432"/>
    <tableColumn id="11965" xr3:uid="{136A8B56-698A-4184-B131-E550278A0C67}" name="Column11957" dataDxfId="4431"/>
    <tableColumn id="11966" xr3:uid="{6AD8BD8E-AC04-4B9F-9BD5-DCD2AE4B37C6}" name="Column11958" dataDxfId="4430"/>
    <tableColumn id="11967" xr3:uid="{E58C9D9B-AC07-4D33-AF03-6E19DD3DD00F}" name="Column11959" dataDxfId="4429"/>
    <tableColumn id="11968" xr3:uid="{3E010566-0257-4409-BFBC-4A83BDAEC2E0}" name="Column11960" dataDxfId="4428"/>
    <tableColumn id="11969" xr3:uid="{7F531432-F0BC-4D5E-821C-1AB88D23404A}" name="Column11961" dataDxfId="4427"/>
    <tableColumn id="11970" xr3:uid="{2CF4A16B-63E4-42E0-B012-D26171930A36}" name="Column11962" dataDxfId="4426"/>
    <tableColumn id="11971" xr3:uid="{0E5FD81D-6981-4B11-B3CA-EA20B6FF4D76}" name="Column11963" dataDxfId="4425"/>
    <tableColumn id="11972" xr3:uid="{104DFE1A-3F75-4540-8CA7-48CCA7A89319}" name="Column11964" dataDxfId="4424"/>
    <tableColumn id="11973" xr3:uid="{4F0BF3D9-A5D1-4D7F-88A8-8B51CD7E99D9}" name="Column11965" dataDxfId="4423"/>
    <tableColumn id="11974" xr3:uid="{1A85ADD6-7937-48E6-85D2-FC46AA554E81}" name="Column11966" dataDxfId="4422"/>
    <tableColumn id="11975" xr3:uid="{E60F3BE3-792C-4C67-B784-3A2F71889F7D}" name="Column11967" dataDxfId="4421"/>
    <tableColumn id="11976" xr3:uid="{715FCECB-13F8-45DB-8EC5-43E6D2DC61BB}" name="Column11968" dataDxfId="4420"/>
    <tableColumn id="11977" xr3:uid="{A57CD9B8-C1CD-456F-9195-9F8F4F4ED88B}" name="Column11969" dataDxfId="4419"/>
    <tableColumn id="11978" xr3:uid="{9D5EDEC2-2133-442B-BB8B-EF0A8CBA1A39}" name="Column11970" dataDxfId="4418"/>
    <tableColumn id="11979" xr3:uid="{0C70D81B-158B-4EE9-ACB7-A7E6CE3C32D2}" name="Column11971" dataDxfId="4417"/>
    <tableColumn id="11980" xr3:uid="{580618CA-0747-4450-A51F-8E2A1BB20D1F}" name="Column11972" dataDxfId="4416"/>
    <tableColumn id="11981" xr3:uid="{3B391492-3A3D-4674-AD48-946633C47C5D}" name="Column11973" dataDxfId="4415"/>
    <tableColumn id="11982" xr3:uid="{5001A2D7-90B4-465B-8A0C-4518B44943EB}" name="Column11974" dataDxfId="4414"/>
    <tableColumn id="11983" xr3:uid="{E9199487-D0EF-4CEF-B715-9B9757DD6906}" name="Column11975" dataDxfId="4413"/>
    <tableColumn id="11984" xr3:uid="{42A57F53-C493-4844-BDBD-0EECF0054A21}" name="Column11976" dataDxfId="4412"/>
    <tableColumn id="11985" xr3:uid="{8CF9A30E-26E2-4652-B359-9DD40057D3CB}" name="Column11977" dataDxfId="4411"/>
    <tableColumn id="11986" xr3:uid="{F4ABDF2F-014B-4BD0-AC66-A52767CADC24}" name="Column11978" dataDxfId="4410"/>
    <tableColumn id="11987" xr3:uid="{66BE1569-9173-4F30-8940-C16D8C2EE141}" name="Column11979" dataDxfId="4409"/>
    <tableColumn id="11988" xr3:uid="{D86ABB70-4721-4C89-884F-D4B6AED11D3A}" name="Column11980" dataDxfId="4408"/>
    <tableColumn id="11989" xr3:uid="{4DB4DF84-8E41-40FE-A3AE-37239FF01F7F}" name="Column11981" dataDxfId="4407"/>
    <tableColumn id="11990" xr3:uid="{43EEFD32-3093-47E7-8C8D-D4F9F79902CC}" name="Column11982" dataDxfId="4406"/>
    <tableColumn id="11991" xr3:uid="{4CB56E91-41AE-4F8B-9D01-9103AE7CA32E}" name="Column11983" dataDxfId="4405"/>
    <tableColumn id="11992" xr3:uid="{33C9BFA5-C807-44C7-855F-0865ED7A2025}" name="Column11984" dataDxfId="4404"/>
    <tableColumn id="11993" xr3:uid="{2F6F4525-05FB-4973-AECC-72F3362DED48}" name="Column11985" dataDxfId="4403"/>
    <tableColumn id="11994" xr3:uid="{A47A574D-0586-4EF1-93DB-08A74B67214A}" name="Column11986" dataDxfId="4402"/>
    <tableColumn id="11995" xr3:uid="{84510F06-2B7E-4CF5-B00B-75F06B26CA3B}" name="Column11987" dataDxfId="4401"/>
    <tableColumn id="11996" xr3:uid="{C7A907C2-77AE-4B6C-A277-5F544322A914}" name="Column11988" dataDxfId="4400"/>
    <tableColumn id="11997" xr3:uid="{F10425DC-DF4D-4882-8F84-FB3EDE7C2E4F}" name="Column11989" dataDxfId="4399"/>
    <tableColumn id="11998" xr3:uid="{05C89056-7896-4633-9B6B-37895E20CDBF}" name="Column11990" dataDxfId="4398"/>
    <tableColumn id="11999" xr3:uid="{5A4CEFC8-9844-4260-A959-71D64CE51D17}" name="Column11991" dataDxfId="4397"/>
    <tableColumn id="12000" xr3:uid="{EAA439DA-B697-44AB-A408-5857DC8B796A}" name="Column11992" dataDxfId="4396"/>
    <tableColumn id="12001" xr3:uid="{25230F2B-0434-41BA-9FB4-4AB36EB9B242}" name="Column11993" dataDxfId="4395"/>
    <tableColumn id="12002" xr3:uid="{1F6E611D-5A26-44F2-BF70-9B9E72AE21E0}" name="Column11994" dataDxfId="4394"/>
    <tableColumn id="12003" xr3:uid="{CCFACA76-07B7-49BE-A1A3-5E4761BD5DB2}" name="Column11995" dataDxfId="4393"/>
    <tableColumn id="12004" xr3:uid="{94058AB9-2D4C-41A5-AE70-F0F6A0B57106}" name="Column11996" dataDxfId="4392"/>
    <tableColumn id="12005" xr3:uid="{FCEA0243-7100-41C7-997D-AF0CD3670908}" name="Column11997" dataDxfId="4391"/>
    <tableColumn id="12006" xr3:uid="{B9D0669D-803E-43F6-ACD2-73DFEFD3D544}" name="Column11998" dataDxfId="4390"/>
    <tableColumn id="12007" xr3:uid="{33F9DA2E-4193-44D1-883C-3ABA8FCE934F}" name="Column11999" dataDxfId="4389"/>
    <tableColumn id="12008" xr3:uid="{45A4AE8C-6540-4A46-9205-556BC2276B44}" name="Column12000" dataDxfId="4388"/>
    <tableColumn id="12009" xr3:uid="{4F8A19EB-C1BB-41D2-A461-3BF3F91B62DA}" name="Column12001" dataDxfId="4387"/>
    <tableColumn id="12010" xr3:uid="{224B9F26-ACCC-4EE2-BB97-758CC6EABD06}" name="Column12002" dataDxfId="4386"/>
    <tableColumn id="12011" xr3:uid="{B6C11CFC-74B7-4F7A-9E6A-36DCE807671D}" name="Column12003" dataDxfId="4385"/>
    <tableColumn id="12012" xr3:uid="{ABFC7673-8B83-4FDF-8F44-37D35FB64ABB}" name="Column12004" dataDxfId="4384"/>
    <tableColumn id="12013" xr3:uid="{39E2682E-B61A-4D52-BF81-D3CC76710D0A}" name="Column12005" dataDxfId="4383"/>
    <tableColumn id="12014" xr3:uid="{E5581DF1-579B-4984-B5F5-0E70589070F5}" name="Column12006" dataDxfId="4382"/>
    <tableColumn id="12015" xr3:uid="{776643FA-EF57-4B5F-889C-8ECA73E0A9FF}" name="Column12007" dataDxfId="4381"/>
    <tableColumn id="12016" xr3:uid="{49801D9C-A579-40B1-BF4B-100234828F0C}" name="Column12008" dataDxfId="4380"/>
    <tableColumn id="12017" xr3:uid="{9809ACF0-9E0C-4680-8369-62A53DFE02C7}" name="Column12009" dataDxfId="4379"/>
    <tableColumn id="12018" xr3:uid="{992FBF63-211D-47FD-AC79-40E7C38CF852}" name="Column12010" dataDxfId="4378"/>
    <tableColumn id="12019" xr3:uid="{0E9B78B8-C4FA-48C5-8700-D64676C48F46}" name="Column12011" dataDxfId="4377"/>
    <tableColumn id="12020" xr3:uid="{553A5978-DD09-4E08-9677-9B1B62A2E412}" name="Column12012" dataDxfId="4376"/>
    <tableColumn id="12021" xr3:uid="{75F7372C-A21E-42E9-A06B-1ABBDC3A553E}" name="Column12013" dataDxfId="4375"/>
    <tableColumn id="12022" xr3:uid="{8D54DCD1-0E75-4947-BD6D-86BE25C1BA37}" name="Column12014" dataDxfId="4374"/>
    <tableColumn id="12023" xr3:uid="{53D8AF49-8FAE-4704-9C92-3AF44BF94F93}" name="Column12015" dataDxfId="4373"/>
    <tableColumn id="12024" xr3:uid="{87B4D0D9-732D-48D5-A2A6-B717702558BA}" name="Column12016" dataDxfId="4372"/>
    <tableColumn id="12025" xr3:uid="{48C468C4-AA9D-4E3A-A024-195D2DD3B95D}" name="Column12017" dataDxfId="4371"/>
    <tableColumn id="12026" xr3:uid="{35A42659-F248-4086-B161-7D5A3091224C}" name="Column12018" dataDxfId="4370"/>
    <tableColumn id="12027" xr3:uid="{67D586A9-473C-4010-8B8F-59313E1620AD}" name="Column12019" dataDxfId="4369"/>
    <tableColumn id="12028" xr3:uid="{5C7ECB6E-8262-4B91-B5FC-1D0D644FB243}" name="Column12020" dataDxfId="4368"/>
    <tableColumn id="12029" xr3:uid="{6A06C49A-48B7-452A-A571-543C9F7DC8B1}" name="Column12021" dataDxfId="4367"/>
    <tableColumn id="12030" xr3:uid="{D603D6FE-5FCC-4FEF-BE22-DD4C37AAB551}" name="Column12022" dataDxfId="4366"/>
    <tableColumn id="12031" xr3:uid="{8BEF7D09-5388-45FE-8FAF-46C24F346749}" name="Column12023" dataDxfId="4365"/>
    <tableColumn id="12032" xr3:uid="{92672C13-5DD1-48D6-902B-E4FCBD0AA1D5}" name="Column12024" dataDxfId="4364"/>
    <tableColumn id="12033" xr3:uid="{9F8812C5-637F-46B2-ACF4-C71B233E8EDA}" name="Column12025" dataDxfId="4363"/>
    <tableColumn id="12034" xr3:uid="{1C3F4D95-15F3-4521-82E2-3EBE36F60CFC}" name="Column12026" dataDxfId="4362"/>
    <tableColumn id="12035" xr3:uid="{01193F1A-E00D-47A5-B6CC-A79712D3F86A}" name="Column12027" dataDxfId="4361"/>
    <tableColumn id="12036" xr3:uid="{D427B059-D74D-42EE-9B0B-4A4CC8904F3E}" name="Column12028" dataDxfId="4360"/>
    <tableColumn id="12037" xr3:uid="{01D0DC65-A4B7-4E77-999F-948CC656D443}" name="Column12029" dataDxfId="4359"/>
    <tableColumn id="12038" xr3:uid="{432A615C-D10D-4E6F-A816-78C246295E3C}" name="Column12030" dataDxfId="4358"/>
    <tableColumn id="12039" xr3:uid="{796CB0B8-180F-4E0D-B152-29AEF5C36A31}" name="Column12031" dataDxfId="4357"/>
    <tableColumn id="12040" xr3:uid="{0451455F-FE58-4B60-A363-84389BA2BB71}" name="Column12032" dataDxfId="4356"/>
    <tableColumn id="12041" xr3:uid="{339E03EE-E259-4971-B2DA-6FDA620ECFF6}" name="Column12033" dataDxfId="4355"/>
    <tableColumn id="12042" xr3:uid="{85977844-22E9-46FF-8EF9-C5BCE5AA8756}" name="Column12034" dataDxfId="4354"/>
    <tableColumn id="12043" xr3:uid="{8F109C52-86EB-46C1-9435-1C3D772C6827}" name="Column12035" dataDxfId="4353"/>
    <tableColumn id="12044" xr3:uid="{01A9382A-737D-49BA-AB7A-5892758019A9}" name="Column12036" dataDxfId="4352"/>
    <tableColumn id="12045" xr3:uid="{C03B398A-4D36-4362-BA68-F0B8E3BCA0D8}" name="Column12037" dataDxfId="4351"/>
    <tableColumn id="12046" xr3:uid="{F665FBAC-C180-48CD-A86C-FEA4D4F0868A}" name="Column12038" dataDxfId="4350"/>
    <tableColumn id="12047" xr3:uid="{C1718FA5-6571-4197-95A9-D602A2C6A11C}" name="Column12039" dataDxfId="4349"/>
    <tableColumn id="12048" xr3:uid="{9AEFB6DE-915E-4489-9076-61E4114F9217}" name="Column12040" dataDxfId="4348"/>
    <tableColumn id="12049" xr3:uid="{3C4DE2C4-CA1C-44BE-B0A7-8B4A09C97652}" name="Column12041" dataDxfId="4347"/>
    <tableColumn id="12050" xr3:uid="{96C086E6-7532-4B4B-8965-C41DE17671F2}" name="Column12042" dataDxfId="4346"/>
    <tableColumn id="12051" xr3:uid="{107599DD-3C5C-417C-8CFB-90706CAC33D1}" name="Column12043" dataDxfId="4345"/>
    <tableColumn id="12052" xr3:uid="{770FF88D-E13E-4929-9A69-11F85D454DE8}" name="Column12044" dataDxfId="4344"/>
    <tableColumn id="12053" xr3:uid="{CC7B1D92-D3BA-4CE0-871A-F73BFEDA450C}" name="Column12045" dataDxfId="4343"/>
    <tableColumn id="12054" xr3:uid="{8E95E0E4-CA2A-486E-B6A2-33FF584860D5}" name="Column12046" dataDxfId="4342"/>
    <tableColumn id="12055" xr3:uid="{C293DD3B-934A-4924-BE82-DD8332B22CB3}" name="Column12047" dataDxfId="4341"/>
    <tableColumn id="12056" xr3:uid="{ADA67905-59FB-4D2C-BEAF-4C3F0CC4D9E6}" name="Column12048" dataDxfId="4340"/>
    <tableColumn id="12057" xr3:uid="{AD586E2B-F2CF-4E2C-AC6D-662DC7E3CA9B}" name="Column12049" dataDxfId="4339"/>
    <tableColumn id="12058" xr3:uid="{14B55F69-D564-46E9-954C-0BFF201C4153}" name="Column12050" dataDxfId="4338"/>
    <tableColumn id="12059" xr3:uid="{C639015D-F243-4C1F-823D-D261CBAF45F4}" name="Column12051" dataDxfId="4337"/>
    <tableColumn id="12060" xr3:uid="{BF19774E-9E16-42D0-BA43-2B7D278D7108}" name="Column12052" dataDxfId="4336"/>
    <tableColumn id="12061" xr3:uid="{EF72A9DC-2266-485B-B104-3F4317146D8A}" name="Column12053" dataDxfId="4335"/>
    <tableColumn id="12062" xr3:uid="{6A6EE3D1-64F0-40D0-850F-2B20B1BA96D4}" name="Column12054" dataDxfId="4334"/>
    <tableColumn id="12063" xr3:uid="{229BD7AB-A52C-42D1-82C8-F46A51370E59}" name="Column12055" dataDxfId="4333"/>
    <tableColumn id="12064" xr3:uid="{7BF764E7-9300-4A0F-B5AC-D24CBAE76F3C}" name="Column12056" dataDxfId="4332"/>
    <tableColumn id="12065" xr3:uid="{703D7A5A-E9EB-41D8-9DC2-B8C4EDDA219F}" name="Column12057" dataDxfId="4331"/>
    <tableColumn id="12066" xr3:uid="{B38C37AB-AB19-4B83-B535-05B64B419E9B}" name="Column12058" dataDxfId="4330"/>
    <tableColumn id="12067" xr3:uid="{54309E03-67CA-44AF-BCE4-B22193885303}" name="Column12059" dataDxfId="4329"/>
    <tableColumn id="12068" xr3:uid="{522BAE2E-E682-4335-8FBC-2FA7581C9350}" name="Column12060" dataDxfId="4328"/>
    <tableColumn id="12069" xr3:uid="{3ED1B3B2-1863-4D8B-88B8-3405F72D53E5}" name="Column12061" dataDxfId="4327"/>
    <tableColumn id="12070" xr3:uid="{3E95091F-BD5D-4E63-94B3-C9C9B8B45AE6}" name="Column12062" dataDxfId="4326"/>
    <tableColumn id="12071" xr3:uid="{62A8B107-A655-4337-AFCE-BAAD508780ED}" name="Column12063" dataDxfId="4325"/>
    <tableColumn id="12072" xr3:uid="{6600C15E-6DC1-4BC5-A78A-7F5D5303A28A}" name="Column12064" dataDxfId="4324"/>
    <tableColumn id="12073" xr3:uid="{02F6955E-EC4F-4BB1-8565-11DA53E394AA}" name="Column12065" dataDxfId="4323"/>
    <tableColumn id="12074" xr3:uid="{361E64E1-6CEA-4CC3-A812-600A79C6892D}" name="Column12066" dataDxfId="4322"/>
    <tableColumn id="12075" xr3:uid="{F63831D9-23FA-48B5-BD5B-9D10B80E60C9}" name="Column12067" dataDxfId="4321"/>
    <tableColumn id="12076" xr3:uid="{DE731897-8597-48DE-A820-64C2F25AC462}" name="Column12068" dataDxfId="4320"/>
    <tableColumn id="12077" xr3:uid="{AD24042B-5781-4024-B62F-D27AE52002B6}" name="Column12069" dataDxfId="4319"/>
    <tableColumn id="12078" xr3:uid="{922456A7-5F88-4984-AF2F-62AFF84AFDF9}" name="Column12070" dataDxfId="4318"/>
    <tableColumn id="12079" xr3:uid="{D2FB25D3-C265-49BB-BF8B-8930E37594C2}" name="Column12071" dataDxfId="4317"/>
    <tableColumn id="12080" xr3:uid="{F1FA938D-4666-4BBD-AF9D-FF31CD3AB402}" name="Column12072" dataDxfId="4316"/>
    <tableColumn id="12081" xr3:uid="{5F68DCF7-D748-4565-9A1C-E5906BFE3182}" name="Column12073" dataDxfId="4315"/>
    <tableColumn id="12082" xr3:uid="{8FB5C897-D200-4CED-9C0C-852B147AEDCA}" name="Column12074" dataDxfId="4314"/>
    <tableColumn id="12083" xr3:uid="{51A4D1D0-2439-41F3-83B6-0A1C50E19CA7}" name="Column12075" dataDxfId="4313"/>
    <tableColumn id="12084" xr3:uid="{A47E7A4E-B846-4709-8931-4543B652C865}" name="Column12076" dataDxfId="4312"/>
    <tableColumn id="12085" xr3:uid="{88834A6D-1739-4557-B33A-9D258A14D598}" name="Column12077" dataDxfId="4311"/>
    <tableColumn id="12086" xr3:uid="{CC32DE95-85A1-413B-9BCC-EF589F8032D2}" name="Column12078" dataDxfId="4310"/>
    <tableColumn id="12087" xr3:uid="{A950D7EC-5E2B-49E4-9960-1FB98CFE3899}" name="Column12079" dataDxfId="4309"/>
    <tableColumn id="12088" xr3:uid="{0F6106B8-2FED-40D6-88C2-FF11B81099EC}" name="Column12080" dataDxfId="4308"/>
    <tableColumn id="12089" xr3:uid="{875ABE77-3FCB-47A8-AF5E-B7FE1BFE2D06}" name="Column12081" dataDxfId="4307"/>
    <tableColumn id="12090" xr3:uid="{8A707360-606E-4571-8E82-3E2D9B8A691F}" name="Column12082" dataDxfId="4306"/>
    <tableColumn id="12091" xr3:uid="{63ED74FA-4150-4DFE-A5AC-E6FDDC0644E0}" name="Column12083" dataDxfId="4305"/>
    <tableColumn id="12092" xr3:uid="{B5C2FA3F-DC82-444E-9EB1-59731814B118}" name="Column12084" dataDxfId="4304"/>
    <tableColumn id="12093" xr3:uid="{C1C947C1-CAAE-495C-9F6A-79C851CC20AE}" name="Column12085" dataDxfId="4303"/>
    <tableColumn id="12094" xr3:uid="{E687B4E3-5D45-4478-9293-20316647A315}" name="Column12086" dataDxfId="4302"/>
    <tableColumn id="12095" xr3:uid="{C32E8E0D-6CAB-4177-9F12-B1ED4BB650D7}" name="Column12087" dataDxfId="4301"/>
    <tableColumn id="12096" xr3:uid="{90D0090E-1090-4C69-8CDC-942FC5511BC2}" name="Column12088" dataDxfId="4300"/>
    <tableColumn id="12097" xr3:uid="{DD970F87-A11A-442C-A75A-B9023D1FD51E}" name="Column12089" dataDxfId="4299"/>
    <tableColumn id="12098" xr3:uid="{69C655F7-4D5C-4CCE-B8F0-988546DA0CD6}" name="Column12090" dataDxfId="4298"/>
    <tableColumn id="12099" xr3:uid="{7911D755-891D-4F24-8415-51AA5DC3CF21}" name="Column12091" dataDxfId="4297"/>
    <tableColumn id="12100" xr3:uid="{46A8F76F-4FD2-44A6-B808-9E2E25D6991B}" name="Column12092" dataDxfId="4296"/>
    <tableColumn id="12101" xr3:uid="{413CBE9A-D2D6-4C2D-8426-0582A6BD0143}" name="Column12093" dataDxfId="4295"/>
    <tableColumn id="12102" xr3:uid="{340F8F85-7295-4C52-95FC-486D0CE8F102}" name="Column12094" dataDxfId="4294"/>
    <tableColumn id="12103" xr3:uid="{50AEB22D-1582-4AAD-BD34-9BD881D98A4E}" name="Column12095" dataDxfId="4293"/>
    <tableColumn id="12104" xr3:uid="{1BF9EE48-71DC-43B9-91EF-229226C2F91D}" name="Column12096" dataDxfId="4292"/>
    <tableColumn id="12105" xr3:uid="{57A06958-E39C-49F5-865A-DE3575B387FA}" name="Column12097" dataDxfId="4291"/>
    <tableColumn id="12106" xr3:uid="{D258B544-A3B6-4CCF-AEBA-304754E0DB2B}" name="Column12098" dataDxfId="4290"/>
    <tableColumn id="12107" xr3:uid="{24C0BDCE-8826-4DD1-A8A5-98B5A66E49A8}" name="Column12099" dataDxfId="4289"/>
    <tableColumn id="12108" xr3:uid="{B8709384-6590-4752-94DF-0D56A233959C}" name="Column12100" dataDxfId="4288"/>
    <tableColumn id="12109" xr3:uid="{3387F0DF-BF20-4B53-B0ED-805ED82336E4}" name="Column12101" dataDxfId="4287"/>
    <tableColumn id="12110" xr3:uid="{057637BB-53A0-4E34-8AD2-F071E24AD511}" name="Column12102" dataDxfId="4286"/>
    <tableColumn id="12111" xr3:uid="{B4FA3DD0-B9B4-4BA1-992E-73B2B5A2C277}" name="Column12103" dataDxfId="4285"/>
    <tableColumn id="12112" xr3:uid="{DBBC7073-A2ED-4629-8EFF-014A7518ECBE}" name="Column12104" dataDxfId="4284"/>
    <tableColumn id="12113" xr3:uid="{7DAC1F99-8805-47CA-8A9F-00059D6F4668}" name="Column12105" dataDxfId="4283"/>
    <tableColumn id="12114" xr3:uid="{21C9EE04-6762-488D-AD9F-EB60823D730A}" name="Column12106" dataDxfId="4282"/>
    <tableColumn id="12115" xr3:uid="{7DC110CA-6E8F-4C19-8B00-BD7C24B4C546}" name="Column12107" dataDxfId="4281"/>
    <tableColumn id="12116" xr3:uid="{99E080F6-C97B-4EB0-838C-F9CA334378D9}" name="Column12108" dataDxfId="4280"/>
    <tableColumn id="12117" xr3:uid="{189CA9D4-0796-4058-A5B0-1F517E0B0C8A}" name="Column12109" dataDxfId="4279"/>
    <tableColumn id="12118" xr3:uid="{17C81ECC-03BE-4407-945C-90FB258DB92D}" name="Column12110" dataDxfId="4278"/>
    <tableColumn id="12119" xr3:uid="{82B08B7D-6786-4D88-ACB3-1683F1EDEE07}" name="Column12111" dataDxfId="4277"/>
    <tableColumn id="12120" xr3:uid="{415C19CA-E496-4070-AE44-265C0FC354AE}" name="Column12112" dataDxfId="4276"/>
    <tableColumn id="12121" xr3:uid="{6A9E8BA1-50C5-4D7E-B4FA-555A354C37D3}" name="Column12113" dataDxfId="4275"/>
    <tableColumn id="12122" xr3:uid="{F30FF73E-2596-4CA0-A5E4-5249074E2D1E}" name="Column12114" dataDxfId="4274"/>
    <tableColumn id="12123" xr3:uid="{F4DB0802-A639-4283-914D-E01F098F08F8}" name="Column12115" dataDxfId="4273"/>
    <tableColumn id="12124" xr3:uid="{DAD8C673-97B3-4E03-A7F4-CE367340B548}" name="Column12116" dataDxfId="4272"/>
    <tableColumn id="12125" xr3:uid="{1CFB6D1C-28C7-4D8F-92B4-CE9314737061}" name="Column12117" dataDxfId="4271"/>
    <tableColumn id="12126" xr3:uid="{04D85D62-4D66-480F-800E-19A49C3D95AC}" name="Column12118" dataDxfId="4270"/>
    <tableColumn id="12127" xr3:uid="{19F41412-18F5-4F88-A621-0D2F7C258969}" name="Column12119" dataDxfId="4269"/>
    <tableColumn id="12128" xr3:uid="{5D6CBB32-AE95-43AB-9185-46A0A5A3DA99}" name="Column12120" dataDxfId="4268"/>
    <tableColumn id="12129" xr3:uid="{CB27D5B7-EE38-426E-A3C8-E94236CFC03E}" name="Column12121" dataDxfId="4267"/>
    <tableColumn id="12130" xr3:uid="{F42A9018-0AC8-4E01-8A44-2F1BC051AE44}" name="Column12122" dataDxfId="4266"/>
    <tableColumn id="12131" xr3:uid="{F4C946A9-DFA0-4E5D-AF58-B0C7906AF2C3}" name="Column12123" dataDxfId="4265"/>
    <tableColumn id="12132" xr3:uid="{68C52F17-88C2-40E1-8C14-B269B254CBE1}" name="Column12124" dataDxfId="4264"/>
    <tableColumn id="12133" xr3:uid="{9FE917C2-8E9A-4875-B122-F3D594EE4EAF}" name="Column12125" dataDxfId="4263"/>
    <tableColumn id="12134" xr3:uid="{FDCC3E6C-FEFE-4A2F-92F4-F7CA00E85F4A}" name="Column12126" dataDxfId="4262"/>
    <tableColumn id="12135" xr3:uid="{6F797E69-A9DD-413A-8B3E-066672C8978F}" name="Column12127" dataDxfId="4261"/>
    <tableColumn id="12136" xr3:uid="{2F7D3316-0C37-4A0A-AC29-62645F959D38}" name="Column12128" dataDxfId="4260"/>
    <tableColumn id="12137" xr3:uid="{6550E67E-F18A-43C6-8ECE-5CAF69AA0FFE}" name="Column12129" dataDxfId="4259"/>
    <tableColumn id="12138" xr3:uid="{A5655E9A-863E-4832-86AD-F6E54CFF3836}" name="Column12130" dataDxfId="4258"/>
    <tableColumn id="12139" xr3:uid="{0EF55145-294D-402E-90C9-9218255DCEB5}" name="Column12131" dataDxfId="4257"/>
    <tableColumn id="12140" xr3:uid="{D44EA214-58DD-415B-8DDA-C8B2D55C332D}" name="Column12132" dataDxfId="4256"/>
    <tableColumn id="12141" xr3:uid="{1C360E1F-5A6E-4144-9B71-99580FDB9640}" name="Column12133" dataDxfId="4255"/>
    <tableColumn id="12142" xr3:uid="{5067FD54-9809-49A8-B47F-00FDD9D1FF95}" name="Column12134" dataDxfId="4254"/>
    <tableColumn id="12143" xr3:uid="{2C178F6F-0ECA-48EE-868A-67FF5E3F5780}" name="Column12135" dataDxfId="4253"/>
    <tableColumn id="12144" xr3:uid="{7372E55B-65A6-49C0-A698-6DDEBCF19AFA}" name="Column12136" dataDxfId="4252"/>
    <tableColumn id="12145" xr3:uid="{BF9298BA-D39E-400A-BFE8-8DA905DCF89D}" name="Column12137" dataDxfId="4251"/>
    <tableColumn id="12146" xr3:uid="{C8133E56-C5E7-4D27-82D5-0837F41AEC73}" name="Column12138" dataDxfId="4250"/>
    <tableColumn id="12147" xr3:uid="{72B87CD3-49DA-4FDE-99B0-CB6E4F104827}" name="Column12139" dataDxfId="4249"/>
    <tableColumn id="12148" xr3:uid="{44AB6B7F-784B-4246-B8D2-1A8353F86E7B}" name="Column12140" dataDxfId="4248"/>
    <tableColumn id="12149" xr3:uid="{986EDB30-D2D4-4503-B81B-237A71183814}" name="Column12141" dataDxfId="4247"/>
    <tableColumn id="12150" xr3:uid="{9DFC27B1-416E-49AD-8789-9BE0E16183E4}" name="Column12142" dataDxfId="4246"/>
    <tableColumn id="12151" xr3:uid="{E27C9D7C-A6FF-4311-B8EC-C3F06C9CF098}" name="Column12143" dataDxfId="4245"/>
    <tableColumn id="12152" xr3:uid="{B5D74DFB-BBEC-422D-879B-D406C4C1487E}" name="Column12144" dataDxfId="4244"/>
    <tableColumn id="12153" xr3:uid="{CD0BC1A0-A1FA-4794-9145-BF694DA39252}" name="Column12145" dataDxfId="4243"/>
    <tableColumn id="12154" xr3:uid="{0F560014-2BC5-4CCC-8A5B-53F83772021B}" name="Column12146" dataDxfId="4242"/>
    <tableColumn id="12155" xr3:uid="{7D972031-F22E-40E0-93DF-4AF8AAB85B16}" name="Column12147" dataDxfId="4241"/>
    <tableColumn id="12156" xr3:uid="{D8367DC1-B677-44EF-8368-CE860195CB73}" name="Column12148" dataDxfId="4240"/>
    <tableColumn id="12157" xr3:uid="{DD63B29E-97CE-4862-9144-8B50D09C10DA}" name="Column12149" dataDxfId="4239"/>
    <tableColumn id="12158" xr3:uid="{0C950E38-C0E3-45EF-A7C4-DE130F47DF2B}" name="Column12150" dataDxfId="4238"/>
    <tableColumn id="12159" xr3:uid="{3D4016CD-3EB2-4A50-8A36-B3721E52F957}" name="Column12151" dataDxfId="4237"/>
    <tableColumn id="12160" xr3:uid="{FEEBB99D-E682-491C-90FD-A0C8F61ADAF3}" name="Column12152" dataDxfId="4236"/>
    <tableColumn id="12161" xr3:uid="{DC9235C1-A52A-4D55-95FA-B69647B569C8}" name="Column12153" dataDxfId="4235"/>
    <tableColumn id="12162" xr3:uid="{607FB518-C75D-4B4F-978D-E99549F00D78}" name="Column12154" dataDxfId="4234"/>
    <tableColumn id="12163" xr3:uid="{32B31989-7E44-4C7D-AEC1-7DFED1F64DA9}" name="Column12155" dataDxfId="4233"/>
    <tableColumn id="12164" xr3:uid="{A9988233-0A5E-432E-B3D3-457E1DA92442}" name="Column12156" dataDxfId="4232"/>
    <tableColumn id="12165" xr3:uid="{7C398EB3-8ADB-4C92-9C64-969A6252F35C}" name="Column12157" dataDxfId="4231"/>
    <tableColumn id="12166" xr3:uid="{0BDCAE4A-0ADD-4033-BF04-2C8CF7934B0A}" name="Column12158" dataDxfId="4230"/>
    <tableColumn id="12167" xr3:uid="{70C61D01-712C-42B1-A1D8-CFA5421C6714}" name="Column12159" dataDxfId="4229"/>
    <tableColumn id="12168" xr3:uid="{07484408-4032-4064-8EC3-AE066B517EE4}" name="Column12160" dataDxfId="4228"/>
    <tableColumn id="12169" xr3:uid="{DEF7931A-4704-408E-886B-1328BD25092E}" name="Column12161" dataDxfId="4227"/>
    <tableColumn id="12170" xr3:uid="{1EE6287E-260A-41DA-8BA9-0F7B7382BA7C}" name="Column12162" dataDxfId="4226"/>
    <tableColumn id="12171" xr3:uid="{AB30660C-1E12-49C2-94A9-A6726C3E4B1F}" name="Column12163" dataDxfId="4225"/>
    <tableColumn id="12172" xr3:uid="{5FD2D2FD-559B-41E7-BBC9-CBD4DEBDFED0}" name="Column12164" dataDxfId="4224"/>
    <tableColumn id="12173" xr3:uid="{8F22A3EF-51C0-4FDF-8828-C4CDD4FC4557}" name="Column12165" dataDxfId="4223"/>
    <tableColumn id="12174" xr3:uid="{89043C91-BD40-4D21-830A-D0ABD9C05B84}" name="Column12166" dataDxfId="4222"/>
    <tableColumn id="12175" xr3:uid="{2E800B94-3984-4B5B-8BAD-267BD9305E27}" name="Column12167" dataDxfId="4221"/>
    <tableColumn id="12176" xr3:uid="{095D29B4-FC42-43E1-9A68-560523BA70AC}" name="Column12168" dataDxfId="4220"/>
    <tableColumn id="12177" xr3:uid="{AF1CC002-856E-4FD3-9DD5-F151761999B8}" name="Column12169" dataDxfId="4219"/>
    <tableColumn id="12178" xr3:uid="{CB04E191-E16C-4591-AF1D-2DBD00186FB4}" name="Column12170" dataDxfId="4218"/>
    <tableColumn id="12179" xr3:uid="{FA2ECC93-F409-4239-8384-4C0E3ACF70E6}" name="Column12171" dataDxfId="4217"/>
    <tableColumn id="12180" xr3:uid="{836C36EB-CA8F-45E0-AA8A-97AF98D1ED1E}" name="Column12172" dataDxfId="4216"/>
    <tableColumn id="12181" xr3:uid="{770ED61C-734C-4C95-94BB-CE2E354F43B1}" name="Column12173" dataDxfId="4215"/>
    <tableColumn id="12182" xr3:uid="{43A938CB-45ED-48D7-A499-16241128429A}" name="Column12174" dataDxfId="4214"/>
    <tableColumn id="12183" xr3:uid="{07F1108D-3E47-4CE9-AA48-D313851EEF69}" name="Column12175" dataDxfId="4213"/>
    <tableColumn id="12184" xr3:uid="{4FAD0792-B344-499A-B0FC-044677FE5475}" name="Column12176" dataDxfId="4212"/>
    <tableColumn id="12185" xr3:uid="{2A6FF556-1338-4F13-AD99-93756CF3161B}" name="Column12177" dataDxfId="4211"/>
    <tableColumn id="12186" xr3:uid="{0E4BB97E-A274-4C62-B511-3727ED44BBD6}" name="Column12178" dataDxfId="4210"/>
    <tableColumn id="12187" xr3:uid="{E4EBAAE7-47EB-4952-A270-B829A871CA40}" name="Column12179" dataDxfId="4209"/>
    <tableColumn id="12188" xr3:uid="{360393FF-0396-48C2-A4CF-DF8E740F3610}" name="Column12180" dataDxfId="4208"/>
    <tableColumn id="12189" xr3:uid="{5F370FFF-4024-4E24-B2E0-CC7DC112368C}" name="Column12181" dataDxfId="4207"/>
    <tableColumn id="12190" xr3:uid="{8ECCF326-2B64-49E5-81C7-9840258FC387}" name="Column12182" dataDxfId="4206"/>
    <tableColumn id="12191" xr3:uid="{A0FE2CF5-A92B-4BBF-B991-CA8597E56597}" name="Column12183" dataDxfId="4205"/>
    <tableColumn id="12192" xr3:uid="{638B5F87-D4B1-4A61-B3A0-DD894677111B}" name="Column12184" dataDxfId="4204"/>
    <tableColumn id="12193" xr3:uid="{905EC55E-456B-479B-B669-466EAD8E517C}" name="Column12185" dataDxfId="4203"/>
    <tableColumn id="12194" xr3:uid="{5FEC75EF-A52D-4B62-95A6-EF3F6C405CEA}" name="Column12186" dataDxfId="4202"/>
    <tableColumn id="12195" xr3:uid="{9A4B01B0-26A8-4BF4-ABCD-427BDD113A94}" name="Column12187" dataDxfId="4201"/>
    <tableColumn id="12196" xr3:uid="{CFC0AE71-13D9-4929-A88F-524860A35F0B}" name="Column12188" dataDxfId="4200"/>
    <tableColumn id="12197" xr3:uid="{91806218-E50D-426B-8FCD-EEBABE55181F}" name="Column12189" dataDxfId="4199"/>
    <tableColumn id="12198" xr3:uid="{7DE5EAFE-8BC5-419B-B7B2-01D30374C476}" name="Column12190" dataDxfId="4198"/>
    <tableColumn id="12199" xr3:uid="{5B9ACD84-37F2-45E4-9F82-180FF3542752}" name="Column12191" dataDxfId="4197"/>
    <tableColumn id="12200" xr3:uid="{8F1AAB8E-AF9F-4229-B0E0-96AAFC73922C}" name="Column12192" dataDxfId="4196"/>
    <tableColumn id="12201" xr3:uid="{7DDBB8D6-4F84-4A3C-A514-06D62431ED11}" name="Column12193" dataDxfId="4195"/>
    <tableColumn id="12202" xr3:uid="{50F39E19-E0F0-44AD-AE3A-E4000236BDE9}" name="Column12194" dataDxfId="4194"/>
    <tableColumn id="12203" xr3:uid="{DC288020-4A51-45A9-8A24-D7D8338E67C5}" name="Column12195" dataDxfId="4193"/>
    <tableColumn id="12204" xr3:uid="{55AEC7FB-7295-47B9-8007-76A7CEE3D86E}" name="Column12196" dataDxfId="4192"/>
    <tableColumn id="12205" xr3:uid="{261F0E64-EA74-4B0D-BEA2-C745547F101D}" name="Column12197" dataDxfId="4191"/>
    <tableColumn id="12206" xr3:uid="{45EBEDF5-2D7B-43C0-945D-0784A6FF016F}" name="Column12198" dataDxfId="4190"/>
    <tableColumn id="12207" xr3:uid="{E540060F-5BB1-461F-991D-D1CA4E3E64EF}" name="Column12199" dataDxfId="4189"/>
    <tableColumn id="12208" xr3:uid="{2C66E703-6FF5-453C-B713-2EA6BB141F1B}" name="Column12200" dataDxfId="4188"/>
    <tableColumn id="12209" xr3:uid="{413CDC6C-2FBC-46BB-8812-6D5BC6DADD26}" name="Column12201" dataDxfId="4187"/>
    <tableColumn id="12210" xr3:uid="{F78C116E-C417-4D1A-8668-F31E65BA7BAF}" name="Column12202" dataDxfId="4186"/>
    <tableColumn id="12211" xr3:uid="{14B75BC1-7F5A-4040-BB79-7606182EA383}" name="Column12203" dataDxfId="4185"/>
    <tableColumn id="12212" xr3:uid="{3397FD05-2C77-42D4-88FB-F0B9FC702F31}" name="Column12204" dataDxfId="4184"/>
    <tableColumn id="12213" xr3:uid="{9B67FAF7-DEE3-44E0-B924-B1E9EF6D3C2E}" name="Column12205" dataDxfId="4183"/>
    <tableColumn id="12214" xr3:uid="{E9768A14-A39B-4624-9CD5-405E2EEC1FE1}" name="Column12206" dataDxfId="4182"/>
    <tableColumn id="12215" xr3:uid="{407E0A18-0CB4-41AE-97B7-091FC14C0B29}" name="Column12207" dataDxfId="4181"/>
    <tableColumn id="12216" xr3:uid="{8B85A7E6-96BF-4E16-A961-0C91211D9B3D}" name="Column12208" dataDxfId="4180"/>
    <tableColumn id="12217" xr3:uid="{D814A7C5-F66E-4DE7-A0EA-3D148596FD3A}" name="Column12209" dataDxfId="4179"/>
    <tableColumn id="12218" xr3:uid="{24075BCC-5DFB-48D1-815F-4CD61DC4B2FE}" name="Column12210" dataDxfId="4178"/>
    <tableColumn id="12219" xr3:uid="{F8425510-3BB6-42A3-8429-62240F96D90C}" name="Column12211" dataDxfId="4177"/>
    <tableColumn id="12220" xr3:uid="{BB5ADCDD-44FD-42F5-9033-80BA8BEE5F26}" name="Column12212" dataDxfId="4176"/>
    <tableColumn id="12221" xr3:uid="{5D944DD7-273B-4002-AFAD-9FB8D10853AC}" name="Column12213" dataDxfId="4175"/>
    <tableColumn id="12222" xr3:uid="{B3628412-D90C-4A9C-8EE7-CDAE6E0ADD30}" name="Column12214" dataDxfId="4174"/>
    <tableColumn id="12223" xr3:uid="{77E0C775-AF4E-48F8-B246-E57802423496}" name="Column12215" dataDxfId="4173"/>
    <tableColumn id="12224" xr3:uid="{CA5204BC-2CD1-4F68-9562-24E5BD0BB226}" name="Column12216" dataDxfId="4172"/>
    <tableColumn id="12225" xr3:uid="{13D5A4F3-74BC-4A83-96AC-99D5DDF328E2}" name="Column12217" dataDxfId="4171"/>
    <tableColumn id="12226" xr3:uid="{7071B9AE-8ABC-48A1-9EA1-E4C4324A94AC}" name="Column12218" dataDxfId="4170"/>
    <tableColumn id="12227" xr3:uid="{4E5C8F5C-FC1D-4B4D-BD8B-D7039FFF82CF}" name="Column12219" dataDxfId="4169"/>
    <tableColumn id="12228" xr3:uid="{8CB18FF7-840A-49E0-AEB3-F99E989D8F01}" name="Column12220" dataDxfId="4168"/>
    <tableColumn id="12229" xr3:uid="{FA5D32FE-A77E-469F-AC65-1AA73639F740}" name="Column12221" dataDxfId="4167"/>
    <tableColumn id="12230" xr3:uid="{1543DE0F-C790-46A2-9682-06368D44BFCC}" name="Column12222" dataDxfId="4166"/>
    <tableColumn id="12231" xr3:uid="{A09F67EA-0B91-4DB3-9B89-94897233605D}" name="Column12223" dataDxfId="4165"/>
    <tableColumn id="12232" xr3:uid="{8EBD2D6F-6619-4C31-B1E5-2F18DC6D2240}" name="Column12224" dataDxfId="4164"/>
    <tableColumn id="12233" xr3:uid="{228B11EE-B1A6-4A37-A505-EBEA7BF6A227}" name="Column12225" dataDxfId="4163"/>
    <tableColumn id="12234" xr3:uid="{745576F1-67A4-465D-BD79-A89DC1611001}" name="Column12226" dataDxfId="4162"/>
    <tableColumn id="12235" xr3:uid="{6E1EF92E-08C4-464C-84A5-81C520E551DF}" name="Column12227" dataDxfId="4161"/>
    <tableColumn id="12236" xr3:uid="{20AE7D94-9065-4218-B604-37CB7430C3BE}" name="Column12228" dataDxfId="4160"/>
    <tableColumn id="12237" xr3:uid="{DA0D0CD7-FFA2-430F-A147-340970B5A57E}" name="Column12229" dataDxfId="4159"/>
    <tableColumn id="12238" xr3:uid="{42C08185-5060-4698-9A47-E41238465B9E}" name="Column12230" dataDxfId="4158"/>
    <tableColumn id="12239" xr3:uid="{151BFDD3-8D23-4A83-98D4-33E46489A631}" name="Column12231" dataDxfId="4157"/>
    <tableColumn id="12240" xr3:uid="{AEC286D2-8F13-4985-A5C6-7D3CE9D984DD}" name="Column12232" dataDxfId="4156"/>
    <tableColumn id="12241" xr3:uid="{39DA800D-C383-415C-A050-BD6635C131C5}" name="Column12233" dataDxfId="4155"/>
    <tableColumn id="12242" xr3:uid="{55442C6F-5B93-4FEF-A7A9-A4AF0701A7A5}" name="Column12234" dataDxfId="4154"/>
    <tableColumn id="12243" xr3:uid="{2705ACC6-8D97-44F0-AD59-DF07F5F0BC78}" name="Column12235" dataDxfId="4153"/>
    <tableColumn id="12244" xr3:uid="{07FD8B64-7F70-45EF-9440-C1D0632AEE2E}" name="Column12236" dataDxfId="4152"/>
    <tableColumn id="12245" xr3:uid="{F8CC45F1-FB9A-4CBB-ACBE-22FCBCDDCF72}" name="Column12237" dataDxfId="4151"/>
    <tableColumn id="12246" xr3:uid="{23D4FA48-A24E-49A8-9E83-A470518599D4}" name="Column12238" dataDxfId="4150"/>
    <tableColumn id="12247" xr3:uid="{B314497D-973D-4A38-B750-1E07A01B942D}" name="Column12239" dataDxfId="4149"/>
    <tableColumn id="12248" xr3:uid="{1CFC5AB9-0A42-4E2B-9A88-BF64C66EBEA8}" name="Column12240" dataDxfId="4148"/>
    <tableColumn id="12249" xr3:uid="{8CBF00A8-AB81-443F-9481-305FF2CBCEEB}" name="Column12241" dataDxfId="4147"/>
    <tableColumn id="12250" xr3:uid="{81745E49-88E4-43CF-9547-283C7689CAE6}" name="Column12242" dataDxfId="4146"/>
    <tableColumn id="12251" xr3:uid="{725DC089-92C5-4A24-AE25-63107A97E79B}" name="Column12243" dataDxfId="4145"/>
    <tableColumn id="12252" xr3:uid="{C6889A0D-27A4-44AD-BD14-332252D21E30}" name="Column12244" dataDxfId="4144"/>
    <tableColumn id="12253" xr3:uid="{80562265-435B-476B-91B0-FAB5EFA3D172}" name="Column12245" dataDxfId="4143"/>
    <tableColumn id="12254" xr3:uid="{B39AEC34-5C88-4387-BA63-5ACD90BDB7F1}" name="Column12246" dataDxfId="4142"/>
    <tableColumn id="12255" xr3:uid="{C030586C-F2FE-42CD-BC2A-91E13C155460}" name="Column12247" dataDxfId="4141"/>
    <tableColumn id="12256" xr3:uid="{5B636AD8-002A-40C5-96B2-F01307AD015C}" name="Column12248" dataDxfId="4140"/>
    <tableColumn id="12257" xr3:uid="{1D3FABD7-B326-4962-B017-CF836641076E}" name="Column12249" dataDxfId="4139"/>
    <tableColumn id="12258" xr3:uid="{ACB0D31D-10D4-4861-AC13-6CA8C01C09A1}" name="Column12250" dataDxfId="4138"/>
    <tableColumn id="12259" xr3:uid="{1BF8C7AF-B65E-45AB-AABE-1C76B4B601BB}" name="Column12251" dataDxfId="4137"/>
    <tableColumn id="12260" xr3:uid="{5343FF25-C1B4-4210-9B6B-464F984390C1}" name="Column12252" dataDxfId="4136"/>
    <tableColumn id="12261" xr3:uid="{40801784-EC0B-433B-9780-A0BBF8302D8B}" name="Column12253" dataDxfId="4135"/>
    <tableColumn id="12262" xr3:uid="{5A724977-BEAA-4999-8B0D-E93B0588F39D}" name="Column12254" dataDxfId="4134"/>
    <tableColumn id="12263" xr3:uid="{AE4309E4-21F0-49F7-A3B4-E689AA1D379A}" name="Column12255" dataDxfId="4133"/>
    <tableColumn id="12264" xr3:uid="{98E89996-A87C-47F2-AE4E-9CD3BAEFD258}" name="Column12256" dataDxfId="4132"/>
    <tableColumn id="12265" xr3:uid="{B3FC2032-F9DC-485E-99C8-B08C48B2CA28}" name="Column12257" dataDxfId="4131"/>
    <tableColumn id="12266" xr3:uid="{79BCDF04-1412-4251-AAD4-C8E3129D7342}" name="Column12258" dataDxfId="4130"/>
    <tableColumn id="12267" xr3:uid="{2904A5A9-5F42-4CF9-8A36-143175A10E85}" name="Column12259" dataDxfId="4129"/>
    <tableColumn id="12268" xr3:uid="{13DB199B-F5ED-4C1F-AC0E-67C1E1B791B1}" name="Column12260" dataDxfId="4128"/>
    <tableColumn id="12269" xr3:uid="{4E9D7BFC-AE16-412E-87C3-86BFBB2740FF}" name="Column12261" dataDxfId="4127"/>
    <tableColumn id="12270" xr3:uid="{E59F8163-3A0D-439C-930B-E398DEB65394}" name="Column12262" dataDxfId="4126"/>
    <tableColumn id="12271" xr3:uid="{2D42452E-F19D-4ED0-AF3B-6347B795B9D6}" name="Column12263" dataDxfId="4125"/>
    <tableColumn id="12272" xr3:uid="{A3574500-8742-4B43-8093-963BD74DA82D}" name="Column12264" dataDxfId="4124"/>
    <tableColumn id="12273" xr3:uid="{A23EC5ED-C522-4978-9CCB-808096DAFA51}" name="Column12265" dataDxfId="4123"/>
    <tableColumn id="12274" xr3:uid="{576B0C1D-1843-4C85-B4E6-683F7BBA78B3}" name="Column12266" dataDxfId="4122"/>
    <tableColumn id="12275" xr3:uid="{5BBCB533-BC8B-40FB-B6E5-5F75524E76F4}" name="Column12267" dataDxfId="4121"/>
    <tableColumn id="12276" xr3:uid="{E7D878E7-7829-49AC-9C2B-708DA5E212AB}" name="Column12268" dataDxfId="4120"/>
    <tableColumn id="12277" xr3:uid="{8A49EF00-344E-4A17-BA74-0A0A8C5A17CF}" name="Column12269" dataDxfId="4119"/>
    <tableColumn id="12278" xr3:uid="{09442953-D49E-46AD-AB39-12C76F5196C5}" name="Column12270" dataDxfId="4118"/>
    <tableColumn id="12279" xr3:uid="{F6DCA3C0-767A-427C-A7A2-76F49DC4DE31}" name="Column12271" dataDxfId="4117"/>
    <tableColumn id="12280" xr3:uid="{D4B32350-2A9D-46F3-A16E-EB6D73FD7858}" name="Column12272" dataDxfId="4116"/>
    <tableColumn id="12281" xr3:uid="{D5DC960E-2A5B-48C0-A897-589822F0A06C}" name="Column12273" dataDxfId="4115"/>
    <tableColumn id="12282" xr3:uid="{561DA5F3-7EE9-4DD0-8C07-E297B0063B04}" name="Column12274" dataDxfId="4114"/>
    <tableColumn id="12283" xr3:uid="{56A0FEA1-46E1-4840-9DEC-9344DB2E4977}" name="Column12275" dataDxfId="4113"/>
    <tableColumn id="12284" xr3:uid="{98C86BA5-FCD2-45B1-BA64-0C037237673B}" name="Column12276" dataDxfId="4112"/>
    <tableColumn id="12285" xr3:uid="{C3317EC7-8F49-4620-A00F-AC366D92D980}" name="Column12277" dataDxfId="4111"/>
    <tableColumn id="12286" xr3:uid="{3832CDF6-A4C3-4839-891A-B6B9E48E9C02}" name="Column12278" dataDxfId="4110"/>
    <tableColumn id="12287" xr3:uid="{C3A206AD-FD7C-4922-A2B7-1509136FA556}" name="Column12279" dataDxfId="4109"/>
    <tableColumn id="12288" xr3:uid="{8C81EF14-C9DB-47D8-8737-9A2DF72C89DE}" name="Column12280" dataDxfId="4108"/>
    <tableColumn id="12289" xr3:uid="{C863A7D4-A623-425B-BEB1-C98E1BF606BA}" name="Column12281" dataDxfId="4107"/>
    <tableColumn id="12290" xr3:uid="{F02E6EB4-31DF-456E-84EA-F374499E78EC}" name="Column12282" dataDxfId="4106"/>
    <tableColumn id="12291" xr3:uid="{F74719A0-CB39-461A-9DD9-6F92A9ECB41B}" name="Column12283" dataDxfId="4105"/>
    <tableColumn id="12292" xr3:uid="{8A2A4380-241C-436E-92C1-BE92C4138519}" name="Column12284" dataDxfId="4104"/>
    <tableColumn id="12293" xr3:uid="{67ED68F3-6BA0-4645-98B8-87CC4D36B883}" name="Column12285" dataDxfId="4103"/>
    <tableColumn id="12294" xr3:uid="{52A760E2-4E60-4B95-9471-B58C03046933}" name="Column12286" dataDxfId="4102"/>
    <tableColumn id="12295" xr3:uid="{F96089A0-35D4-4199-BEE9-45F343AF1566}" name="Column12287" dataDxfId="4101"/>
    <tableColumn id="12296" xr3:uid="{7027CFDF-F540-48C3-ACD9-FFEF0E1229E1}" name="Column12288" dataDxfId="4100"/>
    <tableColumn id="12297" xr3:uid="{15EB3D63-64AD-4C4F-8445-8EF4D480DE0C}" name="Column12289" dataDxfId="4099"/>
    <tableColumn id="12298" xr3:uid="{D034E15D-7FA6-4741-A1C4-8910B6CAC32F}" name="Column12290" dataDxfId="4098"/>
    <tableColumn id="12299" xr3:uid="{4A3F3198-473A-4CD7-965E-F9938CAFCA71}" name="Column12291" dataDxfId="4097"/>
    <tableColumn id="12300" xr3:uid="{D91F8F6A-274D-4A28-ACAB-7623E839EB8A}" name="Column12292" dataDxfId="4096"/>
    <tableColumn id="12301" xr3:uid="{6C2BEA1A-F73C-46D6-BFEF-897C46F07CFF}" name="Column12293" dataDxfId="4095"/>
    <tableColumn id="12302" xr3:uid="{BCB9CBE0-F1B9-46D3-8D25-9D7A825DE9EE}" name="Column12294" dataDxfId="4094"/>
    <tableColumn id="12303" xr3:uid="{4EF85AFF-4F03-47A7-A119-4A9F96DECB1D}" name="Column12295" dataDxfId="4093"/>
    <tableColumn id="12304" xr3:uid="{76C86865-754B-4232-95A1-B0CC3CEE6026}" name="Column12296" dataDxfId="4092"/>
    <tableColumn id="12305" xr3:uid="{C122943B-624E-40F0-B0EA-2484A3ACFD76}" name="Column12297" dataDxfId="4091"/>
    <tableColumn id="12306" xr3:uid="{461A6DB6-A9FB-4806-B266-1CFB8227CE4C}" name="Column12298" dataDxfId="4090"/>
    <tableColumn id="12307" xr3:uid="{982BE9AF-50AA-45A3-A05C-BD317A79FFD9}" name="Column12299" dataDxfId="4089"/>
    <tableColumn id="12308" xr3:uid="{828D1EA7-7DDC-490B-9FBC-3699FB988F27}" name="Column12300" dataDxfId="4088"/>
    <tableColumn id="12309" xr3:uid="{0C72964A-4251-4720-8D05-52172A69D16A}" name="Column12301" dataDxfId="4087"/>
    <tableColumn id="12310" xr3:uid="{2CE65E74-5146-49FA-A2A4-8339E4C03D15}" name="Column12302" dataDxfId="4086"/>
    <tableColumn id="12311" xr3:uid="{15251EA2-48D4-4B21-996A-2D8AD2238DDB}" name="Column12303" dataDxfId="4085"/>
    <tableColumn id="12312" xr3:uid="{2D76FB4F-50EE-4322-99C2-BA8C6B1751E1}" name="Column12304" dataDxfId="4084"/>
    <tableColumn id="12313" xr3:uid="{864A61B0-5894-47D2-8F13-FCECB14D7562}" name="Column12305" dataDxfId="4083"/>
    <tableColumn id="12314" xr3:uid="{EE65AD61-0EA1-4C59-B6C2-6FA5A27D9119}" name="Column12306" dataDxfId="4082"/>
    <tableColumn id="12315" xr3:uid="{627C9CF7-1663-4EC9-9DDB-AE3D2BF20401}" name="Column12307" dataDxfId="4081"/>
    <tableColumn id="12316" xr3:uid="{511DFDCE-EC54-429D-AAED-4849922557B7}" name="Column12308" dataDxfId="4080"/>
    <tableColumn id="12317" xr3:uid="{1F91BB86-0F32-4BB5-B220-FBC125D2F3F0}" name="Column12309" dataDxfId="4079"/>
    <tableColumn id="12318" xr3:uid="{E9F67226-9FAD-476A-A476-AC4D9CC33BAA}" name="Column12310" dataDxfId="4078"/>
    <tableColumn id="12319" xr3:uid="{9390955E-93B0-488C-A4BC-5D023221AD25}" name="Column12311" dataDxfId="4077"/>
    <tableColumn id="12320" xr3:uid="{28293A4B-BDB1-428B-9965-0A980C2F6374}" name="Column12312" dataDxfId="4076"/>
    <tableColumn id="12321" xr3:uid="{7E4AE8AB-5C30-4ED1-834C-54730C6FCAC6}" name="Column12313" dataDxfId="4075"/>
    <tableColumn id="12322" xr3:uid="{537861BF-0DC3-4F45-8C1E-11BB8CC3B61E}" name="Column12314" dataDxfId="4074"/>
    <tableColumn id="12323" xr3:uid="{7B1EA787-2294-47B5-A581-7C949CAD877B}" name="Column12315" dataDxfId="4073"/>
    <tableColumn id="12324" xr3:uid="{F98A72AC-7DFE-4737-AF58-9653E85C14AD}" name="Column12316" dataDxfId="4072"/>
    <tableColumn id="12325" xr3:uid="{DD6D39DC-67B1-4889-84B9-4E4534B53013}" name="Column12317" dataDxfId="4071"/>
    <tableColumn id="12326" xr3:uid="{DDF91FF4-79AE-47C1-8A00-DB139F26F6B1}" name="Column12318" dataDxfId="4070"/>
    <tableColumn id="12327" xr3:uid="{66B1535E-04B3-49A0-B5BA-24C5F3E6030D}" name="Column12319" dataDxfId="4069"/>
    <tableColumn id="12328" xr3:uid="{8CFBCABE-E754-42FD-8D08-DB4BB21E2BE4}" name="Column12320" dataDxfId="4068"/>
    <tableColumn id="12329" xr3:uid="{22692902-D037-4BEC-A96A-B43B82CDD67B}" name="Column12321" dataDxfId="4067"/>
    <tableColumn id="12330" xr3:uid="{686301B8-ADE0-4D0A-86CD-5B2C1A6ABA52}" name="Column12322" dataDxfId="4066"/>
    <tableColumn id="12331" xr3:uid="{8FD88CE1-B467-408C-B21F-CA02F972BA3E}" name="Column12323" dataDxfId="4065"/>
    <tableColumn id="12332" xr3:uid="{DD194C9D-FFD4-4129-B319-F42053727841}" name="Column12324" dataDxfId="4064"/>
    <tableColumn id="12333" xr3:uid="{06C206A0-D0A0-4805-95F9-48B18682991F}" name="Column12325" dataDxfId="4063"/>
    <tableColumn id="12334" xr3:uid="{2F1B03A6-059F-46F2-B9C6-481870FEDDFC}" name="Column12326" dataDxfId="4062"/>
    <tableColumn id="12335" xr3:uid="{FAB50279-258C-47D5-861E-64C522F33344}" name="Column12327" dataDxfId="4061"/>
    <tableColumn id="12336" xr3:uid="{CA326694-D32E-4150-932A-9C999167FA87}" name="Column12328" dataDxfId="4060"/>
    <tableColumn id="12337" xr3:uid="{B4E29403-4CE7-482B-80A7-48935547EBCB}" name="Column12329" dataDxfId="4059"/>
    <tableColumn id="12338" xr3:uid="{3C9A5733-FF77-4C92-8F2C-35014146088E}" name="Column12330" dataDxfId="4058"/>
    <tableColumn id="12339" xr3:uid="{8F7C759E-B199-45FB-97BF-47FB994B40B9}" name="Column12331" dataDxfId="4057"/>
    <tableColumn id="12340" xr3:uid="{F3C54B93-3CE3-4FE3-A336-3FE5B0BEE7D7}" name="Column12332" dataDxfId="4056"/>
    <tableColumn id="12341" xr3:uid="{DF16D616-76A7-4C3A-971B-2585528726C1}" name="Column12333" dataDxfId="4055"/>
    <tableColumn id="12342" xr3:uid="{DEAE5C49-E3B5-4F54-935E-6138DB320C7D}" name="Column12334" dataDxfId="4054"/>
    <tableColumn id="12343" xr3:uid="{C6733DBF-C614-4F8F-ACB6-1D528AD9DB1F}" name="Column12335" dataDxfId="4053"/>
    <tableColumn id="12344" xr3:uid="{F5399BB3-37CA-4C48-9D9B-69829761C2D7}" name="Column12336" dataDxfId="4052"/>
    <tableColumn id="12345" xr3:uid="{127A4F64-C933-4D09-9F54-B830A6DD69D5}" name="Column12337" dataDxfId="4051"/>
    <tableColumn id="12346" xr3:uid="{ED0CEC6F-BB65-4A2F-8852-9D908CA67625}" name="Column12338" dataDxfId="4050"/>
    <tableColumn id="12347" xr3:uid="{4272A381-8DD4-418D-8658-D5903E6381DD}" name="Column12339" dataDxfId="4049"/>
    <tableColumn id="12348" xr3:uid="{6A99792F-ECC3-4CE3-A768-089F9B075981}" name="Column12340" dataDxfId="4048"/>
    <tableColumn id="12349" xr3:uid="{27FE843F-E19D-410A-AE53-2DA55BDF49EE}" name="Column12341" dataDxfId="4047"/>
    <tableColumn id="12350" xr3:uid="{B13E6D4D-6045-4E49-AB07-4E3CC7B470EE}" name="Column12342" dataDxfId="4046"/>
    <tableColumn id="12351" xr3:uid="{5F4D6AE1-62C6-49B7-B6EC-7B6011067299}" name="Column12343" dataDxfId="4045"/>
    <tableColumn id="12352" xr3:uid="{EB52D058-06B9-4DAD-BC9F-3ED73F92C656}" name="Column12344" dataDxfId="4044"/>
    <tableColumn id="12353" xr3:uid="{A39DF949-B14E-4638-8CC9-6B1F68E2D99D}" name="Column12345" dataDxfId="4043"/>
    <tableColumn id="12354" xr3:uid="{540B20C8-B050-42AE-BE0A-056CE986B30E}" name="Column12346" dataDxfId="4042"/>
    <tableColumn id="12355" xr3:uid="{198AE463-0EA8-4D86-BC92-EE2097824821}" name="Column12347" dataDxfId="4041"/>
    <tableColumn id="12356" xr3:uid="{83438B6C-0958-4D8C-B268-2B06F76DCBAC}" name="Column12348" dataDxfId="4040"/>
    <tableColumn id="12357" xr3:uid="{E9A4EB2B-3356-4CC0-A1BE-A286C932C2C4}" name="Column12349" dataDxfId="4039"/>
    <tableColumn id="12358" xr3:uid="{031F04F0-A0E2-4D2E-A10C-7068FCD8DC8E}" name="Column12350" dataDxfId="4038"/>
    <tableColumn id="12359" xr3:uid="{F2A114B1-D9A5-40A2-B37E-10CEFB583CAC}" name="Column12351" dataDxfId="4037"/>
    <tableColumn id="12360" xr3:uid="{D29EAB69-1B44-4421-9A1B-3666763BF203}" name="Column12352" dataDxfId="4036"/>
    <tableColumn id="12361" xr3:uid="{4C1AA3ED-502D-4A8F-AE8E-0D0B453D2699}" name="Column12353" dataDxfId="4035"/>
    <tableColumn id="12362" xr3:uid="{68698B00-9EA1-4DF2-983B-C5F85B6B183E}" name="Column12354" dataDxfId="4034"/>
    <tableColumn id="12363" xr3:uid="{11141972-DA64-4AB9-B7E0-3B3848B05412}" name="Column12355" dataDxfId="4033"/>
    <tableColumn id="12364" xr3:uid="{BDB9DBA8-E701-4535-85D6-7CD90E1FBBA6}" name="Column12356" dataDxfId="4032"/>
    <tableColumn id="12365" xr3:uid="{6C637896-6058-4653-97CE-0A4B41E21591}" name="Column12357" dataDxfId="4031"/>
    <tableColumn id="12366" xr3:uid="{CD157653-C173-4F31-A957-E960A10E4243}" name="Column12358" dataDxfId="4030"/>
    <tableColumn id="12367" xr3:uid="{B127E9C4-DDF6-46DB-978E-9348253581C6}" name="Column12359" dataDxfId="4029"/>
    <tableColumn id="12368" xr3:uid="{0762852D-F4D6-4E98-8939-3EA2D55E2B49}" name="Column12360" dataDxfId="4028"/>
    <tableColumn id="12369" xr3:uid="{3F49DF8E-D02D-4A28-BAD1-3EEF69F87B14}" name="Column12361" dataDxfId="4027"/>
    <tableColumn id="12370" xr3:uid="{F71E4606-F198-4F93-9B9D-4E9DC9D94C36}" name="Column12362" dataDxfId="4026"/>
    <tableColumn id="12371" xr3:uid="{61667EEC-A9AE-41A6-8BC6-E7D40A587D0B}" name="Column12363" dataDxfId="4025"/>
    <tableColumn id="12372" xr3:uid="{8497C590-22A5-4613-BC91-CCBFF3F35141}" name="Column12364" dataDxfId="4024"/>
    <tableColumn id="12373" xr3:uid="{7B75EEF4-EAD2-484B-BD60-6E7C778B0F6A}" name="Column12365" dataDxfId="4023"/>
    <tableColumn id="12374" xr3:uid="{635531F2-951F-4E08-AB6E-06D0FC38DF00}" name="Column12366" dataDxfId="4022"/>
    <tableColumn id="12375" xr3:uid="{E41FD24C-6930-41BB-8930-137300320F3E}" name="Column12367" dataDxfId="4021"/>
    <tableColumn id="12376" xr3:uid="{4168DA5F-ABC7-4AAD-BC81-39F8F6686149}" name="Column12368" dataDxfId="4020"/>
    <tableColumn id="12377" xr3:uid="{F3A067E2-FE35-4F35-91B3-876BD631042D}" name="Column12369" dataDxfId="4019"/>
    <tableColumn id="12378" xr3:uid="{4544F8F6-706B-4292-8A2D-2E42B796A72E}" name="Column12370" dataDxfId="4018"/>
    <tableColumn id="12379" xr3:uid="{4994156A-D79E-4F47-B976-3ACDCA9150A8}" name="Column12371" dataDxfId="4017"/>
    <tableColumn id="12380" xr3:uid="{F25A13ED-A195-4687-AC8B-2AB1242D6BAF}" name="Column12372" dataDxfId="4016"/>
    <tableColumn id="12381" xr3:uid="{753680AF-0503-4A47-A547-23EB848DF48C}" name="Column12373" dataDxfId="4015"/>
    <tableColumn id="12382" xr3:uid="{3AAA2082-4D55-4DED-B9EB-FFF630362B5D}" name="Column12374" dataDxfId="4014"/>
    <tableColumn id="12383" xr3:uid="{33AF0D7F-DF6A-43AF-80DC-86756C5C0B27}" name="Column12375" dataDxfId="4013"/>
    <tableColumn id="12384" xr3:uid="{73F9184C-336F-48BE-B349-8144A5CFC0D8}" name="Column12376" dataDxfId="4012"/>
    <tableColumn id="12385" xr3:uid="{C31C9676-8EB5-43AC-A8A4-99461FB08B78}" name="Column12377" dataDxfId="4011"/>
    <tableColumn id="12386" xr3:uid="{E8C5B224-83A4-4A73-B239-1F185379735D}" name="Column12378" dataDxfId="4010"/>
    <tableColumn id="12387" xr3:uid="{E9614025-835F-4BDE-8BF5-997A17FF72C2}" name="Column12379" dataDxfId="4009"/>
    <tableColumn id="12388" xr3:uid="{5E48C1EA-6CCF-4DA0-944C-40C82CE004AE}" name="Column12380" dataDxfId="4008"/>
    <tableColumn id="12389" xr3:uid="{4E378373-61EC-4182-88B0-1D782692910C}" name="Column12381" dataDxfId="4007"/>
    <tableColumn id="12390" xr3:uid="{459E6F46-6098-4E46-ADCC-48A6DFB1106B}" name="Column12382" dataDxfId="4006"/>
    <tableColumn id="12391" xr3:uid="{D593407D-677E-4015-AC41-E67E4E7D839F}" name="Column12383" dataDxfId="4005"/>
    <tableColumn id="12392" xr3:uid="{929E84A0-997A-4DE3-A84B-69E2E8D1C10F}" name="Column12384" dataDxfId="4004"/>
    <tableColumn id="12393" xr3:uid="{9C497C97-5ABC-4687-BF46-727F4690D9ED}" name="Column12385" dataDxfId="4003"/>
    <tableColumn id="12394" xr3:uid="{92F64007-3B1E-4496-8EE9-314DAE7A89E6}" name="Column12386" dataDxfId="4002"/>
    <tableColumn id="12395" xr3:uid="{C9EEEBA4-8822-4877-A83A-12BF78370844}" name="Column12387" dataDxfId="4001"/>
    <tableColumn id="12396" xr3:uid="{12DEB2F6-3F44-4A84-A228-9ACA236D9AFC}" name="Column12388" dataDxfId="4000"/>
    <tableColumn id="12397" xr3:uid="{A3AFE904-81B5-4646-8CE1-270BB2713C1E}" name="Column12389" dataDxfId="3999"/>
    <tableColumn id="12398" xr3:uid="{71453DB2-8EAE-4FB1-A1F5-75D5263031CF}" name="Column12390" dataDxfId="3998"/>
    <tableColumn id="12399" xr3:uid="{B73E3213-7A34-4865-BF33-B5030C92C014}" name="Column12391" dataDxfId="3997"/>
    <tableColumn id="12400" xr3:uid="{284AA849-AC8F-460C-B1B5-0842342A334D}" name="Column12392" dataDxfId="3996"/>
    <tableColumn id="12401" xr3:uid="{219B3467-4E6B-41EA-85A3-F3533C3CEECC}" name="Column12393" dataDxfId="3995"/>
    <tableColumn id="12402" xr3:uid="{8FA64E00-9183-4553-8CB0-A853C561BCB5}" name="Column12394" dataDxfId="3994"/>
    <tableColumn id="12403" xr3:uid="{82C2884D-D7E0-47F8-A2CF-727FC6C2A65A}" name="Column12395" dataDxfId="3993"/>
    <tableColumn id="12404" xr3:uid="{5260614D-E352-4DF2-A3D2-22D355B1FB39}" name="Column12396" dataDxfId="3992"/>
    <tableColumn id="12405" xr3:uid="{579213BE-E195-4A5A-9E46-41048D39DC1C}" name="Column12397" dataDxfId="3991"/>
    <tableColumn id="12406" xr3:uid="{7D476AF7-2F85-4E88-AEB2-DAE4DF4D2697}" name="Column12398" dataDxfId="3990"/>
    <tableColumn id="12407" xr3:uid="{651F1549-4CF3-4E23-95B6-3B0D8D7E9C64}" name="Column12399" dataDxfId="3989"/>
    <tableColumn id="12408" xr3:uid="{3A4F0181-2A73-4E25-9249-52278F97748F}" name="Column12400" dataDxfId="3988"/>
    <tableColumn id="12409" xr3:uid="{F1CA247F-4B6C-490C-AD19-A12D23DA6D34}" name="Column12401" dataDxfId="3987"/>
    <tableColumn id="12410" xr3:uid="{765EA0E4-9A3A-4605-936E-19B04DCF1D64}" name="Column12402" dataDxfId="3986"/>
    <tableColumn id="12411" xr3:uid="{6F524145-422B-499A-B41A-66DF67ECCD3F}" name="Column12403" dataDxfId="3985"/>
    <tableColumn id="12412" xr3:uid="{6A5A4853-D09C-47C4-A883-ADEE313110C3}" name="Column12404" dataDxfId="3984"/>
    <tableColumn id="12413" xr3:uid="{009AF6B8-4732-4A25-B92C-8BAF9C2AEB09}" name="Column12405" dataDxfId="3983"/>
    <tableColumn id="12414" xr3:uid="{10C34326-34EA-4A3B-8734-9336291809F2}" name="Column12406" dataDxfId="3982"/>
    <tableColumn id="12415" xr3:uid="{340AA470-69D5-4775-8494-EEF4EC6E805E}" name="Column12407" dataDxfId="3981"/>
    <tableColumn id="12416" xr3:uid="{EE148F3E-AD42-43D1-9A95-AF93F17396E4}" name="Column12408" dataDxfId="3980"/>
    <tableColumn id="12417" xr3:uid="{12811337-1ABA-4544-AB33-F6748F388593}" name="Column12409" dataDxfId="3979"/>
    <tableColumn id="12418" xr3:uid="{6797D76D-0104-4694-86BA-0003A7C32D39}" name="Column12410" dataDxfId="3978"/>
    <tableColumn id="12419" xr3:uid="{9BAB0CF1-6C48-4E25-A78D-94761A6C3056}" name="Column12411" dataDxfId="3977"/>
    <tableColumn id="12420" xr3:uid="{05BF5C7E-86BA-47F6-879C-5A3629248EC3}" name="Column12412" dataDxfId="3976"/>
    <tableColumn id="12421" xr3:uid="{2D335FB0-31D9-42A2-BB4D-B95538723367}" name="Column12413" dataDxfId="3975"/>
    <tableColumn id="12422" xr3:uid="{040CF943-B6E6-4EF5-AFF1-7A4413CA9005}" name="Column12414" dataDxfId="3974"/>
    <tableColumn id="12423" xr3:uid="{72BBA7FA-3221-4D48-82A0-D9AD1422C3E4}" name="Column12415" dataDxfId="3973"/>
    <tableColumn id="12424" xr3:uid="{AF397886-FA25-4988-B60A-DA693BF43ECB}" name="Column12416" dataDxfId="3972"/>
    <tableColumn id="12425" xr3:uid="{0CFEC204-3D71-4053-8F82-342B738F5ADC}" name="Column12417" dataDxfId="3971"/>
    <tableColumn id="12426" xr3:uid="{048494F6-8F64-4ED1-A920-0E57E8C11FBE}" name="Column12418" dataDxfId="3970"/>
    <tableColumn id="12427" xr3:uid="{60B9B86C-3C47-44B7-907C-99B505AC86F0}" name="Column12419" dataDxfId="3969"/>
    <tableColumn id="12428" xr3:uid="{81491EDB-B4E3-4E05-8555-4091CA3F7E88}" name="Column12420" dataDxfId="3968"/>
    <tableColumn id="12429" xr3:uid="{2382AEAE-4B81-4FA0-8C95-8663B82EF977}" name="Column12421" dataDxfId="3967"/>
    <tableColumn id="12430" xr3:uid="{00C23F87-CC70-489E-8BAD-C12AFCD0DC4E}" name="Column12422" dataDxfId="3966"/>
    <tableColumn id="12431" xr3:uid="{42FFAB69-4FD5-49CA-A0F7-80E399953695}" name="Column12423" dataDxfId="3965"/>
    <tableColumn id="12432" xr3:uid="{7F48819C-B3E6-4586-B624-39407B50CF51}" name="Column12424" dataDxfId="3964"/>
    <tableColumn id="12433" xr3:uid="{B228804D-4FD8-47E3-AA6D-844DD2654E49}" name="Column12425" dataDxfId="3963"/>
    <tableColumn id="12434" xr3:uid="{F8535A88-1F4D-4878-A955-ECF7E19507C0}" name="Column12426" dataDxfId="3962"/>
    <tableColumn id="12435" xr3:uid="{71509A89-9CF9-4E8A-85A5-840EE5FF8BC8}" name="Column12427" dataDxfId="3961"/>
    <tableColumn id="12436" xr3:uid="{E6D07C60-11EA-437B-B41F-CEC5DD6C7D7A}" name="Column12428" dataDxfId="3960"/>
    <tableColumn id="12437" xr3:uid="{9D9A2152-593B-473D-A5F1-32B716A81C01}" name="Column12429" dataDxfId="3959"/>
    <tableColumn id="12438" xr3:uid="{66BFB408-3244-400B-8AAF-1AF9EC8AAA70}" name="Column12430" dataDxfId="3958"/>
    <tableColumn id="12439" xr3:uid="{B5DD7142-12F4-4B6F-B318-0DB1D4BDD386}" name="Column12431" dataDxfId="3957"/>
    <tableColumn id="12440" xr3:uid="{A85756AE-2314-4D0F-A858-47DBD5D4A6A1}" name="Column12432" dataDxfId="3956"/>
    <tableColumn id="12441" xr3:uid="{89E86EC0-DA65-42A1-9F64-5B92E57F88C6}" name="Column12433" dataDxfId="3955"/>
    <tableColumn id="12442" xr3:uid="{32FCBCCD-EC72-4C6B-89AD-87CCF2750953}" name="Column12434" dataDxfId="3954"/>
    <tableColumn id="12443" xr3:uid="{C9E1BA51-0371-4532-ACAF-C5D7869CBC3A}" name="Column12435" dataDxfId="3953"/>
    <tableColumn id="12444" xr3:uid="{C7725B61-081B-4C8C-9CAB-949EAAEA9B73}" name="Column12436" dataDxfId="3952"/>
    <tableColumn id="12445" xr3:uid="{1B633B25-2BBA-41BD-A305-2012A85FEEE2}" name="Column12437" dataDxfId="3951"/>
    <tableColumn id="12446" xr3:uid="{C2DD9CD3-0C7B-401E-A2D7-3181A620CDC7}" name="Column12438" dataDxfId="3950"/>
    <tableColumn id="12447" xr3:uid="{CB000745-1A52-4589-A2A5-111B2FF32A7D}" name="Column12439" dataDxfId="3949"/>
    <tableColumn id="12448" xr3:uid="{BE3383A0-CD43-49DE-9C10-D94E395F5218}" name="Column12440" dataDxfId="3948"/>
    <tableColumn id="12449" xr3:uid="{A8685FCA-53BA-4B5E-81CF-AD1FC847EC98}" name="Column12441" dataDxfId="3947"/>
    <tableColumn id="12450" xr3:uid="{A1C144D0-8C77-4ECE-8C2C-13FC22C8FD6C}" name="Column12442" dataDxfId="3946"/>
    <tableColumn id="12451" xr3:uid="{FA56AD00-6047-4CB5-BC67-E6E425F078F2}" name="Column12443" dataDxfId="3945"/>
    <tableColumn id="12452" xr3:uid="{2C2A6163-6C21-42FF-B681-6BAAA5934CF0}" name="Column12444" dataDxfId="3944"/>
    <tableColumn id="12453" xr3:uid="{A7DDBB45-E1A6-437D-BDCA-66824CDCCE26}" name="Column12445" dataDxfId="3943"/>
    <tableColumn id="12454" xr3:uid="{E8F425B7-4049-489A-A00D-9C68D234F842}" name="Column12446" dataDxfId="3942"/>
    <tableColumn id="12455" xr3:uid="{16C99D9A-BC62-43B2-A5F7-D59D8A91053F}" name="Column12447" dataDxfId="3941"/>
    <tableColumn id="12456" xr3:uid="{326DC62C-2F08-47B4-9160-E6383C6C40E0}" name="Column12448" dataDxfId="3940"/>
    <tableColumn id="12457" xr3:uid="{12C52C3F-B980-43EA-A319-3BD212954E4E}" name="Column12449" dataDxfId="3939"/>
    <tableColumn id="12458" xr3:uid="{F93B3CCC-2DD9-44FB-8642-E53BDEE10774}" name="Column12450" dataDxfId="3938"/>
    <tableColumn id="12459" xr3:uid="{A974583A-9C10-491A-87F9-302E4EB232F1}" name="Column12451" dataDxfId="3937"/>
    <tableColumn id="12460" xr3:uid="{142134A4-66ED-4D38-9A83-9AA67BF19185}" name="Column12452" dataDxfId="3936"/>
    <tableColumn id="12461" xr3:uid="{946BF2CE-7BE9-444F-9017-9C063700807F}" name="Column12453" dataDxfId="3935"/>
    <tableColumn id="12462" xr3:uid="{DB81E100-F064-4C2E-B7A5-E6811C95A60B}" name="Column12454" dataDxfId="3934"/>
    <tableColumn id="12463" xr3:uid="{FF5F0471-3D29-4A67-934F-44160C63E75D}" name="Column12455" dataDxfId="3933"/>
    <tableColumn id="12464" xr3:uid="{70D66446-9274-4B43-96A3-2E840E21A83E}" name="Column12456" dataDxfId="3932"/>
    <tableColumn id="12465" xr3:uid="{FFC352A1-5EC5-4639-8DB2-DA2039CA5529}" name="Column12457" dataDxfId="3931"/>
    <tableColumn id="12466" xr3:uid="{C81A6C00-28D2-436F-8A41-51E632296603}" name="Column12458" dataDxfId="3930"/>
    <tableColumn id="12467" xr3:uid="{3875D1F5-ECB4-453E-AB9A-3CED17AE37B9}" name="Column12459" dataDxfId="3929"/>
    <tableColumn id="12468" xr3:uid="{4F8394F5-5E14-4720-ADD1-40F565E8208A}" name="Column12460" dataDxfId="3928"/>
    <tableColumn id="12469" xr3:uid="{2CFFBBD8-E1BD-43C7-92B6-8EBAC0169155}" name="Column12461" dataDxfId="3927"/>
    <tableColumn id="12470" xr3:uid="{2FE3B215-6EE7-4C20-8182-544465988EAD}" name="Column12462" dataDxfId="3926"/>
    <tableColumn id="12471" xr3:uid="{CBD320CB-0DB0-4864-BF48-16EDD477239D}" name="Column12463" dataDxfId="3925"/>
    <tableColumn id="12472" xr3:uid="{BADDD7C7-786B-4B15-90F1-8609241107BE}" name="Column12464" dataDxfId="3924"/>
    <tableColumn id="12473" xr3:uid="{5890F4FD-625A-4213-9E22-F900D6C2999B}" name="Column12465" dataDxfId="3923"/>
    <tableColumn id="12474" xr3:uid="{F7CDA43B-8B1F-4DFA-883D-988378C9B8B3}" name="Column12466" dataDxfId="3922"/>
    <tableColumn id="12475" xr3:uid="{4E9700AB-4010-4AD6-909C-5EC5427968CF}" name="Column12467" dataDxfId="3921"/>
    <tableColumn id="12476" xr3:uid="{8332E490-A0B1-4F55-B59A-801203F63D3F}" name="Column12468" dataDxfId="3920"/>
    <tableColumn id="12477" xr3:uid="{71BBD080-F6CC-42E9-B253-6D7AC34F0A51}" name="Column12469" dataDxfId="3919"/>
    <tableColumn id="12478" xr3:uid="{44025BD7-3A39-47D1-9235-45527B17D758}" name="Column12470" dataDxfId="3918"/>
    <tableColumn id="12479" xr3:uid="{F1436076-A3D1-49C1-872B-D40E20843ABB}" name="Column12471" dataDxfId="3917"/>
    <tableColumn id="12480" xr3:uid="{1FD7EBFB-990A-46AD-8580-39D90435DFE9}" name="Column12472" dataDxfId="3916"/>
    <tableColumn id="12481" xr3:uid="{DC104AE1-B738-4405-9F86-92DF4A6D3ED5}" name="Column12473" dataDxfId="3915"/>
    <tableColumn id="12482" xr3:uid="{48DEC1F2-E0BD-4A76-8D9D-BE13844C10BB}" name="Column12474" dataDxfId="3914"/>
    <tableColumn id="12483" xr3:uid="{BEA7AB5E-D844-4378-A05B-5AB389B366AF}" name="Column12475" dataDxfId="3913"/>
    <tableColumn id="12484" xr3:uid="{81D3F584-52BE-44CB-93EC-A0ABE6CFCE3A}" name="Column12476" dataDxfId="3912"/>
    <tableColumn id="12485" xr3:uid="{9F4FC951-6307-4DA9-BE61-944F63CC7F6B}" name="Column12477" dataDxfId="3911"/>
    <tableColumn id="12486" xr3:uid="{F3F81FD5-D993-481A-9818-335D2DA954D5}" name="Column12478" dataDxfId="3910"/>
    <tableColumn id="12487" xr3:uid="{66553F2A-8B20-476A-94CE-F5584822AA92}" name="Column12479" dataDxfId="3909"/>
    <tableColumn id="12488" xr3:uid="{2EC8908F-BB00-4869-9739-0B3126CAD33C}" name="Column12480" dataDxfId="3908"/>
    <tableColumn id="12489" xr3:uid="{9C3FE815-16E8-44C3-9376-AFAB50018F42}" name="Column12481" dataDxfId="3907"/>
    <tableColumn id="12490" xr3:uid="{B22D780D-7C7C-41ED-867F-1204A81A70D7}" name="Column12482" dataDxfId="3906"/>
    <tableColumn id="12491" xr3:uid="{9739DC86-4B80-4784-B476-8D6277D732EC}" name="Column12483" dataDxfId="3905"/>
    <tableColumn id="12492" xr3:uid="{538AFB9C-2A3B-4589-84A3-529E0D6D7802}" name="Column12484" dataDxfId="3904"/>
    <tableColumn id="12493" xr3:uid="{D17C5611-B89E-48E8-ACC9-07FF76FBE41A}" name="Column12485" dataDxfId="3903"/>
    <tableColumn id="12494" xr3:uid="{279BBD56-F71E-4E8C-8F3C-B1B550DD9A3B}" name="Column12486" dataDxfId="3902"/>
    <tableColumn id="12495" xr3:uid="{65AC68DD-3C2A-421B-AFC6-B703FC4F78EA}" name="Column12487" dataDxfId="3901"/>
    <tableColumn id="12496" xr3:uid="{D376AF3B-9128-47D7-B945-CA54BB3B5549}" name="Column12488" dataDxfId="3900"/>
    <tableColumn id="12497" xr3:uid="{D575113F-5A13-49A7-8D38-B6DB074F2328}" name="Column12489" dataDxfId="3899"/>
    <tableColumn id="12498" xr3:uid="{09A64880-F81B-4A04-BC63-713EC1F7027A}" name="Column12490" dataDxfId="3898"/>
    <tableColumn id="12499" xr3:uid="{6C3FF640-0EDB-4B34-9C9D-75EED18EFF6C}" name="Column12491" dataDxfId="3897"/>
    <tableColumn id="12500" xr3:uid="{9F4E6695-4CC6-4C08-9D4F-685730E81A58}" name="Column12492" dataDxfId="3896"/>
    <tableColumn id="12501" xr3:uid="{829D8E6C-F171-4BB1-96F4-6F2E040B92F5}" name="Column12493" dataDxfId="3895"/>
    <tableColumn id="12502" xr3:uid="{F4A467A5-518F-4587-8E04-70C685EC849C}" name="Column12494" dataDxfId="3894"/>
    <tableColumn id="12503" xr3:uid="{B3ED8BA9-2097-4E2C-8E6B-8D8A08187330}" name="Column12495" dataDxfId="3893"/>
    <tableColumn id="12504" xr3:uid="{50C7DDF5-3D55-40B1-A879-7A186DEF3ACF}" name="Column12496" dataDxfId="3892"/>
    <tableColumn id="12505" xr3:uid="{8E96E8F1-55A4-40EB-A29B-017507DFE845}" name="Column12497" dataDxfId="3891"/>
    <tableColumn id="12506" xr3:uid="{B64D9D7A-20FB-4849-B8FB-3136F096CF18}" name="Column12498" dataDxfId="3890"/>
    <tableColumn id="12507" xr3:uid="{46704CBB-1A06-49B1-85A2-1941F5530B83}" name="Column12499" dataDxfId="3889"/>
    <tableColumn id="12508" xr3:uid="{CED2BF4E-33ED-4C74-93A2-542602753D75}" name="Column12500" dataDxfId="3888"/>
    <tableColumn id="12509" xr3:uid="{84C8DE66-4292-4418-A882-B4844328629C}" name="Column12501" dataDxfId="3887"/>
    <tableColumn id="12510" xr3:uid="{06E4AE27-66BF-41EB-AF01-A196C4BFA8F8}" name="Column12502" dataDxfId="3886"/>
    <tableColumn id="12511" xr3:uid="{3B01CD08-C08D-4FC5-AB9E-137BD6DBDAC4}" name="Column12503" dataDxfId="3885"/>
    <tableColumn id="12512" xr3:uid="{EF73EFA8-F6F6-4B66-883D-6ED92C922A56}" name="Column12504" dataDxfId="3884"/>
    <tableColumn id="12513" xr3:uid="{F3658E84-F73C-4D7C-8C17-3AD6A762E9F4}" name="Column12505" dataDxfId="3883"/>
    <tableColumn id="12514" xr3:uid="{488A4AC8-42BC-427B-8523-274162AE3C5C}" name="Column12506" dataDxfId="3882"/>
    <tableColumn id="12515" xr3:uid="{CA80B5FF-E990-4F10-B79B-1C382E3D1A94}" name="Column12507" dataDxfId="3881"/>
    <tableColumn id="12516" xr3:uid="{5DEA91FD-6601-4705-8E3B-8AB7C8030D42}" name="Column12508" dataDxfId="3880"/>
    <tableColumn id="12517" xr3:uid="{020111CE-5CBE-4F33-B9DF-887CCE1BFA9C}" name="Column12509" dataDxfId="3879"/>
    <tableColumn id="12518" xr3:uid="{14793F3F-FE76-439C-90D4-7C9B0B7AD0FD}" name="Column12510" dataDxfId="3878"/>
    <tableColumn id="12519" xr3:uid="{AAC99ECF-6294-49B7-A29F-80B4F5B2EE3A}" name="Column12511" dataDxfId="3877"/>
    <tableColumn id="12520" xr3:uid="{636316AB-B2DD-43D5-9DE0-DBA43B7C593C}" name="Column12512" dataDxfId="3876"/>
    <tableColumn id="12521" xr3:uid="{0EA78C9C-355E-4D39-A053-A196448B2291}" name="Column12513" dataDxfId="3875"/>
    <tableColumn id="12522" xr3:uid="{42DA64AD-E95C-451F-8652-ED5D735D0882}" name="Column12514" dataDxfId="3874"/>
    <tableColumn id="12523" xr3:uid="{5409AE4D-FAD4-470A-8D25-F253C0886553}" name="Column12515" dataDxfId="3873"/>
    <tableColumn id="12524" xr3:uid="{13FDB230-18E1-49FE-AAA0-0FBE2CC1BCAA}" name="Column12516" dataDxfId="3872"/>
    <tableColumn id="12525" xr3:uid="{1E6A4690-2FCE-42E5-BA3F-CC83063CC34A}" name="Column12517" dataDxfId="3871"/>
    <tableColumn id="12526" xr3:uid="{53E471F5-E007-42DE-9992-971BA3CB4BDE}" name="Column12518" dataDxfId="3870"/>
    <tableColumn id="12527" xr3:uid="{58AD0C81-F88C-47A5-8AAC-EE6C4BBAE31B}" name="Column12519" dataDxfId="3869"/>
    <tableColumn id="12528" xr3:uid="{24743D66-4239-4DB9-B9D7-87A30FDE1901}" name="Column12520" dataDxfId="3868"/>
    <tableColumn id="12529" xr3:uid="{D87DD72F-4C87-4D25-8B0D-C7D39134AF82}" name="Column12521" dataDxfId="3867"/>
    <tableColumn id="12530" xr3:uid="{C2A691CA-56EA-4F4F-A7E0-F79E575BE510}" name="Column12522" dataDxfId="3866"/>
    <tableColumn id="12531" xr3:uid="{6C5A73B3-DDC0-49B7-BB6B-94969C2FE257}" name="Column12523" dataDxfId="3865"/>
    <tableColumn id="12532" xr3:uid="{0C4D0776-767F-4B92-B3F7-50127C92803D}" name="Column12524" dataDxfId="3864"/>
    <tableColumn id="12533" xr3:uid="{0FCE3799-2249-4D20-958A-91208D9BC25A}" name="Column12525" dataDxfId="3863"/>
    <tableColumn id="12534" xr3:uid="{2ABC9005-87F6-478C-8CB2-3FA2797FA7C9}" name="Column12526" dataDxfId="3862"/>
    <tableColumn id="12535" xr3:uid="{EEA5D763-B992-4DE3-90F0-F34C2C508919}" name="Column12527" dataDxfId="3861"/>
    <tableColumn id="12536" xr3:uid="{F5B23DC9-61DF-4F18-9DB4-148FA0F23DD9}" name="Column12528" dataDxfId="3860"/>
    <tableColumn id="12537" xr3:uid="{E0928D62-726B-424C-956E-3B4E6E487CA5}" name="Column12529" dataDxfId="3859"/>
    <tableColumn id="12538" xr3:uid="{57431885-152A-41DD-A478-9D1983AAAAEB}" name="Column12530" dataDxfId="3858"/>
    <tableColumn id="12539" xr3:uid="{51211258-5094-43B8-9670-C7753D48ED72}" name="Column12531" dataDxfId="3857"/>
    <tableColumn id="12540" xr3:uid="{E01E24DE-5223-4BD3-9A30-D92519F2C8A7}" name="Column12532" dataDxfId="3856"/>
    <tableColumn id="12541" xr3:uid="{D5DC3BBB-4444-4232-8793-9E66416F3BDC}" name="Column12533" dataDxfId="3855"/>
    <tableColumn id="12542" xr3:uid="{1F097082-B6E6-4328-AFA6-A1D24841CEB0}" name="Column12534" dataDxfId="3854"/>
    <tableColumn id="12543" xr3:uid="{52E8C4FF-DDF5-4C66-9E35-CE848BACE08E}" name="Column12535" dataDxfId="3853"/>
    <tableColumn id="12544" xr3:uid="{5E1E272E-318A-4FD3-BA3A-A90ABB417C9B}" name="Column12536" dataDxfId="3852"/>
    <tableColumn id="12545" xr3:uid="{430BA261-0EEA-4331-9D94-3A9DAE73ACF0}" name="Column12537" dataDxfId="3851"/>
    <tableColumn id="12546" xr3:uid="{B778A8ED-47D6-4F40-B4BD-E5B07A4C3783}" name="Column12538" dataDxfId="3850"/>
    <tableColumn id="12547" xr3:uid="{A80E960E-6ADB-49BB-A8FB-6367EA576B1B}" name="Column12539" dataDxfId="3849"/>
    <tableColumn id="12548" xr3:uid="{F3181FC3-BF18-4233-B1FC-40D63A3AEEDC}" name="Column12540" dataDxfId="3848"/>
    <tableColumn id="12549" xr3:uid="{5F2F1A14-7942-442D-85DA-002CE655470F}" name="Column12541" dataDxfId="3847"/>
    <tableColumn id="12550" xr3:uid="{BF810C55-76B2-49CB-9050-2A6EB6EDEA4A}" name="Column12542" dataDxfId="3846"/>
    <tableColumn id="12551" xr3:uid="{54E2A275-047D-4F7B-9123-2B6F0B89565C}" name="Column12543" dataDxfId="3845"/>
    <tableColumn id="12552" xr3:uid="{8B87D1FC-DC42-4CC3-846E-F45AA26537E8}" name="Column12544" dataDxfId="3844"/>
    <tableColumn id="12553" xr3:uid="{4D216E97-47AC-4E39-BC27-EE82D9A6D2A6}" name="Column12545" dataDxfId="3843"/>
    <tableColumn id="12554" xr3:uid="{8DD324FA-6FE6-44DD-AFEC-6DECD388B056}" name="Column12546" dataDxfId="3842"/>
    <tableColumn id="12555" xr3:uid="{BC956B08-9A39-4AAD-86E6-1EB645778CE4}" name="Column12547" dataDxfId="3841"/>
    <tableColumn id="12556" xr3:uid="{74F2DC11-49C6-48A7-95E3-FEBD4FBB800F}" name="Column12548" dataDxfId="3840"/>
    <tableColumn id="12557" xr3:uid="{DACA990F-2C61-4CAF-9445-ECF6305769EC}" name="Column12549" dataDxfId="3839"/>
    <tableColumn id="12558" xr3:uid="{B108C8A7-7A44-4225-9AAD-02B8A4CAA250}" name="Column12550" dataDxfId="3838"/>
    <tableColumn id="12559" xr3:uid="{0CDBDFDD-BF14-4C4A-B4C4-0A91CF3B419D}" name="Column12551" dataDxfId="3837"/>
    <tableColumn id="12560" xr3:uid="{5B91A192-CDD3-4FDA-B4EF-8E38DB7A0731}" name="Column12552" dataDxfId="3836"/>
    <tableColumn id="12561" xr3:uid="{79247796-E3A3-457D-9D24-B811D45131E7}" name="Column12553" dataDxfId="3835"/>
    <tableColumn id="12562" xr3:uid="{3FBBDF76-D7FE-4444-8DEB-F2F0CF57D4E5}" name="Column12554" dataDxfId="3834"/>
    <tableColumn id="12563" xr3:uid="{A69481E7-6F51-4D71-A3F4-8D4EB21F68A6}" name="Column12555" dataDxfId="3833"/>
    <tableColumn id="12564" xr3:uid="{1BF59304-6E90-4640-BF48-0C63AE072EBA}" name="Column12556" dataDxfId="3832"/>
    <tableColumn id="12565" xr3:uid="{020BC13C-AB20-43EF-A7A0-4A1D2D61FE16}" name="Column12557" dataDxfId="3831"/>
    <tableColumn id="12566" xr3:uid="{C0E87D02-1D7F-420F-8DF3-F371DC12F5CB}" name="Column12558" dataDxfId="3830"/>
    <tableColumn id="12567" xr3:uid="{4994B5B2-B084-456F-A9DF-0E68ADB37154}" name="Column12559" dataDxfId="3829"/>
    <tableColumn id="12568" xr3:uid="{06C60E27-266A-46F9-9EC2-0958156E77A9}" name="Column12560" dataDxfId="3828"/>
    <tableColumn id="12569" xr3:uid="{26743EB7-6C3D-4A18-80F7-263BF0FC8738}" name="Column12561" dataDxfId="3827"/>
    <tableColumn id="12570" xr3:uid="{520A76D9-D399-4AF6-9F83-8AEBBF4CCEEF}" name="Column12562" dataDxfId="3826"/>
    <tableColumn id="12571" xr3:uid="{A7EA1BA0-7AB8-4916-B143-BF78CB20A102}" name="Column12563" dataDxfId="3825"/>
    <tableColumn id="12572" xr3:uid="{8349C73A-CE16-4E65-9BD7-329992A87692}" name="Column12564" dataDxfId="3824"/>
    <tableColumn id="12573" xr3:uid="{6CC7C2B0-9749-4B03-A466-17802264BA80}" name="Column12565" dataDxfId="3823"/>
    <tableColumn id="12574" xr3:uid="{205B4965-9C51-4923-A9AA-B472AC2650BF}" name="Column12566" dataDxfId="3822"/>
    <tableColumn id="12575" xr3:uid="{45BA1A1C-0DBA-4539-B179-6911DB4ECC30}" name="Column12567" dataDxfId="3821"/>
    <tableColumn id="12576" xr3:uid="{CA1FDEA7-F0B2-459E-B3D0-42DD6F7EB767}" name="Column12568" dataDxfId="3820"/>
    <tableColumn id="12577" xr3:uid="{BFD7BEFC-F2A5-4E8E-A4BF-76186E9F6240}" name="Column12569" dataDxfId="3819"/>
    <tableColumn id="12578" xr3:uid="{F28A4511-702E-4349-8ECB-72DFB212A012}" name="Column12570" dataDxfId="3818"/>
    <tableColumn id="12579" xr3:uid="{358ACDFA-2477-465A-922E-96C0F1F300DC}" name="Column12571" dataDxfId="3817"/>
    <tableColumn id="12580" xr3:uid="{C492EE51-4D19-45CD-90FE-4231C19F471B}" name="Column12572" dataDxfId="3816"/>
    <tableColumn id="12581" xr3:uid="{A0A68BDA-DFAD-4E5E-B379-8C60F037A22B}" name="Column12573" dataDxfId="3815"/>
    <tableColumn id="12582" xr3:uid="{B57BE9DB-833B-4F25-8186-0C0487B81AD7}" name="Column12574" dataDxfId="3814"/>
    <tableColumn id="12583" xr3:uid="{B84FC96A-E17F-4D78-B0A9-41AC5BE99C51}" name="Column12575" dataDxfId="3813"/>
    <tableColumn id="12584" xr3:uid="{8C1D2A97-CE5D-49D3-A112-13F649636B08}" name="Column12576" dataDxfId="3812"/>
    <tableColumn id="12585" xr3:uid="{ACD826C1-BA3D-4480-A99E-DA4F451F8725}" name="Column12577" dataDxfId="3811"/>
    <tableColumn id="12586" xr3:uid="{8771D170-729C-4EB3-9CF1-F6835D6062FF}" name="Column12578" dataDxfId="3810"/>
    <tableColumn id="12587" xr3:uid="{410F240C-36EF-4C12-AB6B-88588B49B67B}" name="Column12579" dataDxfId="3809"/>
    <tableColumn id="12588" xr3:uid="{957D11F4-33D2-4D95-9D97-26BE20CBA6FF}" name="Column12580" dataDxfId="3808"/>
    <tableColumn id="12589" xr3:uid="{310465F6-AFF3-4E8A-A427-B2B2A25CBDBF}" name="Column12581" dataDxfId="3807"/>
    <tableColumn id="12590" xr3:uid="{5EE7607A-4455-4A83-BCC8-0B190DA2F3F8}" name="Column12582" dataDxfId="3806"/>
    <tableColumn id="12591" xr3:uid="{5E156186-958F-4A56-B288-F1C369BB50E8}" name="Column12583" dataDxfId="3805"/>
    <tableColumn id="12592" xr3:uid="{A144A47F-5D37-44E7-8DC8-4C07579BB071}" name="Column12584" dataDxfId="3804"/>
    <tableColumn id="12593" xr3:uid="{36AA0DA0-4ADA-4E46-8935-CE6BF95A47D0}" name="Column12585" dataDxfId="3803"/>
    <tableColumn id="12594" xr3:uid="{44F59292-C1C6-4B71-8FF6-3F53ECDEEEC1}" name="Column12586" dataDxfId="3802"/>
    <tableColumn id="12595" xr3:uid="{34CB6ECD-ED7E-484A-AE35-EE51E8A6CBDB}" name="Column12587" dataDxfId="3801"/>
    <tableColumn id="12596" xr3:uid="{2EA6E82B-DD00-498F-8A1B-85DED9A38591}" name="Column12588" dataDxfId="3800"/>
    <tableColumn id="12597" xr3:uid="{DD35E582-8AF2-42FF-A85A-3F2F0C6BA476}" name="Column12589" dataDxfId="3799"/>
    <tableColumn id="12598" xr3:uid="{B2A81197-164F-486E-B575-0081D141E8B6}" name="Column12590" dataDxfId="3798"/>
    <tableColumn id="12599" xr3:uid="{06A9F2F6-5D02-405D-9FF1-7DB5DABB2B3C}" name="Column12591" dataDxfId="3797"/>
    <tableColumn id="12600" xr3:uid="{AA632590-1C92-4142-B382-7607DC99FFCD}" name="Column12592" dataDxfId="3796"/>
    <tableColumn id="12601" xr3:uid="{128DD452-5738-4B40-97C6-07427B365988}" name="Column12593" dataDxfId="3795"/>
    <tableColumn id="12602" xr3:uid="{29B14B91-6969-4866-86E5-F3DAA23CD2FA}" name="Column12594" dataDxfId="3794"/>
    <tableColumn id="12603" xr3:uid="{9E6064F8-3B74-4867-A10E-E35500BDB119}" name="Column12595" dataDxfId="3793"/>
    <tableColumn id="12604" xr3:uid="{787C6E3E-F78C-4915-BB06-5D4D9B20A6C1}" name="Column12596" dataDxfId="3792"/>
    <tableColumn id="12605" xr3:uid="{3CBADE32-DD62-407F-A82F-42D6085F71F0}" name="Column12597" dataDxfId="3791"/>
    <tableColumn id="12606" xr3:uid="{78E317E9-C78B-40A5-8D2B-AF6E99BE2AFA}" name="Column12598" dataDxfId="3790"/>
    <tableColumn id="12607" xr3:uid="{74D2BB70-2FEF-4B09-BD6D-D9D7DC76FB46}" name="Column12599" dataDxfId="3789"/>
    <tableColumn id="12608" xr3:uid="{71E7C582-E457-428F-B118-476494945107}" name="Column12600" dataDxfId="3788"/>
    <tableColumn id="12609" xr3:uid="{DB5647D8-9764-4E40-AE8E-1DA743041B80}" name="Column12601" dataDxfId="3787"/>
    <tableColumn id="12610" xr3:uid="{941A355B-B3A6-4A23-B634-82CE1517639E}" name="Column12602" dataDxfId="3786"/>
    <tableColumn id="12611" xr3:uid="{17FF1CF1-5BD4-47F9-87EC-5D68A1BD4120}" name="Column12603" dataDxfId="3785"/>
    <tableColumn id="12612" xr3:uid="{67EE84CC-2F05-410C-BAED-280573E0AB3D}" name="Column12604" dataDxfId="3784"/>
    <tableColumn id="12613" xr3:uid="{C9D65ABA-4CCF-4DD0-9721-367297C2F1C3}" name="Column12605" dataDxfId="3783"/>
    <tableColumn id="12614" xr3:uid="{B2365EB2-8F70-445A-BA9F-697CBD470FC3}" name="Column12606" dataDxfId="3782"/>
    <tableColumn id="12615" xr3:uid="{90962A15-1393-4D1B-A9A6-324056E24E63}" name="Column12607" dataDxfId="3781"/>
    <tableColumn id="12616" xr3:uid="{9CD30CE3-1324-43BA-8CAD-8580B94CFD31}" name="Column12608" dataDxfId="3780"/>
    <tableColumn id="12617" xr3:uid="{4DF72A7A-FA13-45A3-81D1-D209BAD6DC5F}" name="Column12609" dataDxfId="3779"/>
    <tableColumn id="12618" xr3:uid="{4EF9729C-1BF1-4863-8475-164FA2E8603F}" name="Column12610" dataDxfId="3778"/>
    <tableColumn id="12619" xr3:uid="{9133D5BD-4675-4029-A7CE-55E7B1AFC5A2}" name="Column12611" dataDxfId="3777"/>
    <tableColumn id="12620" xr3:uid="{4D422605-E3D4-463A-8C68-5EE559A11B46}" name="Column12612" dataDxfId="3776"/>
    <tableColumn id="12621" xr3:uid="{EF75E3FC-C890-4D5C-8592-E1617722760A}" name="Column12613" dataDxfId="3775"/>
    <tableColumn id="12622" xr3:uid="{C0C93506-2C5B-4024-9574-90AB1F66E03F}" name="Column12614" dataDxfId="3774"/>
    <tableColumn id="12623" xr3:uid="{94060A28-8D26-4324-AD75-72FBEADA8959}" name="Column12615" dataDxfId="3773"/>
    <tableColumn id="12624" xr3:uid="{D742AA5A-2356-4B37-A515-6E0FE188F544}" name="Column12616" dataDxfId="3772"/>
    <tableColumn id="12625" xr3:uid="{E2A53BCE-9D62-4C8C-8F35-BBDC5C29CCED}" name="Column12617" dataDxfId="3771"/>
    <tableColumn id="12626" xr3:uid="{00FF6D68-7AE2-40A9-8E5C-CC764507ECA8}" name="Column12618" dataDxfId="3770"/>
    <tableColumn id="12627" xr3:uid="{6D1B3986-ACA3-448D-9D75-BEF59B888D9F}" name="Column12619" dataDxfId="3769"/>
    <tableColumn id="12628" xr3:uid="{6ECCE188-CD73-45FC-85FB-1F5FCB96B18E}" name="Column12620" dataDxfId="3768"/>
    <tableColumn id="12629" xr3:uid="{F82B052A-2A5F-4524-9D12-A57C707874B2}" name="Column12621" dataDxfId="3767"/>
    <tableColumn id="12630" xr3:uid="{7199656F-525F-4345-8D03-690F5D987FDC}" name="Column12622" dataDxfId="3766"/>
    <tableColumn id="12631" xr3:uid="{F1254252-CE51-4026-9055-BE45C6066E70}" name="Column12623" dataDxfId="3765"/>
    <tableColumn id="12632" xr3:uid="{506B8C72-B37A-425B-9218-4907E0475AB2}" name="Column12624" dataDxfId="3764"/>
    <tableColumn id="12633" xr3:uid="{F64513C5-02FF-4878-8893-DE9601F0CF44}" name="Column12625" dataDxfId="3763"/>
    <tableColumn id="12634" xr3:uid="{D4DB0949-C4FE-4DC1-A030-E819668B8E61}" name="Column12626" dataDxfId="3762"/>
    <tableColumn id="12635" xr3:uid="{309A0E77-980F-4C13-8FEE-556E24E4C708}" name="Column12627" dataDxfId="3761"/>
    <tableColumn id="12636" xr3:uid="{9C216F68-BC75-4BC0-8D37-BC5D12C123CE}" name="Column12628" dataDxfId="3760"/>
    <tableColumn id="12637" xr3:uid="{7F63B12B-88E8-4DBB-AE5D-E7BF3F631C57}" name="Column12629" dataDxfId="3759"/>
    <tableColumn id="12638" xr3:uid="{6FE16DBD-093D-4750-B378-4DD71D219CC9}" name="Column12630" dataDxfId="3758"/>
    <tableColumn id="12639" xr3:uid="{C27C7097-777F-43E4-98C7-688437D2B4FC}" name="Column12631" dataDxfId="3757"/>
    <tableColumn id="12640" xr3:uid="{A57A5E56-A634-4130-8CBA-42A41834D8FE}" name="Column12632" dataDxfId="3756"/>
    <tableColumn id="12641" xr3:uid="{CA02ADE2-C6A1-4B8F-8AC2-60DD3BAAB6FA}" name="Column12633" dataDxfId="3755"/>
    <tableColumn id="12642" xr3:uid="{7F350997-93F6-4039-B405-18C86108008E}" name="Column12634" dataDxfId="3754"/>
    <tableColumn id="12643" xr3:uid="{BCAD4186-31DF-4C7D-A373-CF023BFE2823}" name="Column12635" dataDxfId="3753"/>
    <tableColumn id="12644" xr3:uid="{3470744B-ABB2-42B1-9E26-F6E2A7BB180B}" name="Column12636" dataDxfId="3752"/>
    <tableColumn id="12645" xr3:uid="{E9874FE6-B753-4C11-93ED-635E4A88940C}" name="Column12637" dataDxfId="3751"/>
    <tableColumn id="12646" xr3:uid="{1E6C18EF-7309-460E-A9C0-E477B2B7722F}" name="Column12638" dataDxfId="3750"/>
    <tableColumn id="12647" xr3:uid="{9FD19CF0-CF77-41BA-9022-701920915E32}" name="Column12639" dataDxfId="3749"/>
    <tableColumn id="12648" xr3:uid="{DF6D5DD6-6C5B-4AC5-9AE8-12A9066A51E5}" name="Column12640" dataDxfId="3748"/>
    <tableColumn id="12649" xr3:uid="{A45A85EE-88EF-4CC8-8B39-59D7C0BB7307}" name="Column12641" dataDxfId="3747"/>
    <tableColumn id="12650" xr3:uid="{DC282F0B-10E1-46B6-B872-729D774E136F}" name="Column12642" dataDxfId="3746"/>
    <tableColumn id="12651" xr3:uid="{98B33386-7561-4859-B3FB-AA5F01A8EE50}" name="Column12643" dataDxfId="3745"/>
    <tableColumn id="12652" xr3:uid="{B2CE43A0-74E0-45FB-B4F3-F2E3ED31FF75}" name="Column12644" dataDxfId="3744"/>
    <tableColumn id="12653" xr3:uid="{4E8B4665-67F0-4A3F-A3DA-DCE1608E3341}" name="Column12645" dataDxfId="3743"/>
    <tableColumn id="12654" xr3:uid="{A5115EE8-C4CC-4337-ABBF-9A4B0CD4C5A7}" name="Column12646" dataDxfId="3742"/>
    <tableColumn id="12655" xr3:uid="{546A547F-D672-4E1B-BC37-AE83826D7BF3}" name="Column12647" dataDxfId="3741"/>
    <tableColumn id="12656" xr3:uid="{4A4BD747-002B-4E13-BDFA-556C5A4C612B}" name="Column12648" dataDxfId="3740"/>
    <tableColumn id="12657" xr3:uid="{5D42FED0-004C-4AB9-A92B-D23F924E5758}" name="Column12649" dataDxfId="3739"/>
    <tableColumn id="12658" xr3:uid="{45662A02-48F1-417E-B512-8C6E68F1332B}" name="Column12650" dataDxfId="3738"/>
    <tableColumn id="12659" xr3:uid="{20FF5BC3-D444-4D54-82F2-0357E4BDAFBC}" name="Column12651" dataDxfId="3737"/>
    <tableColumn id="12660" xr3:uid="{179FF8F2-DA5A-4FC1-91D0-B364C929C790}" name="Column12652" dataDxfId="3736"/>
    <tableColumn id="12661" xr3:uid="{C6D734C3-94D6-4B24-B0AD-C242C05C57A4}" name="Column12653" dataDxfId="3735"/>
    <tableColumn id="12662" xr3:uid="{560C18D0-D385-47A1-94EF-AAE84A67C8E5}" name="Column12654" dataDxfId="3734"/>
    <tableColumn id="12663" xr3:uid="{758494C9-74F1-4472-98E0-BFCBBFF9D59F}" name="Column12655" dataDxfId="3733"/>
    <tableColumn id="12664" xr3:uid="{6A331C7C-D3D8-417C-9C92-324064B72835}" name="Column12656" dataDxfId="3732"/>
    <tableColumn id="12665" xr3:uid="{ECA84E95-A04F-486D-A8DF-5CAE8EB52335}" name="Column12657" dataDxfId="3731"/>
    <tableColumn id="12666" xr3:uid="{94B2FF4F-E8BA-4190-8D91-6841FFB512F9}" name="Column12658" dataDxfId="3730"/>
    <tableColumn id="12667" xr3:uid="{6D7B3EE2-ADC6-486C-A739-1335BF49FA12}" name="Column12659" dataDxfId="3729"/>
    <tableColumn id="12668" xr3:uid="{7E5BE0B7-0B1B-49B4-8CBC-EC257BEF4282}" name="Column12660" dataDxfId="3728"/>
    <tableColumn id="12669" xr3:uid="{838487C0-5EBD-44CE-B154-ACAB55DCEECE}" name="Column12661" dataDxfId="3727"/>
    <tableColumn id="12670" xr3:uid="{CF7BD539-197F-4744-9AEF-6D6260BA39C0}" name="Column12662" dataDxfId="3726"/>
    <tableColumn id="12671" xr3:uid="{0152A654-01E6-4E35-A05B-5D3ADF17B9D1}" name="Column12663" dataDxfId="3725"/>
    <tableColumn id="12672" xr3:uid="{A82A381E-233D-4CE8-BE99-9D442B5401BE}" name="Column12664" dataDxfId="3724"/>
    <tableColumn id="12673" xr3:uid="{7CBEA4D0-9CE7-4128-B060-5C5DC7C481BE}" name="Column12665" dataDxfId="3723"/>
    <tableColumn id="12674" xr3:uid="{20219AB6-3BDD-42B4-9B57-6D646C85E4B0}" name="Column12666" dataDxfId="3722"/>
    <tableColumn id="12675" xr3:uid="{996BF2B4-F290-4FCD-ACA1-3267145B0090}" name="Column12667" dataDxfId="3721"/>
    <tableColumn id="12676" xr3:uid="{251F09A2-2C59-42E5-962B-CF06360949EB}" name="Column12668" dataDxfId="3720"/>
    <tableColumn id="12677" xr3:uid="{B4EA1EC2-C2EC-4856-A411-F1D2656569FF}" name="Column12669" dataDxfId="3719"/>
    <tableColumn id="12678" xr3:uid="{606699A3-7EC3-4FAE-9C4E-8D126C72D817}" name="Column12670" dataDxfId="3718"/>
    <tableColumn id="12679" xr3:uid="{14C26BE8-5C0B-4F31-90AE-E3D3F847C310}" name="Column12671" dataDxfId="3717"/>
    <tableColumn id="12680" xr3:uid="{8BCA59E7-A9C3-4C3D-8CF7-4ADFE334E58E}" name="Column12672" dataDxfId="3716"/>
    <tableColumn id="12681" xr3:uid="{7C51D776-A0D8-4585-8287-77CD596E39A1}" name="Column12673" dataDxfId="3715"/>
    <tableColumn id="12682" xr3:uid="{F9F7EB99-0866-4CE6-808A-49063D7A1A8B}" name="Column12674" dataDxfId="3714"/>
    <tableColumn id="12683" xr3:uid="{D059E7B4-3ACF-4831-ADE6-91A3334FE338}" name="Column12675" dataDxfId="3713"/>
    <tableColumn id="12684" xr3:uid="{29CEC8B1-D880-49FC-B761-CE2F4D5C3737}" name="Column12676" dataDxfId="3712"/>
    <tableColumn id="12685" xr3:uid="{54232EEA-9AE3-44BB-A0B9-FE25A7F1CFB9}" name="Column12677" dataDxfId="3711"/>
    <tableColumn id="12686" xr3:uid="{17486EE0-2789-4EE5-991C-F398B8D985A3}" name="Column12678" dataDxfId="3710"/>
    <tableColumn id="12687" xr3:uid="{240F88E6-FEF7-41C5-AE11-62C139DB0354}" name="Column12679" dataDxfId="3709"/>
    <tableColumn id="12688" xr3:uid="{7FF7D4F2-F280-49B4-A61E-AB151CABEC93}" name="Column12680" dataDxfId="3708"/>
    <tableColumn id="12689" xr3:uid="{F4F6516E-59A2-4FAD-87A5-5FCD5D63369E}" name="Column12681" dataDxfId="3707"/>
    <tableColumn id="12690" xr3:uid="{201D2D8B-80E7-4A67-9316-4123951C35C5}" name="Column12682" dataDxfId="3706"/>
    <tableColumn id="12691" xr3:uid="{9AC2DC42-8393-49C8-AA26-D411426E34D0}" name="Column12683" dataDxfId="3705"/>
    <tableColumn id="12692" xr3:uid="{F11B3159-FC7A-4C18-BBA4-A5CA2176628C}" name="Column12684" dataDxfId="3704"/>
    <tableColumn id="12693" xr3:uid="{34710C13-241D-42F2-A825-E684ADE1F559}" name="Column12685" dataDxfId="3703"/>
    <tableColumn id="12694" xr3:uid="{AC16F6F2-6B75-48C9-B927-4BFFC5212690}" name="Column12686" dataDxfId="3702"/>
    <tableColumn id="12695" xr3:uid="{7C098DAD-587B-48C4-AD93-DADA7A3B3D35}" name="Column12687" dataDxfId="3701"/>
    <tableColumn id="12696" xr3:uid="{1BBFF491-4B69-42BD-9DA7-46DE08C4C2F9}" name="Column12688" dataDxfId="3700"/>
    <tableColumn id="12697" xr3:uid="{F07DD60F-0992-4AA3-9DED-3D7E9B9871FE}" name="Column12689" dataDxfId="3699"/>
    <tableColumn id="12698" xr3:uid="{2458D6D7-E368-4BD1-AD0C-E4B73A6655DE}" name="Column12690" dataDxfId="3698"/>
    <tableColumn id="12699" xr3:uid="{82E2E4E3-C15A-4612-9BF3-494F070BA4A5}" name="Column12691" dataDxfId="3697"/>
    <tableColumn id="12700" xr3:uid="{F471B8A1-C334-445E-AA37-F6B70C897702}" name="Column12692" dataDxfId="3696"/>
    <tableColumn id="12701" xr3:uid="{7C0BF8B2-EB35-4BBC-B6EE-72C38F726913}" name="Column12693" dataDxfId="3695"/>
    <tableColumn id="12702" xr3:uid="{5336E56A-0B61-4475-AA26-90497EC4E9D7}" name="Column12694" dataDxfId="3694"/>
    <tableColumn id="12703" xr3:uid="{FA05608D-2659-4B35-AD49-A9B60F6AB396}" name="Column12695" dataDxfId="3693"/>
    <tableColumn id="12704" xr3:uid="{70B124F9-3BEC-4451-8F93-E2BFBE3F24AF}" name="Column12696" dataDxfId="3692"/>
    <tableColumn id="12705" xr3:uid="{F9C278DF-F58E-4418-818F-4096F85BA1D8}" name="Column12697" dataDxfId="3691"/>
    <tableColumn id="12706" xr3:uid="{5081C8A9-2156-4CF5-83FF-E7882A2A6D36}" name="Column12698" dataDxfId="3690"/>
    <tableColumn id="12707" xr3:uid="{43A52DCD-BC3E-415A-B634-C664E3BAAA13}" name="Column12699" dataDxfId="3689"/>
    <tableColumn id="12708" xr3:uid="{3BCD211A-B779-4C50-AD43-0B95F3D086F5}" name="Column12700" dataDxfId="3688"/>
    <tableColumn id="12709" xr3:uid="{20BA6F3F-055E-46D4-84C4-B1AB79239208}" name="Column12701" dataDxfId="3687"/>
    <tableColumn id="12710" xr3:uid="{ADFE3772-3E36-467D-8249-CF26783A7802}" name="Column12702" dataDxfId="3686"/>
    <tableColumn id="12711" xr3:uid="{ED8E196D-006B-4B16-85DE-6403BF84FD25}" name="Column12703" dataDxfId="3685"/>
    <tableColumn id="12712" xr3:uid="{D67C6C96-96A4-4749-89D3-26E1141D6B13}" name="Column12704" dataDxfId="3684"/>
    <tableColumn id="12713" xr3:uid="{A29B04FD-7761-4282-A639-9892B78CC177}" name="Column12705" dataDxfId="3683"/>
    <tableColumn id="12714" xr3:uid="{57C06C62-B95B-4EFC-94C3-2C165CCAD4D6}" name="Column12706" dataDxfId="3682"/>
    <tableColumn id="12715" xr3:uid="{F2E6D274-627F-4E05-8307-5B02AFCD3FCF}" name="Column12707" dataDxfId="3681"/>
    <tableColumn id="12716" xr3:uid="{AAB9272B-15B8-40DF-A4A5-09AC4511FFC5}" name="Column12708" dataDxfId="3680"/>
    <tableColumn id="12717" xr3:uid="{EAD17EFC-834D-47C7-A811-5BD65B1B110C}" name="Column12709" dataDxfId="3679"/>
    <tableColumn id="12718" xr3:uid="{E981907E-25E3-47F3-A324-4C0B07C34B0F}" name="Column12710" dataDxfId="3678"/>
    <tableColumn id="12719" xr3:uid="{3E20C51B-859B-4E5F-A775-259EF3F4271D}" name="Column12711" dataDxfId="3677"/>
    <tableColumn id="12720" xr3:uid="{F39ABFAD-7A45-4E57-850C-FE155E0B577A}" name="Column12712" dataDxfId="3676"/>
    <tableColumn id="12721" xr3:uid="{A62101B2-38A6-49CD-A421-3391944CEBAD}" name="Column12713" dataDxfId="3675"/>
    <tableColumn id="12722" xr3:uid="{BAD4A0CB-F98C-4091-A9AE-07791118211F}" name="Column12714" dataDxfId="3674"/>
    <tableColumn id="12723" xr3:uid="{66506983-F8F8-42E4-932A-4C61FF2F379C}" name="Column12715" dataDxfId="3673"/>
    <tableColumn id="12724" xr3:uid="{799409F4-8326-4B32-BBED-63461A77B516}" name="Column12716" dataDxfId="3672"/>
    <tableColumn id="12725" xr3:uid="{5915D261-2959-40E4-BB63-72D9677B31BF}" name="Column12717" dataDxfId="3671"/>
    <tableColumn id="12726" xr3:uid="{BFD35A42-BE8A-490B-836D-CFFE2C691331}" name="Column12718" dataDxfId="3670"/>
    <tableColumn id="12727" xr3:uid="{269EFF3F-4B17-4429-9EB2-5909878CB2D3}" name="Column12719" dataDxfId="3669"/>
    <tableColumn id="12728" xr3:uid="{D5FB7097-AC2F-4782-89D1-85C4264AC0B3}" name="Column12720" dataDxfId="3668"/>
    <tableColumn id="12729" xr3:uid="{817874DE-C447-4BA1-9308-02FB5852EB44}" name="Column12721" dataDxfId="3667"/>
    <tableColumn id="12730" xr3:uid="{13717E83-9DA4-4F87-BC83-985AF43C056D}" name="Column12722" dataDxfId="3666"/>
    <tableColumn id="12731" xr3:uid="{F08C0881-A183-466F-B85F-69F3DC1B6675}" name="Column12723" dataDxfId="3665"/>
    <tableColumn id="12732" xr3:uid="{84B7D7B9-69A4-49B4-81BF-4ECD961335D1}" name="Column12724" dataDxfId="3664"/>
    <tableColumn id="12733" xr3:uid="{08AADCE7-BAA7-42E1-821E-A3C8B5B3546D}" name="Column12725" dataDxfId="3663"/>
    <tableColumn id="12734" xr3:uid="{AA7A21C0-D3B7-4A5C-AB63-63DB178B2F75}" name="Column12726" dataDxfId="3662"/>
    <tableColumn id="12735" xr3:uid="{3DC2C778-C328-4D0D-82A1-A69919A4359F}" name="Column12727" dataDxfId="3661"/>
    <tableColumn id="12736" xr3:uid="{C8E45005-58FB-4C43-AF2B-FE6BB3F6CE5D}" name="Column12728" dataDxfId="3660"/>
    <tableColumn id="12737" xr3:uid="{9BABC07A-7041-46DE-9249-7C74E70B394F}" name="Column12729" dataDxfId="3659"/>
    <tableColumn id="12738" xr3:uid="{D285C0DB-8C8D-461F-A541-3FF910D5D71A}" name="Column12730" dataDxfId="3658"/>
    <tableColumn id="12739" xr3:uid="{993A718A-FC0D-4B76-8415-4F58C3C6DC23}" name="Column12731" dataDxfId="3657"/>
    <tableColumn id="12740" xr3:uid="{B73633F5-4BFB-4C10-B950-34E1ABA0C643}" name="Column12732" dataDxfId="3656"/>
    <tableColumn id="12741" xr3:uid="{32E35717-19C8-4E05-B9A9-EAED4CC736B6}" name="Column12733" dataDxfId="3655"/>
    <tableColumn id="12742" xr3:uid="{BFD74879-FD82-4838-86BB-F9D949583B6E}" name="Column12734" dataDxfId="3654"/>
    <tableColumn id="12743" xr3:uid="{6A601219-D8D3-4F50-A987-2976B237795C}" name="Column12735" dataDxfId="3653"/>
    <tableColumn id="12744" xr3:uid="{39268B42-C403-4345-824F-4B7616D0E12A}" name="Column12736" dataDxfId="3652"/>
    <tableColumn id="12745" xr3:uid="{00D25786-6673-48DB-89E8-F4D2E2B6D5F0}" name="Column12737" dataDxfId="3651"/>
    <tableColumn id="12746" xr3:uid="{5CD67189-ED6E-48BC-96AE-0E6303F8B952}" name="Column12738" dataDxfId="3650"/>
    <tableColumn id="12747" xr3:uid="{61DBF5CA-8103-4586-BB0B-B48158DC5AB4}" name="Column12739" dataDxfId="3649"/>
    <tableColumn id="12748" xr3:uid="{7F448803-D6A3-41C9-A00F-453D7786D0EB}" name="Column12740" dataDxfId="3648"/>
    <tableColumn id="12749" xr3:uid="{68D318CE-2DB8-4934-9FCD-99715766BEC6}" name="Column12741" dataDxfId="3647"/>
    <tableColumn id="12750" xr3:uid="{C2FDB844-5A2E-494C-A198-4DE1C4E8F640}" name="Column12742" dataDxfId="3646"/>
    <tableColumn id="12751" xr3:uid="{9C829EE9-EA05-4A9F-A620-F64405EB3607}" name="Column12743" dataDxfId="3645"/>
    <tableColumn id="12752" xr3:uid="{AA9BD071-0E7A-49DC-BF39-317F8316DB05}" name="Column12744" dataDxfId="3644"/>
    <tableColumn id="12753" xr3:uid="{179E42FE-9FA1-4BE6-9885-08A0BF9132D4}" name="Column12745" dataDxfId="3643"/>
    <tableColumn id="12754" xr3:uid="{7B01918C-D78D-4BBC-A03A-A9C206322920}" name="Column12746" dataDxfId="3642"/>
    <tableColumn id="12755" xr3:uid="{1040895C-BA07-43B4-BDC5-50A349094838}" name="Column12747" dataDxfId="3641"/>
    <tableColumn id="12756" xr3:uid="{7B31B529-6510-45D4-BF16-861E7F809855}" name="Column12748" dataDxfId="3640"/>
    <tableColumn id="12757" xr3:uid="{7C01EA9E-9D54-4C4F-99D9-488FB61C8BAF}" name="Column12749" dataDxfId="3639"/>
    <tableColumn id="12758" xr3:uid="{DBBDFC7D-6B88-47B7-9EAC-B987D2708A20}" name="Column12750" dataDxfId="3638"/>
    <tableColumn id="12759" xr3:uid="{F4FC4716-C22D-4993-8603-B06E03B0A47A}" name="Column12751" dataDxfId="3637"/>
    <tableColumn id="12760" xr3:uid="{71A89DCA-8930-4F0F-B7D4-20A84388F2BB}" name="Column12752" dataDxfId="3636"/>
    <tableColumn id="12761" xr3:uid="{C36DECFF-AF24-454E-A4B3-831BC1BFABB2}" name="Column12753" dataDxfId="3635"/>
    <tableColumn id="12762" xr3:uid="{DAD63522-1A3A-42F9-B5CC-57FB01B5C40E}" name="Column12754" dataDxfId="3634"/>
    <tableColumn id="12763" xr3:uid="{137511AC-1DAF-40E7-A14B-AD5226A55F88}" name="Column12755" dataDxfId="3633"/>
    <tableColumn id="12764" xr3:uid="{F03D9651-1A88-4A86-8623-D41717883C32}" name="Column12756" dataDxfId="3632"/>
    <tableColumn id="12765" xr3:uid="{7EE44B69-E095-4CE6-BB9D-1A7BF13F74FE}" name="Column12757" dataDxfId="3631"/>
    <tableColumn id="12766" xr3:uid="{3EAE254D-88B6-4E37-A4CD-A54E5C134383}" name="Column12758" dataDxfId="3630"/>
    <tableColumn id="12767" xr3:uid="{CD70535F-942B-4143-B747-9A228F7DC6FD}" name="Column12759" dataDxfId="3629"/>
    <tableColumn id="12768" xr3:uid="{7C5B2C33-F357-4A7E-80C5-0D89AB403A42}" name="Column12760" dataDxfId="3628"/>
    <tableColumn id="12769" xr3:uid="{8FDED036-885F-466B-ABA8-CE5B4A4D8EB5}" name="Column12761" dataDxfId="3627"/>
    <tableColumn id="12770" xr3:uid="{42A1DAB3-5707-4E02-A2D2-2DA67FCBE528}" name="Column12762" dataDxfId="3626"/>
    <tableColumn id="12771" xr3:uid="{F825A095-13F8-4C58-BD5B-D1CEC2B5A5D8}" name="Column12763" dataDxfId="3625"/>
    <tableColumn id="12772" xr3:uid="{C78667F7-DAB1-43A9-B3AC-D97D79F5385E}" name="Column12764" dataDxfId="3624"/>
    <tableColumn id="12773" xr3:uid="{9C9A160E-C93C-4B84-B45F-0CCF53C055DB}" name="Column12765" dataDxfId="3623"/>
    <tableColumn id="12774" xr3:uid="{FC7540C9-3439-48B3-B20D-B923CC4F5589}" name="Column12766" dataDxfId="3622"/>
    <tableColumn id="12775" xr3:uid="{C59E9D60-D64C-4B3D-8337-3F48F4218E34}" name="Column12767" dataDxfId="3621"/>
    <tableColumn id="12776" xr3:uid="{30C87132-6E1F-4FD5-9B8D-E308FD1212CA}" name="Column12768" dataDxfId="3620"/>
    <tableColumn id="12777" xr3:uid="{E6FE2F68-CEE4-4885-BC5C-3B7EBAA39106}" name="Column12769" dataDxfId="3619"/>
    <tableColumn id="12778" xr3:uid="{9E5291EA-070A-4D48-8399-D3166242B42B}" name="Column12770" dataDxfId="3618"/>
    <tableColumn id="12779" xr3:uid="{F79D4CC5-C24B-4A3D-8914-5740830FB1B1}" name="Column12771" dataDxfId="3617"/>
    <tableColumn id="12780" xr3:uid="{85CAD987-EA71-45DA-A94F-4401C96D4AA2}" name="Column12772" dataDxfId="3616"/>
    <tableColumn id="12781" xr3:uid="{C9B6DB9D-E6DC-4EC6-85F1-1215CA132FE3}" name="Column12773" dataDxfId="3615"/>
    <tableColumn id="12782" xr3:uid="{3342BAB7-1223-423C-B15A-C0BD78C5A677}" name="Column12774" dataDxfId="3614"/>
    <tableColumn id="12783" xr3:uid="{FE216D3F-CDB0-4553-B97B-9F577F2AB401}" name="Column12775" dataDxfId="3613"/>
    <tableColumn id="12784" xr3:uid="{8E40D16F-7B0A-484B-89E2-794B4359361A}" name="Column12776" dataDxfId="3612"/>
    <tableColumn id="12785" xr3:uid="{1725692E-4F37-48A7-A22E-40E81A82E0D5}" name="Column12777" dataDxfId="3611"/>
    <tableColumn id="12786" xr3:uid="{253E5B40-5FF2-4F32-AC83-26A6076E177A}" name="Column12778" dataDxfId="3610"/>
    <tableColumn id="12787" xr3:uid="{D4CED58A-0D93-471E-8C49-A6D848E92E22}" name="Column12779" dataDxfId="3609"/>
    <tableColumn id="12788" xr3:uid="{86595096-7494-48FE-9E74-CD8B60507513}" name="Column12780" dataDxfId="3608"/>
    <tableColumn id="12789" xr3:uid="{E541D4E1-D869-420F-ABBE-C4D6F049C341}" name="Column12781" dataDxfId="3607"/>
    <tableColumn id="12790" xr3:uid="{37597AA0-2A57-476C-AB68-AFDE8A77D337}" name="Column12782" dataDxfId="3606"/>
    <tableColumn id="12791" xr3:uid="{01BD4A27-A400-45C6-A2C0-74BF4BF27840}" name="Column12783" dataDxfId="3605"/>
    <tableColumn id="12792" xr3:uid="{D7FD773B-0E67-4D8E-9CA1-EFD11DB3C931}" name="Column12784" dataDxfId="3604"/>
    <tableColumn id="12793" xr3:uid="{25BDD243-FA9A-4ED4-B894-B6AC7F26B8DA}" name="Column12785" dataDxfId="3603"/>
    <tableColumn id="12794" xr3:uid="{A7C2F907-14F2-442F-A50C-80074D647724}" name="Column12786" dataDxfId="3602"/>
    <tableColumn id="12795" xr3:uid="{9CD5C9B2-C0B9-4597-9AC1-7765CFE86A5A}" name="Column12787" dataDxfId="3601"/>
    <tableColumn id="12796" xr3:uid="{9D0BFE01-1B8D-46B9-826D-68C11F256389}" name="Column12788" dataDxfId="3600"/>
    <tableColumn id="12797" xr3:uid="{0EC323F0-1B81-40D8-B9DA-0CA81F0B323D}" name="Column12789" dataDxfId="3599"/>
    <tableColumn id="12798" xr3:uid="{B5DBAF75-CFDB-4F55-8074-D43403151798}" name="Column12790" dataDxfId="3598"/>
    <tableColumn id="12799" xr3:uid="{85C02A60-F3B2-4DF0-95E1-97F2B103365D}" name="Column12791" dataDxfId="3597"/>
    <tableColumn id="12800" xr3:uid="{17822AFC-44F8-4E01-8C3C-93DE5C42316F}" name="Column12792" dataDxfId="3596"/>
    <tableColumn id="12801" xr3:uid="{3D56F26D-5DB2-471F-920F-F32667DFED0C}" name="Column12793" dataDxfId="3595"/>
    <tableColumn id="12802" xr3:uid="{D49123F9-0778-4879-8AE7-B6648C142B26}" name="Column12794" dataDxfId="3594"/>
    <tableColumn id="12803" xr3:uid="{135864C7-65B4-4A9D-A77D-B17FC7A42488}" name="Column12795" dataDxfId="3593"/>
    <tableColumn id="12804" xr3:uid="{AABDAB65-C339-48E0-8207-3F81BE8C577D}" name="Column12796" dataDxfId="3592"/>
    <tableColumn id="12805" xr3:uid="{F2D12C70-9D9B-4D32-B969-5021E945DA05}" name="Column12797" dataDxfId="3591"/>
    <tableColumn id="12806" xr3:uid="{E0635DE1-FE7F-46D5-B13A-4BB33F2447D7}" name="Column12798" dataDxfId="3590"/>
    <tableColumn id="12807" xr3:uid="{160F7B50-333C-4239-B100-3829072E146E}" name="Column12799" dataDxfId="3589"/>
    <tableColumn id="12808" xr3:uid="{EAB7A709-688B-4B37-82BF-BFDD91E8B0B9}" name="Column12800" dataDxfId="3588"/>
    <tableColumn id="12809" xr3:uid="{2D40E84B-198A-4308-852E-3868A0D9832C}" name="Column12801" dataDxfId="3587"/>
    <tableColumn id="12810" xr3:uid="{1A63F572-14A8-4CE5-AE1C-8BAF2F001327}" name="Column12802" dataDxfId="3586"/>
    <tableColumn id="12811" xr3:uid="{BC73100A-62B0-4F1A-9797-17C1F304B83C}" name="Column12803" dataDxfId="3585"/>
    <tableColumn id="12812" xr3:uid="{4172A8D6-1A43-41E9-AA58-87360F0C48ED}" name="Column12804" dataDxfId="3584"/>
    <tableColumn id="12813" xr3:uid="{1EE38272-5D0D-4F08-BA64-B721DC454F6A}" name="Column12805" dataDxfId="3583"/>
    <tableColumn id="12814" xr3:uid="{AF653C20-86F0-4BC6-957F-F2063755021E}" name="Column12806" dataDxfId="3582"/>
    <tableColumn id="12815" xr3:uid="{A1647DBD-75BE-4DF0-935C-66D8F9C06CEC}" name="Column12807" dataDxfId="3581"/>
    <tableColumn id="12816" xr3:uid="{D94161FD-D8F5-480C-BEEE-2EB1BF910717}" name="Column12808" dataDxfId="3580"/>
    <tableColumn id="12817" xr3:uid="{CD65AEAF-7B78-4773-B920-F4DD01D97627}" name="Column12809" dataDxfId="3579"/>
    <tableColumn id="12818" xr3:uid="{7EDDB204-6FFF-42AB-B007-F162998D2B2E}" name="Column12810" dataDxfId="3578"/>
    <tableColumn id="12819" xr3:uid="{E9A42AC2-06C5-4C74-BCEF-EC67F9470C4F}" name="Column12811" dataDxfId="3577"/>
    <tableColumn id="12820" xr3:uid="{A468A974-87EA-4A12-933B-AA3C2709063D}" name="Column12812" dataDxfId="3576"/>
    <tableColumn id="12821" xr3:uid="{C8D62148-2F37-455A-B64A-5835FBAD10CF}" name="Column12813" dataDxfId="3575"/>
    <tableColumn id="12822" xr3:uid="{E2E85FB9-F36E-495C-B8EE-94ED5D6A70DB}" name="Column12814" dataDxfId="3574"/>
    <tableColumn id="12823" xr3:uid="{E93679FE-9DAB-42A8-8CAD-383ABF3F23BE}" name="Column12815" dataDxfId="3573"/>
    <tableColumn id="12824" xr3:uid="{A06177BB-E14A-4C86-9FDD-739499F8B9E6}" name="Column12816" dataDxfId="3572"/>
    <tableColumn id="12825" xr3:uid="{2D6E79DC-5833-4564-BA9B-1651A181F361}" name="Column12817" dataDxfId="3571"/>
    <tableColumn id="12826" xr3:uid="{911B6A8B-7B06-4F8A-8B88-CB05BD39068D}" name="Column12818" dataDxfId="3570"/>
    <tableColumn id="12827" xr3:uid="{29EC0A90-E3DA-43F8-A472-7E39639A9517}" name="Column12819" dataDxfId="3569"/>
    <tableColumn id="12828" xr3:uid="{8C90BC0C-91D9-4442-8399-43538FC5348C}" name="Column12820" dataDxfId="3568"/>
    <tableColumn id="12829" xr3:uid="{7D910F05-209D-408A-9470-DC6A8335C38D}" name="Column12821" dataDxfId="3567"/>
    <tableColumn id="12830" xr3:uid="{6A56BE21-3172-483F-B776-34ECCB7C33FA}" name="Column12822" dataDxfId="3566"/>
    <tableColumn id="12831" xr3:uid="{81F80FB2-5508-4B66-B9B1-A801EA11D3DC}" name="Column12823" dataDxfId="3565"/>
    <tableColumn id="12832" xr3:uid="{9D9293A9-A44C-42C6-9F98-B024A534F77D}" name="Column12824" dataDxfId="3564"/>
    <tableColumn id="12833" xr3:uid="{FC69A359-B2BE-4CE6-A4A9-A671D8DC24C4}" name="Column12825" dataDxfId="3563"/>
    <tableColumn id="12834" xr3:uid="{4FE4DFD9-CC2C-4A9F-AA02-925BA8AEEB6E}" name="Column12826" dataDxfId="3562"/>
    <tableColumn id="12835" xr3:uid="{530B64D1-81E8-4E87-B5A7-3C3D9721BC23}" name="Column12827" dataDxfId="3561"/>
    <tableColumn id="12836" xr3:uid="{CD57E7FC-5494-4A1D-A723-444E78182123}" name="Column12828" dataDxfId="3560"/>
    <tableColumn id="12837" xr3:uid="{723DB22D-79E6-487A-A7D4-399A03CF57A4}" name="Column12829" dataDxfId="3559"/>
    <tableColumn id="12838" xr3:uid="{E7D0819C-4234-4463-B4C5-44F43C07FB17}" name="Column12830" dataDxfId="3558"/>
    <tableColumn id="12839" xr3:uid="{F96B7C28-4375-4DC6-9879-7EA80AE9E60A}" name="Column12831" dataDxfId="3557"/>
    <tableColumn id="12840" xr3:uid="{A7D6419F-B6C1-4D26-8FC0-4DF10F803F7D}" name="Column12832" dataDxfId="3556"/>
    <tableColumn id="12841" xr3:uid="{4B5FFFBF-1A6D-4AA9-954D-9831F5B806C5}" name="Column12833" dataDxfId="3555"/>
    <tableColumn id="12842" xr3:uid="{EC157F0E-6A0E-453F-BCA5-608D23C811BF}" name="Column12834" dataDxfId="3554"/>
    <tableColumn id="12843" xr3:uid="{866D4501-EA79-4898-88FD-2A4D1ACBF589}" name="Column12835" dataDxfId="3553"/>
    <tableColumn id="12844" xr3:uid="{D38B1092-BD90-46FB-AB10-7200D68F4267}" name="Column12836" dataDxfId="3552"/>
    <tableColumn id="12845" xr3:uid="{F789DE37-DFE0-44ED-9D4F-090AA869A5DF}" name="Column12837" dataDxfId="3551"/>
    <tableColumn id="12846" xr3:uid="{7FF0D6C6-5187-4802-B889-6B87317EE2D8}" name="Column12838" dataDxfId="3550"/>
    <tableColumn id="12847" xr3:uid="{2656C4E6-1533-4D78-8C44-7B0FDEE1E467}" name="Column12839" dataDxfId="3549"/>
    <tableColumn id="12848" xr3:uid="{5E5AD5EE-2BB5-4FB9-B2DB-312BE6DF8FAA}" name="Column12840" dataDxfId="3548"/>
    <tableColumn id="12849" xr3:uid="{10D28465-FC13-488B-AA94-B95CF689B830}" name="Column12841" dataDxfId="3547"/>
    <tableColumn id="12850" xr3:uid="{FD026323-21E7-41CB-9852-69EBB7A3C39F}" name="Column12842" dataDxfId="3546"/>
    <tableColumn id="12851" xr3:uid="{4B329CB4-F6AD-4EBC-9BA9-51D717D636D3}" name="Column12843" dataDxfId="3545"/>
    <tableColumn id="12852" xr3:uid="{6C43C659-472B-4270-A4F4-03C01C3DE0E9}" name="Column12844" dataDxfId="3544"/>
    <tableColumn id="12853" xr3:uid="{FBD8EB60-5E3E-41D9-8871-802EBD8AF396}" name="Column12845" dataDxfId="3543"/>
    <tableColumn id="12854" xr3:uid="{F8D17236-AF8E-436D-8304-916E0C723714}" name="Column12846" dataDxfId="3542"/>
    <tableColumn id="12855" xr3:uid="{5018CE7B-0EC0-49DF-94FC-987DDC6F67E3}" name="Column12847" dataDxfId="3541"/>
    <tableColumn id="12856" xr3:uid="{628BA370-947E-4D6F-BC6F-F881D56D8A37}" name="Column12848" dataDxfId="3540"/>
    <tableColumn id="12857" xr3:uid="{A4A5C3A5-226B-42A1-9BD0-C07CF7C017C3}" name="Column12849" dataDxfId="3539"/>
    <tableColumn id="12858" xr3:uid="{0C7D995E-2AEA-48E1-B70C-C6E21A7BB8C6}" name="Column12850" dataDxfId="3538"/>
    <tableColumn id="12859" xr3:uid="{F1AD54F6-E948-4DDE-9995-FFBC61FC6E41}" name="Column12851" dataDxfId="3537"/>
    <tableColumn id="12860" xr3:uid="{28455A61-8141-471B-9552-971C8C772E70}" name="Column12852" dataDxfId="3536"/>
    <tableColumn id="12861" xr3:uid="{008F1D88-F316-438F-A0B7-D45E03714438}" name="Column12853" dataDxfId="3535"/>
    <tableColumn id="12862" xr3:uid="{3A8A12E9-737C-44EC-84B8-8741C6DDAF15}" name="Column12854" dataDxfId="3534"/>
    <tableColumn id="12863" xr3:uid="{FDBC05E2-C8B5-4516-B107-FCEED0E59996}" name="Column12855" dataDxfId="3533"/>
    <tableColumn id="12864" xr3:uid="{2BFC6079-2024-4F97-BF77-39F69481FBCE}" name="Column12856" dataDxfId="3532"/>
    <tableColumn id="12865" xr3:uid="{0280F793-59CE-4B91-901F-65307794D844}" name="Column12857" dataDxfId="3531"/>
    <tableColumn id="12866" xr3:uid="{7364302A-641E-4495-A270-522B8999ED93}" name="Column12858" dataDxfId="3530"/>
    <tableColumn id="12867" xr3:uid="{4AEAA916-90F0-4BF3-A7BF-5D792DA56A5C}" name="Column12859" dataDxfId="3529"/>
    <tableColumn id="12868" xr3:uid="{B9563AA5-5E2F-4EF2-8F73-5558684BC9CE}" name="Column12860" dataDxfId="3528"/>
    <tableColumn id="12869" xr3:uid="{FD197B06-8F63-4F09-A66F-68D34FA85E12}" name="Column12861" dataDxfId="3527"/>
    <tableColumn id="12870" xr3:uid="{769E1B5F-FCF9-4406-950D-B478FB0113F2}" name="Column12862" dataDxfId="3526"/>
    <tableColumn id="12871" xr3:uid="{F3E913EF-AA15-4918-B3B0-1E1B13EDBA99}" name="Column12863" dataDxfId="3525"/>
    <tableColumn id="12872" xr3:uid="{1EEA73BF-32E0-4FD2-ABD3-75C177044022}" name="Column12864" dataDxfId="3524"/>
    <tableColumn id="12873" xr3:uid="{B06D1BB1-1FA1-42D3-9595-BE373852C867}" name="Column12865" dataDxfId="3523"/>
    <tableColumn id="12874" xr3:uid="{AEF22E87-7683-4022-A0C4-47B0DCF35C4A}" name="Column12866" dataDxfId="3522"/>
    <tableColumn id="12875" xr3:uid="{D68A971E-713F-4E3E-B9D5-4F27BCCAD8BD}" name="Column12867" dataDxfId="3521"/>
    <tableColumn id="12876" xr3:uid="{FF573E32-F607-4CC7-B22C-F8BB3F1CFDC6}" name="Column12868" dataDxfId="3520"/>
    <tableColumn id="12877" xr3:uid="{DC5E6B4B-3186-41B4-A2A4-57E6DF51BE32}" name="Column12869" dataDxfId="3519"/>
    <tableColumn id="12878" xr3:uid="{308362AE-482D-48E6-ABED-C521AFF3C942}" name="Column12870" dataDxfId="3518"/>
    <tableColumn id="12879" xr3:uid="{CE1050FD-4FFB-423A-9FD1-1056B4F46381}" name="Column12871" dataDxfId="3517"/>
    <tableColumn id="12880" xr3:uid="{710BB9C9-E294-4B54-91B9-32ADF1B056FB}" name="Column12872" dataDxfId="3516"/>
    <tableColumn id="12881" xr3:uid="{5FD2A4C4-5A14-4E89-962B-E9685F0391A6}" name="Column12873" dataDxfId="3515"/>
    <tableColumn id="12882" xr3:uid="{D73F76B4-2489-4C4D-BEC7-F457E6E6559B}" name="Column12874" dataDxfId="3514"/>
    <tableColumn id="12883" xr3:uid="{712F7B76-B2B1-4FF9-A548-C4FEC098490E}" name="Column12875" dataDxfId="3513"/>
    <tableColumn id="12884" xr3:uid="{E6A5CB42-030C-4C81-A1FC-24A3D14BC78A}" name="Column12876" dataDxfId="3512"/>
    <tableColumn id="12885" xr3:uid="{EB02F66F-8EA9-44D7-BF3A-086C8E7A25C0}" name="Column12877" dataDxfId="3511"/>
    <tableColumn id="12886" xr3:uid="{80FEF0B4-CC9F-444A-9F91-3DEF28C525F3}" name="Column12878" dataDxfId="3510"/>
    <tableColumn id="12887" xr3:uid="{37C51100-ABC0-4B70-84E1-58A5C7B7282E}" name="Column12879" dataDxfId="3509"/>
    <tableColumn id="12888" xr3:uid="{6127ABFE-D0B0-4395-92B9-1814CA7671F2}" name="Column12880" dataDxfId="3508"/>
    <tableColumn id="12889" xr3:uid="{86D880A1-A97A-49E8-8445-BDD4FCD67696}" name="Column12881" dataDxfId="3507"/>
    <tableColumn id="12890" xr3:uid="{C4C3FAAF-7161-4690-9100-22EFDB30FC81}" name="Column12882" dataDxfId="3506"/>
    <tableColumn id="12891" xr3:uid="{C699B83B-63F6-45BD-91F9-47709307AD57}" name="Column12883" dataDxfId="3505"/>
    <tableColumn id="12892" xr3:uid="{AEDD0DA7-7C98-457B-AD47-916944063A8E}" name="Column12884" dataDxfId="3504"/>
    <tableColumn id="12893" xr3:uid="{15B954E1-D741-4EFE-B0DB-CD66048B590E}" name="Column12885" dataDxfId="3503"/>
    <tableColumn id="12894" xr3:uid="{4EA24D2F-C850-47E2-AD62-624AD7C932EB}" name="Column12886" dataDxfId="3502"/>
    <tableColumn id="12895" xr3:uid="{13065256-6B61-48DF-BFDF-6AF7189900E3}" name="Column12887" dataDxfId="3501"/>
    <tableColumn id="12896" xr3:uid="{5F138733-AD61-4273-ACBF-AE7523FD0020}" name="Column12888" dataDxfId="3500"/>
    <tableColumn id="12897" xr3:uid="{3C3CF721-8D0C-4283-BA11-782A434265F4}" name="Column12889" dataDxfId="3499"/>
    <tableColumn id="12898" xr3:uid="{8A2811D5-53D1-432F-A5A1-CB73C70828E4}" name="Column12890" dataDxfId="3498"/>
    <tableColumn id="12899" xr3:uid="{1544A006-A831-4F82-A5F0-336520912ED0}" name="Column12891" dataDxfId="3497"/>
    <tableColumn id="12900" xr3:uid="{A38BF296-7839-497A-8165-83D96382800B}" name="Column12892" dataDxfId="3496"/>
    <tableColumn id="12901" xr3:uid="{E52698BB-3E84-40B8-B70A-8089739CA1CC}" name="Column12893" dataDxfId="3495"/>
    <tableColumn id="12902" xr3:uid="{0C3CB3A0-DAB1-494D-B365-003065F31DFE}" name="Column12894" dataDxfId="3494"/>
    <tableColumn id="12903" xr3:uid="{14A03C92-F9F0-483F-9F6C-62B73FB50CF2}" name="Column12895" dataDxfId="3493"/>
    <tableColumn id="12904" xr3:uid="{0C3B9D09-5721-491E-99B6-629C483D8EF7}" name="Column12896" dataDxfId="3492"/>
    <tableColumn id="12905" xr3:uid="{F9C00966-466E-4A10-9A5A-1424D12E7231}" name="Column12897" dataDxfId="3491"/>
    <tableColumn id="12906" xr3:uid="{C1DF98BE-1D0E-40EC-8ABE-59B6761DCA19}" name="Column12898" dataDxfId="3490"/>
    <tableColumn id="12907" xr3:uid="{BC0C8399-245F-44FE-8BDD-667924398B56}" name="Column12899" dataDxfId="3489"/>
    <tableColumn id="12908" xr3:uid="{32D7F822-0DA7-411F-9C90-D2DEF1D42173}" name="Column12900" dataDxfId="3488"/>
    <tableColumn id="12909" xr3:uid="{E72D99DD-8E7F-4D74-8ED8-DC26C0C390DC}" name="Column12901" dataDxfId="3487"/>
    <tableColumn id="12910" xr3:uid="{D4DB87F3-09EB-40FE-875D-25786E45C2C5}" name="Column12902" dataDxfId="3486"/>
    <tableColumn id="12911" xr3:uid="{0E210674-A936-4254-BEE4-EB7350227463}" name="Column12903" dataDxfId="3485"/>
    <tableColumn id="12912" xr3:uid="{AC96B74F-696B-425D-89F5-31033EDB64EE}" name="Column12904" dataDxfId="3484"/>
    <tableColumn id="12913" xr3:uid="{6DA96040-B43D-40A6-9298-75CA5E9F131F}" name="Column12905" dataDxfId="3483"/>
    <tableColumn id="12914" xr3:uid="{AF26B3E4-D0D2-4C93-A0F3-08946244CCD3}" name="Column12906" dataDxfId="3482"/>
    <tableColumn id="12915" xr3:uid="{1AA5CB69-6A33-4659-8CB9-9C160381B53C}" name="Column12907" dataDxfId="3481"/>
    <tableColumn id="12916" xr3:uid="{DCA7B00F-C247-4507-A6E6-004767FDE004}" name="Column12908" dataDxfId="3480"/>
    <tableColumn id="12917" xr3:uid="{6568859A-C0C3-4F68-A6A3-98A586AD1AE7}" name="Column12909" dataDxfId="3479"/>
    <tableColumn id="12918" xr3:uid="{385E1FA3-E959-4722-B94E-411FD41E510D}" name="Column12910" dataDxfId="3478"/>
    <tableColumn id="12919" xr3:uid="{336C1FC3-1D1D-470D-96C3-B6963268A5C2}" name="Column12911" dataDxfId="3477"/>
    <tableColumn id="12920" xr3:uid="{AB40B489-90B3-4C67-A7B4-E0E3726B3E21}" name="Column12912" dataDxfId="3476"/>
    <tableColumn id="12921" xr3:uid="{04F5E205-F68B-4CBD-B1F1-C94C99AF01E8}" name="Column12913" dataDxfId="3475"/>
    <tableColumn id="12922" xr3:uid="{B95096BD-28E0-4E66-A56F-D75E306B8EF6}" name="Column12914" dataDxfId="3474"/>
    <tableColumn id="12923" xr3:uid="{A1A72141-2CCB-41CD-A6AA-2A05E50597FC}" name="Column12915" dataDxfId="3473"/>
    <tableColumn id="12924" xr3:uid="{40CCA749-208E-403E-B9A6-E51B721875A8}" name="Column12916" dataDxfId="3472"/>
    <tableColumn id="12925" xr3:uid="{479BE3D6-B002-4233-80C1-F8A450A50042}" name="Column12917" dataDxfId="3471"/>
    <tableColumn id="12926" xr3:uid="{D18B7EBE-85D2-4B36-85E7-9CBC09EC81FE}" name="Column12918" dataDxfId="3470"/>
    <tableColumn id="12927" xr3:uid="{E5279A6F-BACB-47BD-9DE8-A372D5977352}" name="Column12919" dataDxfId="3469"/>
    <tableColumn id="12928" xr3:uid="{30CE942A-7E84-476B-A160-68939BBA3195}" name="Column12920" dataDxfId="3468"/>
    <tableColumn id="12929" xr3:uid="{3F210F65-1178-40F7-A488-325E8DBE427E}" name="Column12921" dataDxfId="3467"/>
    <tableColumn id="12930" xr3:uid="{091FAB6D-1EF5-4258-B3F6-114ABC0B7097}" name="Column12922" dataDxfId="3466"/>
    <tableColumn id="12931" xr3:uid="{313D0465-1B9F-402E-A9A5-35B0C22DA37F}" name="Column12923" dataDxfId="3465"/>
    <tableColumn id="12932" xr3:uid="{8CF474D2-6E24-4816-9970-718F94985DA1}" name="Column12924" dataDxfId="3464"/>
    <tableColumn id="12933" xr3:uid="{138D941D-4FCA-413D-B013-314D055A704F}" name="Column12925" dataDxfId="3463"/>
    <tableColumn id="12934" xr3:uid="{B245DCB4-56BD-4938-88FF-E85ADBB6ABE1}" name="Column12926" dataDxfId="3462"/>
    <tableColumn id="12935" xr3:uid="{B6783FE8-4E67-4753-8601-316435F8B96E}" name="Column12927" dataDxfId="3461"/>
    <tableColumn id="12936" xr3:uid="{ADA8D9FA-4EAA-47FF-98D4-FBF905CB9761}" name="Column12928" dataDxfId="3460"/>
    <tableColumn id="12937" xr3:uid="{9DCC3E00-6C04-4C28-923E-5A4BDFD1517E}" name="Column12929" dataDxfId="3459"/>
    <tableColumn id="12938" xr3:uid="{211AB506-DE3F-4F15-8B8F-997913C4DFC7}" name="Column12930" dataDxfId="3458"/>
    <tableColumn id="12939" xr3:uid="{52FDBD78-9DEB-4543-A759-64475EAD8A09}" name="Column12931" dataDxfId="3457"/>
    <tableColumn id="12940" xr3:uid="{84CFD817-DADA-4FE6-A919-2223648FB6F6}" name="Column12932" dataDxfId="3456"/>
    <tableColumn id="12941" xr3:uid="{C5939676-24F4-4EC5-A42D-52A30956F7BC}" name="Column12933" dataDxfId="3455"/>
    <tableColumn id="12942" xr3:uid="{F1A0C724-AED8-41F0-A7AF-7B1783EBB1CD}" name="Column12934" dataDxfId="3454"/>
    <tableColumn id="12943" xr3:uid="{5BA385FF-5DFF-4D97-BBA1-ABFE014FD045}" name="Column12935" dataDxfId="3453"/>
    <tableColumn id="12944" xr3:uid="{C7C07E12-561A-4870-AE6B-535DB8F8B8CA}" name="Column12936" dataDxfId="3452"/>
    <tableColumn id="12945" xr3:uid="{39B77564-DABE-4647-8197-56656D1DCF36}" name="Column12937" dataDxfId="3451"/>
    <tableColumn id="12946" xr3:uid="{B4ABE103-B066-440C-A6DE-10A5A1A70127}" name="Column12938" dataDxfId="3450"/>
    <tableColumn id="12947" xr3:uid="{5642D817-93C6-4ED5-95A8-E7A1ED6B5140}" name="Column12939" dataDxfId="3449"/>
    <tableColumn id="12948" xr3:uid="{4B6AEF94-0FA5-4F5A-8311-06DAFFF520D5}" name="Column12940" dataDxfId="3448"/>
    <tableColumn id="12949" xr3:uid="{9C6CACC3-00D6-470F-989F-D3BF6E7E3B05}" name="Column12941" dataDxfId="3447"/>
    <tableColumn id="12950" xr3:uid="{234A01BE-C8B5-4B06-A2F2-F26F86CC4FA9}" name="Column12942" dataDxfId="3446"/>
    <tableColumn id="12951" xr3:uid="{363F0B5E-C455-4C91-8CC1-471ACED15B9C}" name="Column12943" dataDxfId="3445"/>
    <tableColumn id="12952" xr3:uid="{ECD0A8EA-78B7-4590-8686-44EC7CDFFAA8}" name="Column12944" dataDxfId="3444"/>
    <tableColumn id="12953" xr3:uid="{AE83BE63-3EFA-43A3-9FEE-BC3333A6A27C}" name="Column12945" dataDxfId="3443"/>
    <tableColumn id="12954" xr3:uid="{65FA04FE-CCC0-4459-8A3F-D93464B3D742}" name="Column12946" dataDxfId="3442"/>
    <tableColumn id="12955" xr3:uid="{3C22E6BE-3E32-4E53-A76B-BEFE87187CC1}" name="Column12947" dataDxfId="3441"/>
    <tableColumn id="12956" xr3:uid="{C7360094-8F64-4E61-9388-0D294DDEB13D}" name="Column12948" dataDxfId="3440"/>
    <tableColumn id="12957" xr3:uid="{E42FA59B-D2EA-452E-8CCD-1DA2D7870A15}" name="Column12949" dataDxfId="3439"/>
    <tableColumn id="12958" xr3:uid="{7B63BD0C-44AE-45A9-AA40-030FEE06002F}" name="Column12950" dataDxfId="3438"/>
    <tableColumn id="12959" xr3:uid="{1515CD0E-384E-4B66-8910-7BA9303B7898}" name="Column12951" dataDxfId="3437"/>
    <tableColumn id="12960" xr3:uid="{F84AD62B-16F3-41BB-BFDA-3862B278D8CE}" name="Column12952" dataDxfId="3436"/>
    <tableColumn id="12961" xr3:uid="{FB7F312E-50E5-4818-8B1F-7A1846AEB6BE}" name="Column12953" dataDxfId="3435"/>
    <tableColumn id="12962" xr3:uid="{9375E43F-B288-4CC7-A43E-8B0FDD4F6A7C}" name="Column12954" dataDxfId="3434"/>
    <tableColumn id="12963" xr3:uid="{5C6921FB-87D9-47F9-BD1E-0B493C97482F}" name="Column12955" dataDxfId="3433"/>
    <tableColumn id="12964" xr3:uid="{0B8B08AC-D6E0-4D1F-938A-630C9127B8AF}" name="Column12956" dataDxfId="3432"/>
    <tableColumn id="12965" xr3:uid="{3796C968-B2D9-493E-AB1B-644300C0AA73}" name="Column12957" dataDxfId="3431"/>
    <tableColumn id="12966" xr3:uid="{30C8C4B6-F1B3-4660-ACCB-B63EDC72EC79}" name="Column12958" dataDxfId="3430"/>
    <tableColumn id="12967" xr3:uid="{AC24226D-11FC-4107-88E9-B20C180291D9}" name="Column12959" dataDxfId="3429"/>
    <tableColumn id="12968" xr3:uid="{EEBB065E-C133-45B6-AC89-05F610C494FF}" name="Column12960" dataDxfId="3428"/>
    <tableColumn id="12969" xr3:uid="{6E654977-689B-4A09-A5AD-75E3697564A6}" name="Column12961" dataDxfId="3427"/>
    <tableColumn id="12970" xr3:uid="{DCF1E9E4-B884-40C0-AD7E-5CCF3A51448A}" name="Column12962" dataDxfId="3426"/>
    <tableColumn id="12971" xr3:uid="{EF0A2EA2-C556-474F-835E-3E00CD1FA7C0}" name="Column12963" dataDxfId="3425"/>
    <tableColumn id="12972" xr3:uid="{6826A98F-7079-4A99-8E23-F5C199776114}" name="Column12964" dataDxfId="3424"/>
    <tableColumn id="12973" xr3:uid="{F62B8248-215F-4859-819B-55B656601F18}" name="Column12965" dataDxfId="3423"/>
    <tableColumn id="12974" xr3:uid="{204AB0CA-0C50-4A9D-B010-966E6ECC16C9}" name="Column12966" dataDxfId="3422"/>
    <tableColumn id="12975" xr3:uid="{E5185A93-D9D5-4E56-8DE7-C0C1E5ED8728}" name="Column12967" dataDxfId="3421"/>
    <tableColumn id="12976" xr3:uid="{9A2D6793-9662-4284-A019-4149B25AD4B4}" name="Column12968" dataDxfId="3420"/>
    <tableColumn id="12977" xr3:uid="{090760F8-7648-43E6-90B0-94939701EB82}" name="Column12969" dataDxfId="3419"/>
    <tableColumn id="12978" xr3:uid="{958391F7-178A-4E1A-AA68-D9ACD8B8ECDA}" name="Column12970" dataDxfId="3418"/>
    <tableColumn id="12979" xr3:uid="{FE0CAA3B-098A-4D6C-A15E-413923F86FCE}" name="Column12971" dataDxfId="3417"/>
    <tableColumn id="12980" xr3:uid="{957F40A4-568E-416E-9BE4-30FEE8F90E5E}" name="Column12972" dataDxfId="3416"/>
    <tableColumn id="12981" xr3:uid="{EA36300F-D248-40BC-97BA-CF4EC8483148}" name="Column12973" dataDxfId="3415"/>
    <tableColumn id="12982" xr3:uid="{DA88490C-BB46-4AF2-A16C-8B60D5BAA0E1}" name="Column12974" dataDxfId="3414"/>
    <tableColumn id="12983" xr3:uid="{AC5A2FA4-3C8E-44B3-B550-C7F03495DD0F}" name="Column12975" dataDxfId="3413"/>
    <tableColumn id="12984" xr3:uid="{4EC83AFE-CA71-4E99-9DF6-13E9DBFFE0F0}" name="Column12976" dataDxfId="3412"/>
    <tableColumn id="12985" xr3:uid="{9ED0A9E6-BE87-4C91-A2C9-DEE02E0494CB}" name="Column12977" dataDxfId="3411"/>
    <tableColumn id="12986" xr3:uid="{9F90DB56-05BB-4514-A8EE-BB13B096AEB8}" name="Column12978" dataDxfId="3410"/>
    <tableColumn id="12987" xr3:uid="{B2942690-D935-4949-8821-31719C001378}" name="Column12979" dataDxfId="3409"/>
    <tableColumn id="12988" xr3:uid="{12B51BB6-1658-4D99-BDAB-6D3884BFB147}" name="Column12980" dataDxfId="3408"/>
    <tableColumn id="12989" xr3:uid="{F09FA010-C014-4A91-B0C7-816F5ECC4C6F}" name="Column12981" dataDxfId="3407"/>
    <tableColumn id="12990" xr3:uid="{9FBFA567-867E-4033-9934-46809C685CF6}" name="Column12982" dataDxfId="3406"/>
    <tableColumn id="12991" xr3:uid="{C88899D5-8DAF-4E0E-A255-1495763F883A}" name="Column12983" dataDxfId="3405"/>
    <tableColumn id="12992" xr3:uid="{F92FD952-B62E-49B9-9942-4D805D8EC443}" name="Column12984" dataDxfId="3404"/>
    <tableColumn id="12993" xr3:uid="{D785990A-26B7-42CD-A2C4-C6D0AD55FE6B}" name="Column12985" dataDxfId="3403"/>
    <tableColumn id="12994" xr3:uid="{8ECBE6FB-AA51-475C-9696-B1D574822427}" name="Column12986" dataDxfId="3402"/>
    <tableColumn id="12995" xr3:uid="{22848D0D-D0A3-4809-BBFE-A86D098E1A88}" name="Column12987" dataDxfId="3401"/>
    <tableColumn id="12996" xr3:uid="{7C6FA0BB-B660-4039-A40D-8D5B5FEC19C3}" name="Column12988" dataDxfId="3400"/>
    <tableColumn id="12997" xr3:uid="{0CF9E766-8D1C-4E93-B916-0C2F37E27FD7}" name="Column12989" dataDxfId="3399"/>
    <tableColumn id="12998" xr3:uid="{637217DB-1527-4927-9708-2BD1B520549D}" name="Column12990" dataDxfId="3398"/>
    <tableColumn id="12999" xr3:uid="{FB54A2D8-CC40-441C-97D2-993CAD37D51C}" name="Column12991" dataDxfId="3397"/>
    <tableColumn id="13000" xr3:uid="{BD4CFCB5-8EF0-41B6-8BBA-A93485C52A9D}" name="Column12992" dataDxfId="3396"/>
    <tableColumn id="13001" xr3:uid="{38355BD9-76EA-43C9-9697-8F2C741A8F82}" name="Column12993" dataDxfId="3395"/>
    <tableColumn id="13002" xr3:uid="{50FE8520-B8CC-4F57-9D5D-F163B7CBBC80}" name="Column12994" dataDxfId="3394"/>
    <tableColumn id="13003" xr3:uid="{3FBE9E28-DAA3-464A-9631-E7B71A3D470E}" name="Column12995" dataDxfId="3393"/>
    <tableColumn id="13004" xr3:uid="{D06A795F-1F58-4691-8546-F13AF9546EAC}" name="Column12996" dataDxfId="3392"/>
    <tableColumn id="13005" xr3:uid="{CB1C144C-C14B-43DF-A8A2-D0FEB3C98EFF}" name="Column12997" dataDxfId="3391"/>
    <tableColumn id="13006" xr3:uid="{36E8A416-057C-46D5-9A77-1649A055786B}" name="Column12998" dataDxfId="3390"/>
    <tableColumn id="13007" xr3:uid="{A2E4149C-8990-4F79-9BB5-CC150F3782EB}" name="Column12999" dataDxfId="3389"/>
    <tableColumn id="13008" xr3:uid="{BC6B4F18-860D-42B0-A8D4-EA73942AC510}" name="Column13000" dataDxfId="3388"/>
    <tableColumn id="13009" xr3:uid="{C4291308-5CB6-4648-9BC9-B21B039D850A}" name="Column13001" dataDxfId="3387"/>
    <tableColumn id="13010" xr3:uid="{9E3E013C-523A-4536-B8BB-F14806E9CE0A}" name="Column13002" dataDxfId="3386"/>
    <tableColumn id="13011" xr3:uid="{EE68EB67-405D-4FD8-953E-2F0D9145352D}" name="Column13003" dataDxfId="3385"/>
    <tableColumn id="13012" xr3:uid="{8D6A5A0B-92C8-4847-96B5-09D2B5FCD87D}" name="Column13004" dataDxfId="3384"/>
    <tableColumn id="13013" xr3:uid="{EB8DB6FD-8275-43AF-AD89-B3E49970DF81}" name="Column13005" dataDxfId="3383"/>
    <tableColumn id="13014" xr3:uid="{797D1B87-ABD8-4507-93A7-B19F9541F186}" name="Column13006" dataDxfId="3382"/>
    <tableColumn id="13015" xr3:uid="{D0FC4DB4-8596-4B54-B865-8EA05E4E5FBC}" name="Column13007" dataDxfId="3381"/>
    <tableColumn id="13016" xr3:uid="{41489AA1-BD5C-4080-B5A3-29544AC0FFFC}" name="Column13008" dataDxfId="3380"/>
    <tableColumn id="13017" xr3:uid="{A328BAAA-9B29-4C96-9523-2A377CF9303D}" name="Column13009" dataDxfId="3379"/>
    <tableColumn id="13018" xr3:uid="{2D4940AD-F546-4596-A3B7-27C24DB277B1}" name="Column13010" dataDxfId="3378"/>
    <tableColumn id="13019" xr3:uid="{DD382E1D-2949-4AA5-A7F3-39A9440CAD2A}" name="Column13011" dataDxfId="3377"/>
    <tableColumn id="13020" xr3:uid="{72DB7FE4-7CD6-4D31-82DA-EE854DD12B6F}" name="Column13012" dataDxfId="3376"/>
    <tableColumn id="13021" xr3:uid="{CCBEAA8D-3666-4619-B83E-63E0DC6FAF76}" name="Column13013" dataDxfId="3375"/>
    <tableColumn id="13022" xr3:uid="{1DA963CE-21EE-46A0-AF05-BCB71B07EFD1}" name="Column13014" dataDxfId="3374"/>
    <tableColumn id="13023" xr3:uid="{A03F4EA6-CF66-441E-95B8-A99558653243}" name="Column13015" dataDxfId="3373"/>
    <tableColumn id="13024" xr3:uid="{DBCFDFD9-73A0-45D8-865A-3DBD5E540851}" name="Column13016" dataDxfId="3372"/>
    <tableColumn id="13025" xr3:uid="{16962EEA-7598-4FFE-879C-FC55ABDD7D35}" name="Column13017" dataDxfId="3371"/>
    <tableColumn id="13026" xr3:uid="{68D1BE40-83ED-4172-AA60-E3119765C076}" name="Column13018" dataDxfId="3370"/>
    <tableColumn id="13027" xr3:uid="{39F4FBBD-4549-4C5A-B16C-319F8E171719}" name="Column13019" dataDxfId="3369"/>
    <tableColumn id="13028" xr3:uid="{21DE6EA9-3133-4758-A748-01A3ED22056B}" name="Column13020" dataDxfId="3368"/>
    <tableColumn id="13029" xr3:uid="{B680CF89-5090-4A93-A588-DCAA34422AB3}" name="Column13021" dataDxfId="3367"/>
    <tableColumn id="13030" xr3:uid="{4DAE81D1-33E7-47CF-B061-BF6399D782E1}" name="Column13022" dataDxfId="3366"/>
    <tableColumn id="13031" xr3:uid="{2332211F-A1D5-4FEA-AC8B-8E07F578011C}" name="Column13023" dataDxfId="3365"/>
    <tableColumn id="13032" xr3:uid="{C961B0B7-B9EB-44DC-9607-62634ACA0EB2}" name="Column13024" dataDxfId="3364"/>
    <tableColumn id="13033" xr3:uid="{D5AC4916-ED0D-4CEB-B091-57CDE30406F0}" name="Column13025" dataDxfId="3363"/>
    <tableColumn id="13034" xr3:uid="{04B137D0-2AC7-424C-8963-302921BE8F85}" name="Column13026" dataDxfId="3362"/>
    <tableColumn id="13035" xr3:uid="{230208C6-E8A6-4C61-A637-AB07CB5E04D6}" name="Column13027" dataDxfId="3361"/>
    <tableColumn id="13036" xr3:uid="{D03A37B2-BDD9-47C1-86E0-1CD050F48BBB}" name="Column13028" dataDxfId="3360"/>
    <tableColumn id="13037" xr3:uid="{3A4F8A2C-0DB5-448E-B6CC-3D20BE29F6B1}" name="Column13029" dataDxfId="3359"/>
    <tableColumn id="13038" xr3:uid="{A845BBEB-0E33-4593-8E88-05697D7D3EA8}" name="Column13030" dataDxfId="3358"/>
    <tableColumn id="13039" xr3:uid="{D5C69177-D868-4F5D-8161-C7763C1AB909}" name="Column13031" dataDxfId="3357"/>
    <tableColumn id="13040" xr3:uid="{02DDA903-08A6-4D02-9398-43CEA49663F5}" name="Column13032" dataDxfId="3356"/>
    <tableColumn id="13041" xr3:uid="{970C5C9A-81E3-47A4-AB74-05377C74E81E}" name="Column13033" dataDxfId="3355"/>
    <tableColumn id="13042" xr3:uid="{713849AB-781C-4EEB-AE3E-FCF879ECCA33}" name="Column13034" dataDxfId="3354"/>
    <tableColumn id="13043" xr3:uid="{1663C5C4-AB08-499D-9414-63FA113427FB}" name="Column13035" dataDxfId="3353"/>
    <tableColumn id="13044" xr3:uid="{2FDC32D5-6543-4069-8053-6FCF33BEF840}" name="Column13036" dataDxfId="3352"/>
    <tableColumn id="13045" xr3:uid="{7CAA914D-08DD-495C-9431-03473CFEA3F1}" name="Column13037" dataDxfId="3351"/>
    <tableColumn id="13046" xr3:uid="{EEA8A393-B9B8-4E71-A6D3-D9EA47452DBD}" name="Column13038" dataDxfId="3350"/>
    <tableColumn id="13047" xr3:uid="{250058E0-D43C-4CB5-992A-3AB16167BF27}" name="Column13039" dataDxfId="3349"/>
    <tableColumn id="13048" xr3:uid="{0676063C-1259-4461-95A3-A1EAE7C055E1}" name="Column13040" dataDxfId="3348"/>
    <tableColumn id="13049" xr3:uid="{CAFF6C28-16DA-4608-B6E3-4E679D89BACA}" name="Column13041" dataDxfId="3347"/>
    <tableColumn id="13050" xr3:uid="{7459CDD9-EA3C-47F0-B3B7-84389BCF86BD}" name="Column13042" dataDxfId="3346"/>
    <tableColumn id="13051" xr3:uid="{185E78F8-1BA5-45F2-BC9E-272674D3F16E}" name="Column13043" dataDxfId="3345"/>
    <tableColumn id="13052" xr3:uid="{12702829-1C75-4ABC-990B-B86D8F4A6AD2}" name="Column13044" dataDxfId="3344"/>
    <tableColumn id="13053" xr3:uid="{A3845531-E749-4EA7-B63C-59B92F7FF54F}" name="Column13045" dataDxfId="3343"/>
    <tableColumn id="13054" xr3:uid="{A31469FA-45B4-4CC1-B3DD-F02BEB80E94B}" name="Column13046" dataDxfId="3342"/>
    <tableColumn id="13055" xr3:uid="{8BCB7241-128C-498D-9B7A-8D3FB7318CDD}" name="Column13047" dataDxfId="3341"/>
    <tableColumn id="13056" xr3:uid="{8FB0C0E7-9407-4643-A1EC-BD8FFB1DF1F3}" name="Column13048" dataDxfId="3340"/>
    <tableColumn id="13057" xr3:uid="{FA06B1E7-6569-4D8E-B908-06BB8F1C5A6E}" name="Column13049" dataDxfId="3339"/>
    <tableColumn id="13058" xr3:uid="{FB32B24B-2840-4F83-8A27-D87B52E8CB34}" name="Column13050" dataDxfId="3338"/>
    <tableColumn id="13059" xr3:uid="{A212F9DC-D2AB-426D-B048-403593972481}" name="Column13051" dataDxfId="3337"/>
    <tableColumn id="13060" xr3:uid="{F563EB8E-DE1F-4456-9D44-3597E625ACD7}" name="Column13052" dataDxfId="3336"/>
    <tableColumn id="13061" xr3:uid="{CF45D241-5D0D-4D10-9045-1B4871644D74}" name="Column13053" dataDxfId="3335"/>
    <tableColumn id="13062" xr3:uid="{2B1894EA-7C29-4A8D-A0E4-61D5DC1252ED}" name="Column13054" dataDxfId="3334"/>
    <tableColumn id="13063" xr3:uid="{33511509-029E-4664-B5D1-C65FB0FF0672}" name="Column13055" dataDxfId="3333"/>
    <tableColumn id="13064" xr3:uid="{2F6D8CE5-BA9B-4384-A390-9E08B0224077}" name="Column13056" dataDxfId="3332"/>
    <tableColumn id="13065" xr3:uid="{950DE7A6-6626-4C71-A1A9-A8F39442BC1D}" name="Column13057" dataDxfId="3331"/>
    <tableColumn id="13066" xr3:uid="{C0D634FB-CF08-4E2D-8C93-EDF4FBE6B493}" name="Column13058" dataDxfId="3330"/>
    <tableColumn id="13067" xr3:uid="{73B20E2D-FCDA-4BF1-AFDD-9F8927BEF73B}" name="Column13059" dataDxfId="3329"/>
    <tableColumn id="13068" xr3:uid="{21E55B96-B038-4BA1-B4E8-CC2393F3BA34}" name="Column13060" dataDxfId="3328"/>
    <tableColumn id="13069" xr3:uid="{0D344E37-CDDD-48E7-99E0-599B54F3EF0F}" name="Column13061" dataDxfId="3327"/>
    <tableColumn id="13070" xr3:uid="{CA37B28A-2653-45A9-A897-D67A7DB25565}" name="Column13062" dataDxfId="3326"/>
    <tableColumn id="13071" xr3:uid="{11CE4447-9B22-40B0-B9AC-65E1CC392726}" name="Column13063" dataDxfId="3325"/>
    <tableColumn id="13072" xr3:uid="{3EFB8917-BB34-4A6B-ADCA-6D86B8B7DF53}" name="Column13064" dataDxfId="3324"/>
    <tableColumn id="13073" xr3:uid="{470D2B83-5BC1-4521-8100-B7B5029AA64C}" name="Column13065" dataDxfId="3323"/>
    <tableColumn id="13074" xr3:uid="{DCE13AC2-DE81-4D51-9125-E286887C8507}" name="Column13066" dataDxfId="3322"/>
    <tableColumn id="13075" xr3:uid="{A5CDC447-D8D0-4BB6-9A0A-A183E20742A2}" name="Column13067" dataDxfId="3321"/>
    <tableColumn id="13076" xr3:uid="{3C064B60-6DCD-43B8-9CD9-34DFD3FBD06F}" name="Column13068" dataDxfId="3320"/>
    <tableColumn id="13077" xr3:uid="{7640C469-8088-4F4D-A962-0595CBB7C6F0}" name="Column13069" dataDxfId="3319"/>
    <tableColumn id="13078" xr3:uid="{17E4F778-63BF-4586-ADC1-9F9287390863}" name="Column13070" dataDxfId="3318"/>
    <tableColumn id="13079" xr3:uid="{2167B829-AE9C-4136-9BC6-02E734B58ECC}" name="Column13071" dataDxfId="3317"/>
    <tableColumn id="13080" xr3:uid="{651EE543-1E61-4563-9627-EAC475EAB17E}" name="Column13072" dataDxfId="3316"/>
    <tableColumn id="13081" xr3:uid="{5CD1FBCD-CADE-4901-BD47-CE9294C9A18E}" name="Column13073" dataDxfId="3315"/>
    <tableColumn id="13082" xr3:uid="{2A5D3491-F8DC-4862-96E0-0FBB08DA3485}" name="Column13074" dataDxfId="3314"/>
    <tableColumn id="13083" xr3:uid="{A7C46B14-17CD-45DF-A7D2-E7046EE607B1}" name="Column13075" dataDxfId="3313"/>
    <tableColumn id="13084" xr3:uid="{D9ADE392-0772-4001-8503-09F7965FDAE0}" name="Column13076" dataDxfId="3312"/>
    <tableColumn id="13085" xr3:uid="{3BA2FA0F-E588-4978-A501-2B8117559621}" name="Column13077" dataDxfId="3311"/>
    <tableColumn id="13086" xr3:uid="{949FFD0D-0D2E-44AA-A40F-AB124591E80F}" name="Column13078" dataDxfId="3310"/>
    <tableColumn id="13087" xr3:uid="{6AAE9B74-9EC1-419B-A82E-6A5672B33FDF}" name="Column13079" dataDxfId="3309"/>
    <tableColumn id="13088" xr3:uid="{9F0C7A51-2351-4E81-8961-EDE52FE6812C}" name="Column13080" dataDxfId="3308"/>
    <tableColumn id="13089" xr3:uid="{299C3ACB-1711-4EDC-9408-6AB8CD0D5D92}" name="Column13081" dataDxfId="3307"/>
    <tableColumn id="13090" xr3:uid="{1321F371-8A49-45B9-8BDF-ECF0573E7A0E}" name="Column13082" dataDxfId="3306"/>
    <tableColumn id="13091" xr3:uid="{CA43DB0F-C035-49B3-BBCE-9F5BB0522A00}" name="Column13083" dataDxfId="3305"/>
    <tableColumn id="13092" xr3:uid="{792B44CA-99CB-48E5-9FE0-D941BF513D7C}" name="Column13084" dataDxfId="3304"/>
    <tableColumn id="13093" xr3:uid="{CA7A6137-81F0-478C-B33F-49CE1937536A}" name="Column13085" dataDxfId="3303"/>
    <tableColumn id="13094" xr3:uid="{F474C6AF-0601-4087-B0FB-5F33E67517D0}" name="Column13086" dataDxfId="3302"/>
    <tableColumn id="13095" xr3:uid="{DB7383BE-8026-447D-8E94-7A5068EC3247}" name="Column13087" dataDxfId="3301"/>
    <tableColumn id="13096" xr3:uid="{342D3BE6-C5BB-4CC1-AE40-ADE1417DFE92}" name="Column13088" dataDxfId="3300"/>
    <tableColumn id="13097" xr3:uid="{A26364CF-F9E2-4114-BA71-865536B45C45}" name="Column13089" dataDxfId="3299"/>
    <tableColumn id="13098" xr3:uid="{17E7F6A8-AEB1-4295-9EC0-B970F7D45F9C}" name="Column13090" dataDxfId="3298"/>
    <tableColumn id="13099" xr3:uid="{71854D7D-3C50-4A4F-8452-99361ED6E7F9}" name="Column13091" dataDxfId="3297"/>
    <tableColumn id="13100" xr3:uid="{25EA8B6D-9A9B-48F1-8A3B-051BA26807CB}" name="Column13092" dataDxfId="3296"/>
    <tableColumn id="13101" xr3:uid="{06A213E6-C1CC-472A-A28B-0C44FDCD4173}" name="Column13093" dataDxfId="3295"/>
    <tableColumn id="13102" xr3:uid="{6C25E463-3488-44C6-821D-0AE032CCFEAB}" name="Column13094" dataDxfId="3294"/>
    <tableColumn id="13103" xr3:uid="{417F3CC6-11C1-4455-961F-40BEF3961511}" name="Column13095" dataDxfId="3293"/>
    <tableColumn id="13104" xr3:uid="{6F070792-5D9A-4495-A516-4E2F063211BC}" name="Column13096" dataDxfId="3292"/>
    <tableColumn id="13105" xr3:uid="{F47A1E20-BA2B-4D66-AF24-297C1ADCAB64}" name="Column13097" dataDxfId="3291"/>
    <tableColumn id="13106" xr3:uid="{8C588208-0BCD-45AC-B088-541DCE9967CF}" name="Column13098" dataDxfId="3290"/>
    <tableColumn id="13107" xr3:uid="{8434CD6D-CF9A-4964-9DC5-32FADE5D75D7}" name="Column13099" dataDxfId="3289"/>
    <tableColumn id="13108" xr3:uid="{8D82026A-AD05-48E0-97D5-5DAC3137BE59}" name="Column13100" dataDxfId="3288"/>
    <tableColumn id="13109" xr3:uid="{81721EAE-0D04-482F-AD2F-C9447140A1EB}" name="Column13101" dataDxfId="3287"/>
    <tableColumn id="13110" xr3:uid="{87F1C70E-846E-4E30-9A5D-4856AE933A97}" name="Column13102" dataDxfId="3286"/>
    <tableColumn id="13111" xr3:uid="{93BD2088-E85D-4046-89BA-C3B0B8AF4957}" name="Column13103" dataDxfId="3285"/>
    <tableColumn id="13112" xr3:uid="{777D36BF-B5EE-44CA-B00E-B39C5915C7EB}" name="Column13104" dataDxfId="3284"/>
    <tableColumn id="13113" xr3:uid="{A5FC85D4-730E-48D6-9F86-1550C0741098}" name="Column13105" dataDxfId="3283"/>
    <tableColumn id="13114" xr3:uid="{E2A70A71-F142-4909-8EED-038285938CFD}" name="Column13106" dataDxfId="3282"/>
    <tableColumn id="13115" xr3:uid="{1D1E2ECD-494F-4D5D-9387-9D12F56BC5E3}" name="Column13107" dataDxfId="3281"/>
    <tableColumn id="13116" xr3:uid="{7EFCD2A7-0481-4ECB-B94C-8D083885223F}" name="Column13108" dataDxfId="3280"/>
    <tableColumn id="13117" xr3:uid="{D0864704-F40C-430E-A579-54EB09BA237A}" name="Column13109" dataDxfId="3279"/>
    <tableColumn id="13118" xr3:uid="{CB69EAC6-FB9D-4FDD-90D2-797BB36EF7E4}" name="Column13110" dataDxfId="3278"/>
    <tableColumn id="13119" xr3:uid="{7A03BABE-9BC7-48E6-9998-0168D189BCA0}" name="Column13111" dataDxfId="3277"/>
    <tableColumn id="13120" xr3:uid="{DDBFAC2D-0F28-4BF7-926B-DA9101C5D84E}" name="Column13112" dataDxfId="3276"/>
    <tableColumn id="13121" xr3:uid="{4CF4134F-7F95-4788-AEB0-58D79DE97279}" name="Column13113" dataDxfId="3275"/>
    <tableColumn id="13122" xr3:uid="{52398749-1E3E-4C88-8F46-1814B30AF44A}" name="Column13114" dataDxfId="3274"/>
    <tableColumn id="13123" xr3:uid="{6CCC141D-78B5-4245-9150-3E6E1A4D11F1}" name="Column13115" dataDxfId="3273"/>
    <tableColumn id="13124" xr3:uid="{9A9737A4-5E94-4611-9370-1BA17FCDE39D}" name="Column13116" dataDxfId="3272"/>
    <tableColumn id="13125" xr3:uid="{9E7DB557-2E5A-41AD-8953-8FB6265BCB17}" name="Column13117" dataDxfId="3271"/>
    <tableColumn id="13126" xr3:uid="{FAAA4E33-8482-43AD-B1C5-1CC520750D06}" name="Column13118" dataDxfId="3270"/>
    <tableColumn id="13127" xr3:uid="{9D7B7F94-0CB4-45B9-8B0B-78AE2FF9A0A8}" name="Column13119" dataDxfId="3269"/>
    <tableColumn id="13128" xr3:uid="{B0C17DDC-16FE-45E2-B954-AF1DD890EABE}" name="Column13120" dataDxfId="3268"/>
    <tableColumn id="13129" xr3:uid="{34651281-048A-4658-85C2-17D69A9085A3}" name="Column13121" dataDxfId="3267"/>
    <tableColumn id="13130" xr3:uid="{4AA267E6-C032-4D7C-BA48-5DDAC20B0E77}" name="Column13122" dataDxfId="3266"/>
    <tableColumn id="13131" xr3:uid="{C29224CB-E9E8-41D9-B1C5-7AA88981E537}" name="Column13123" dataDxfId="3265"/>
    <tableColumn id="13132" xr3:uid="{D79A0F37-EDEA-49E2-A4BC-8373614261C8}" name="Column13124" dataDxfId="3264"/>
    <tableColumn id="13133" xr3:uid="{5DB5284A-5943-449F-8375-50B0280C8CE2}" name="Column13125" dataDxfId="3263"/>
    <tableColumn id="13134" xr3:uid="{3DA93844-B0F4-4817-B536-BB2E54875BA3}" name="Column13126" dataDxfId="3262"/>
    <tableColumn id="13135" xr3:uid="{14FEB9BC-DB29-4A89-8941-A786CC65B490}" name="Column13127" dataDxfId="3261"/>
    <tableColumn id="13136" xr3:uid="{BAEB058E-4081-430A-9AF7-49412BEF63B5}" name="Column13128" dataDxfId="3260"/>
    <tableColumn id="13137" xr3:uid="{37E3C9A3-5F24-4A35-BE01-DA6BCB2ACB14}" name="Column13129" dataDxfId="3259"/>
    <tableColumn id="13138" xr3:uid="{49B6D593-194C-4666-A313-A7381248EA1E}" name="Column13130" dataDxfId="3258"/>
    <tableColumn id="13139" xr3:uid="{33F3FFDD-D525-45D1-89D9-3B7FC25206CD}" name="Column13131" dataDxfId="3257"/>
    <tableColumn id="13140" xr3:uid="{152BA5FA-CEDE-4481-AF53-B137FA5D8BCE}" name="Column13132" dataDxfId="3256"/>
    <tableColumn id="13141" xr3:uid="{6F0BDDF3-F0F8-4E77-B3A7-945968A2BD66}" name="Column13133" dataDxfId="3255"/>
    <tableColumn id="13142" xr3:uid="{6637F835-2B89-4A3C-B9A5-28E2FFE6180C}" name="Column13134" dataDxfId="3254"/>
    <tableColumn id="13143" xr3:uid="{B17BB25E-7BBB-4D04-806D-B81998D49263}" name="Column13135" dataDxfId="3253"/>
    <tableColumn id="13144" xr3:uid="{74837051-AE5A-46B4-87B7-5667F92F88ED}" name="Column13136" dataDxfId="3252"/>
    <tableColumn id="13145" xr3:uid="{7978CC11-F754-45CA-96B1-3A80D2AE5A89}" name="Column13137" dataDxfId="3251"/>
    <tableColumn id="13146" xr3:uid="{71C13326-03A0-4B5F-A47F-4A364B5511C5}" name="Column13138" dataDxfId="3250"/>
    <tableColumn id="13147" xr3:uid="{09C26B0E-06D8-455F-9B5A-F960C8378C47}" name="Column13139" dataDxfId="3249"/>
    <tableColumn id="13148" xr3:uid="{F1E3E76C-3C8C-4E18-BEB5-9FD06C4E9F4F}" name="Column13140" dataDxfId="3248"/>
    <tableColumn id="13149" xr3:uid="{A1AD42E4-BFE5-4129-ADF3-74AFBF9A7F31}" name="Column13141" dataDxfId="3247"/>
    <tableColumn id="13150" xr3:uid="{0E346717-3F9F-4BFF-A69F-BB37C232BA80}" name="Column13142" dataDxfId="3246"/>
    <tableColumn id="13151" xr3:uid="{1B017048-7CA2-48E8-9840-AC21950B733C}" name="Column13143" dataDxfId="3245"/>
    <tableColumn id="13152" xr3:uid="{C1368C32-ACDA-4C29-A0D4-CF57D0FC0064}" name="Column13144" dataDxfId="3244"/>
    <tableColumn id="13153" xr3:uid="{AFE9EC20-C175-4714-979D-9BA5ED5D683D}" name="Column13145" dataDxfId="3243"/>
    <tableColumn id="13154" xr3:uid="{AEE32911-1280-4244-A51C-CBE870D0035E}" name="Column13146" dataDxfId="3242"/>
    <tableColumn id="13155" xr3:uid="{EDA1D18D-0ECD-46E5-921C-5A802425D7E2}" name="Column13147" dataDxfId="3241"/>
    <tableColumn id="13156" xr3:uid="{B186E6E1-E879-4DA4-A991-6AEDF1F13CE0}" name="Column13148" dataDxfId="3240"/>
    <tableColumn id="13157" xr3:uid="{34281B86-ACC5-476F-9060-752E7FA89B13}" name="Column13149" dataDxfId="3239"/>
    <tableColumn id="13158" xr3:uid="{80F7312D-8732-4AA9-AA84-A9A7ED9212B7}" name="Column13150" dataDxfId="3238"/>
    <tableColumn id="13159" xr3:uid="{EFE31BA8-DE2E-48F6-933F-FFC8C55611A9}" name="Column13151" dataDxfId="3237"/>
    <tableColumn id="13160" xr3:uid="{CFB41663-7E3D-4861-AB55-C1AE9D16E3DA}" name="Column13152" dataDxfId="3236"/>
    <tableColumn id="13161" xr3:uid="{FFBB719A-2511-4164-999E-5389E64F54B5}" name="Column13153" dataDxfId="3235"/>
    <tableColumn id="13162" xr3:uid="{68DB15A5-5444-433A-9BCF-BAE70921FD34}" name="Column13154" dataDxfId="3234"/>
    <tableColumn id="13163" xr3:uid="{BD9700FE-CA15-47C0-9A84-76C750B031B0}" name="Column13155" dataDxfId="3233"/>
    <tableColumn id="13164" xr3:uid="{0CB1B4C2-3245-4C8D-8ED4-4BDDF237E0A5}" name="Column13156" dataDxfId="3232"/>
    <tableColumn id="13165" xr3:uid="{D7A2EC37-B6FE-4192-9E4B-0CD7222B781B}" name="Column13157" dataDxfId="3231"/>
    <tableColumn id="13166" xr3:uid="{CD7276DE-C67F-4546-BF81-EC7821197098}" name="Column13158" dataDxfId="3230"/>
    <tableColumn id="13167" xr3:uid="{6E32B6DA-8554-436D-A80C-8059C3A8F741}" name="Column13159" dataDxfId="3229"/>
    <tableColumn id="13168" xr3:uid="{F2A7FA2B-CD72-4C85-9C4B-5F820864404F}" name="Column13160" dataDxfId="3228"/>
    <tableColumn id="13169" xr3:uid="{C87ED03A-7ED8-42B0-9B92-6022C1F37A22}" name="Column13161" dataDxfId="3227"/>
    <tableColumn id="13170" xr3:uid="{8437FEDE-CFD0-4555-B233-810BC9A8F7B3}" name="Column13162" dataDxfId="3226"/>
    <tableColumn id="13171" xr3:uid="{7BD354D0-40F9-4D4A-8942-3AE067350803}" name="Column13163" dataDxfId="3225"/>
    <tableColumn id="13172" xr3:uid="{33404C9C-D058-4355-851F-3709D18FEB94}" name="Column13164" dataDxfId="3224"/>
    <tableColumn id="13173" xr3:uid="{319019BB-44B7-46D2-8090-797DE0BC01E7}" name="Column13165" dataDxfId="3223"/>
    <tableColumn id="13174" xr3:uid="{5E4AEE39-9828-4040-B1F2-85657075984F}" name="Column13166" dataDxfId="3222"/>
    <tableColumn id="13175" xr3:uid="{9A7460EE-DB3D-4D13-AF80-55F57B0D3610}" name="Column13167" dataDxfId="3221"/>
    <tableColumn id="13176" xr3:uid="{7B0A51F6-C6CE-42A5-B110-FA06AB272117}" name="Column13168" dataDxfId="3220"/>
    <tableColumn id="13177" xr3:uid="{F493CBED-4EE3-4285-9393-027920639185}" name="Column13169" dataDxfId="3219"/>
    <tableColumn id="13178" xr3:uid="{81EBBBE1-D676-4B26-B9D2-CEF94D6335E4}" name="Column13170" dataDxfId="3218"/>
    <tableColumn id="13179" xr3:uid="{A1AE250E-9851-48DF-A499-F5F8B827EBEF}" name="Column13171" dataDxfId="3217"/>
    <tableColumn id="13180" xr3:uid="{9B336A6B-3157-4769-8307-F1B9DAA41447}" name="Column13172" dataDxfId="3216"/>
    <tableColumn id="13181" xr3:uid="{842DA54C-AE99-4947-867C-8380978DB17D}" name="Column13173" dataDxfId="3215"/>
    <tableColumn id="13182" xr3:uid="{F9A04DC3-118D-44F6-9CDA-E45D6D6CEA24}" name="Column13174" dataDxfId="3214"/>
    <tableColumn id="13183" xr3:uid="{968FABD9-637C-4BC4-A455-DB01A02D0598}" name="Column13175" dataDxfId="3213"/>
    <tableColumn id="13184" xr3:uid="{57CD9FDF-6800-4F78-AF1B-5F9E0FE2A440}" name="Column13176" dataDxfId="3212"/>
    <tableColumn id="13185" xr3:uid="{87686E6D-ECB5-4994-99B1-7333E55B73FE}" name="Column13177" dataDxfId="3211"/>
    <tableColumn id="13186" xr3:uid="{D999B79C-CD51-4D31-9D0F-01188E2D27E4}" name="Column13178" dataDxfId="3210"/>
    <tableColumn id="13187" xr3:uid="{E99B1B9B-1593-4D7D-B672-4C6D8CC85100}" name="Column13179" dataDxfId="3209"/>
    <tableColumn id="13188" xr3:uid="{52DCA901-D7E9-47FC-89DE-79949D54E79D}" name="Column13180" dataDxfId="3208"/>
    <tableColumn id="13189" xr3:uid="{2577EDA1-A540-467B-9133-623DBDF8B92F}" name="Column13181" dataDxfId="3207"/>
    <tableColumn id="13190" xr3:uid="{C644E254-C310-4E3C-A4F0-75354D58817A}" name="Column13182" dataDxfId="3206"/>
    <tableColumn id="13191" xr3:uid="{888E05E4-E505-4177-A843-14E20E5BBE0E}" name="Column13183" dataDxfId="3205"/>
    <tableColumn id="13192" xr3:uid="{8F90CED8-84DA-4BEE-A33D-7A73854A779D}" name="Column13184" dataDxfId="3204"/>
    <tableColumn id="13193" xr3:uid="{A77AD2C6-3CF4-4B8E-B3D6-E2B6C8E5BB4B}" name="Column13185" dataDxfId="3203"/>
    <tableColumn id="13194" xr3:uid="{BCC14951-089C-4975-941C-D25E97481FDB}" name="Column13186" dataDxfId="3202"/>
    <tableColumn id="13195" xr3:uid="{9880093D-7901-4496-8FD8-51FB9CD57643}" name="Column13187" dataDxfId="3201"/>
    <tableColumn id="13196" xr3:uid="{884DD1B8-95BC-4E7F-8E6F-A0AE7F42D7CE}" name="Column13188" dataDxfId="3200"/>
    <tableColumn id="13197" xr3:uid="{76AA9F72-5F61-4260-AB3A-B41A2B95361B}" name="Column13189" dataDxfId="3199"/>
    <tableColumn id="13198" xr3:uid="{DAEEA703-5A49-4BE1-91E8-D30D81E657B4}" name="Column13190" dataDxfId="3198"/>
    <tableColumn id="13199" xr3:uid="{D837E2A3-66A9-4B5C-8BB7-0EDF6B0978B7}" name="Column13191" dataDxfId="3197"/>
    <tableColumn id="13200" xr3:uid="{39735C94-836D-4E40-90AD-8DF3BBB65BB8}" name="Column13192" dataDxfId="3196"/>
    <tableColumn id="13201" xr3:uid="{CBA7AD55-E82B-49F2-88A5-7D2004D92E08}" name="Column13193" dataDxfId="3195"/>
    <tableColumn id="13202" xr3:uid="{6A60AC67-1041-46C2-8878-B27A0D5E5B5A}" name="Column13194" dataDxfId="3194"/>
    <tableColumn id="13203" xr3:uid="{CD3CD3FE-1528-4709-BB0D-2558ADD3DF3B}" name="Column13195" dataDxfId="3193"/>
    <tableColumn id="13204" xr3:uid="{5C18914A-3F47-4EFE-8178-04D816558086}" name="Column13196" dataDxfId="3192"/>
    <tableColumn id="13205" xr3:uid="{10EA7C97-72CE-4373-945E-579B5C2E3A7A}" name="Column13197" dataDxfId="3191"/>
    <tableColumn id="13206" xr3:uid="{A0DDE894-8B60-4A02-980A-DDE118EAAD88}" name="Column13198" dataDxfId="3190"/>
    <tableColumn id="13207" xr3:uid="{9D3874FA-72EA-4143-90E1-5B949F356C10}" name="Column13199" dataDxfId="3189"/>
    <tableColumn id="13208" xr3:uid="{07A39E02-FB68-4D14-BFA9-04428EFFC5D4}" name="Column13200" dataDxfId="3188"/>
    <tableColumn id="13209" xr3:uid="{FBA1AB75-379D-41CA-86EC-4A0D5E494DA8}" name="Column13201" dataDxfId="3187"/>
    <tableColumn id="13210" xr3:uid="{312C4B12-6A30-4E72-B461-7ED6B1179387}" name="Column13202" dataDxfId="3186"/>
    <tableColumn id="13211" xr3:uid="{8E28C92E-F352-4FF4-B1F2-C0DB0B3E00A6}" name="Column13203" dataDxfId="3185"/>
    <tableColumn id="13212" xr3:uid="{4ECB5C99-D4F5-4583-A186-5E837BD74C70}" name="Column13204" dataDxfId="3184"/>
    <tableColumn id="13213" xr3:uid="{3C050D41-6C19-490F-B0D8-0555EFA12339}" name="Column13205" dataDxfId="3183"/>
    <tableColumn id="13214" xr3:uid="{1450BB70-CF9D-4E95-881B-68B7BB65B41E}" name="Column13206" dataDxfId="3182"/>
    <tableColumn id="13215" xr3:uid="{95C83621-34F6-4BC2-8D5F-912F77FB4D04}" name="Column13207" dataDxfId="3181"/>
    <tableColumn id="13216" xr3:uid="{C38F6F82-E9F5-4945-8B8A-800CEFCEBF2E}" name="Column13208" dataDxfId="3180"/>
    <tableColumn id="13217" xr3:uid="{259F237E-4CE5-4BEC-BC8A-6CA2F24AD2B7}" name="Column13209" dataDxfId="3179"/>
    <tableColumn id="13218" xr3:uid="{C1CB4628-EC5C-413E-B776-8178F9DBC68D}" name="Column13210" dataDxfId="3178"/>
    <tableColumn id="13219" xr3:uid="{16FCBE29-EE09-4CD6-8B2C-FA04744A6153}" name="Column13211" dataDxfId="3177"/>
    <tableColumn id="13220" xr3:uid="{58FBD368-A5DE-41FD-ABE8-8E69B239EBCE}" name="Column13212" dataDxfId="3176"/>
    <tableColumn id="13221" xr3:uid="{E679C1BC-C9BF-441C-AF97-835572C88D84}" name="Column13213" dataDxfId="3175"/>
    <tableColumn id="13222" xr3:uid="{68105B48-960B-4AEF-BB2E-03F8340DDC54}" name="Column13214" dataDxfId="3174"/>
    <tableColumn id="13223" xr3:uid="{9046089A-F0C0-40B5-893D-BBDD57C9C51C}" name="Column13215" dataDxfId="3173"/>
    <tableColumn id="13224" xr3:uid="{99260914-2CFB-463E-98FB-58A6D9747497}" name="Column13216" dataDxfId="3172"/>
    <tableColumn id="13225" xr3:uid="{D170B86A-C38A-484F-8DD1-EC16120DD29D}" name="Column13217" dataDxfId="3171"/>
    <tableColumn id="13226" xr3:uid="{6DA21973-2B86-4F4F-A4B7-63E647B9CCDE}" name="Column13218" dataDxfId="3170"/>
    <tableColumn id="13227" xr3:uid="{5EDA125B-9C11-4205-8B98-CAF6D654E4CA}" name="Column13219" dataDxfId="3169"/>
    <tableColumn id="13228" xr3:uid="{90692F5B-3D94-458F-835D-9FC95DD8213C}" name="Column13220" dataDxfId="3168"/>
    <tableColumn id="13229" xr3:uid="{48850683-D230-4724-84E7-C7ABF30A0D05}" name="Column13221" dataDxfId="3167"/>
    <tableColumn id="13230" xr3:uid="{A6FF69DF-5A86-429F-BDB0-3FA1596DF599}" name="Column13222" dataDxfId="3166"/>
    <tableColumn id="13231" xr3:uid="{08824D8A-0D1F-4282-9454-B138B45ED348}" name="Column13223" dataDxfId="3165"/>
    <tableColumn id="13232" xr3:uid="{CF445B27-6058-4108-B0B9-6580A004E11F}" name="Column13224" dataDxfId="3164"/>
    <tableColumn id="13233" xr3:uid="{C13ED52C-58ED-4396-809B-B9C2F9C3292D}" name="Column13225" dataDxfId="3163"/>
    <tableColumn id="13234" xr3:uid="{82718D52-BA89-44B1-8E3B-7FD9EB7F7381}" name="Column13226" dataDxfId="3162"/>
    <tableColumn id="13235" xr3:uid="{A801BFC2-077A-47F6-B19C-793401065346}" name="Column13227" dataDxfId="3161"/>
    <tableColumn id="13236" xr3:uid="{C5849A86-35C3-4E03-B637-46FE70DD54D3}" name="Column13228" dataDxfId="3160"/>
    <tableColumn id="13237" xr3:uid="{FCF714CB-1EAA-4127-AD26-9DE0B9230574}" name="Column13229" dataDxfId="3159"/>
    <tableColumn id="13238" xr3:uid="{1E136BB3-15E2-40B5-9C79-68CB2FCC8203}" name="Column13230" dataDxfId="3158"/>
    <tableColumn id="13239" xr3:uid="{F86DCFE7-2016-4F02-AABE-659CAB4AAE06}" name="Column13231" dataDxfId="3157"/>
    <tableColumn id="13240" xr3:uid="{F5E465E7-D451-4DD8-A5A7-284ECB7BECD9}" name="Column13232" dataDxfId="3156"/>
    <tableColumn id="13241" xr3:uid="{99DAAD45-FBC7-4487-8291-F6151C7049D7}" name="Column13233" dataDxfId="3155"/>
    <tableColumn id="13242" xr3:uid="{9FBC8C07-15C3-475F-8F11-B0303D085054}" name="Column13234" dataDxfId="3154"/>
    <tableColumn id="13243" xr3:uid="{D40A7E21-4366-4756-849A-00D823B40FF2}" name="Column13235" dataDxfId="3153"/>
    <tableColumn id="13244" xr3:uid="{867B588E-3066-4D5E-8BA9-3D935F82C5B2}" name="Column13236" dataDxfId="3152"/>
    <tableColumn id="13245" xr3:uid="{45AE87AD-7DA2-4C00-9FD9-778E311B824F}" name="Column13237" dataDxfId="3151"/>
    <tableColumn id="13246" xr3:uid="{02A5C882-3FCB-430E-A4C6-719760894E4A}" name="Column13238" dataDxfId="3150"/>
    <tableColumn id="13247" xr3:uid="{A36E5703-D015-455A-B8DD-060F90B1FE3C}" name="Column13239" dataDxfId="3149"/>
    <tableColumn id="13248" xr3:uid="{7027711C-C657-4F16-BB33-B6DCB8496A1B}" name="Column13240" dataDxfId="3148"/>
    <tableColumn id="13249" xr3:uid="{92C8F824-3046-4CB6-B2A1-D8645B2015D4}" name="Column13241" dataDxfId="3147"/>
    <tableColumn id="13250" xr3:uid="{9D6183D7-9F10-4A26-9DD1-EAF648B2B487}" name="Column13242" dataDxfId="3146"/>
    <tableColumn id="13251" xr3:uid="{E384637F-3506-4005-96B3-4FEBB99E7CA5}" name="Column13243" dataDxfId="3145"/>
    <tableColumn id="13252" xr3:uid="{ED3D67A8-6992-4ECE-9E47-AB5D57120EFB}" name="Column13244" dataDxfId="3144"/>
    <tableColumn id="13253" xr3:uid="{E564A4FC-182A-4EBA-82C4-00A5AADDC931}" name="Column13245" dataDxfId="3143"/>
    <tableColumn id="13254" xr3:uid="{D0E90C84-4828-4CF4-904B-320DA4F384AC}" name="Column13246" dataDxfId="3142"/>
    <tableColumn id="13255" xr3:uid="{6770BC65-647E-4625-AFC4-A2F77A1E9C1E}" name="Column13247" dataDxfId="3141"/>
    <tableColumn id="13256" xr3:uid="{073409A7-A907-482F-9BBD-8E4A9816D7C5}" name="Column13248" dataDxfId="3140"/>
    <tableColumn id="13257" xr3:uid="{D54FC97A-9DDB-443A-8A2E-6A38C22CF96F}" name="Column13249" dataDxfId="3139"/>
    <tableColumn id="13258" xr3:uid="{C0792D74-3BEA-4E1F-B295-46FD33408997}" name="Column13250" dataDxfId="3138"/>
    <tableColumn id="13259" xr3:uid="{4BBDCA28-75B8-492C-BED9-64C22919B79E}" name="Column13251" dataDxfId="3137"/>
    <tableColumn id="13260" xr3:uid="{F5C27C09-9D70-41EB-A556-5308578E400E}" name="Column13252" dataDxfId="3136"/>
    <tableColumn id="13261" xr3:uid="{809025E2-6F70-40FB-9152-252E11A3EB8F}" name="Column13253" dataDxfId="3135"/>
    <tableColumn id="13262" xr3:uid="{A8B0EEC4-F3CF-4B97-8C89-954F65782768}" name="Column13254" dataDxfId="3134"/>
    <tableColumn id="13263" xr3:uid="{70BB9BDC-AD8F-468A-A121-E56098DFA933}" name="Column13255" dataDxfId="3133"/>
    <tableColumn id="13264" xr3:uid="{8E4E22AD-F140-476A-9DC8-86C61D9CD00D}" name="Column13256" dataDxfId="3132"/>
    <tableColumn id="13265" xr3:uid="{A1CE31B9-995B-4C98-BDD4-BB125BD3F583}" name="Column13257" dataDxfId="3131"/>
    <tableColumn id="13266" xr3:uid="{2F77C13A-E1AF-44A9-AA35-D8B6726F0E0A}" name="Column13258" dataDxfId="3130"/>
    <tableColumn id="13267" xr3:uid="{0729C838-8293-4965-831D-5C4EB4137321}" name="Column13259" dataDxfId="3129"/>
    <tableColumn id="13268" xr3:uid="{73E550F9-F0A1-48B0-81BE-EDE19364A026}" name="Column13260" dataDxfId="3128"/>
    <tableColumn id="13269" xr3:uid="{D0AD24AC-CCF8-4A6C-9A63-836B0A47D0FD}" name="Column13261" dataDxfId="3127"/>
    <tableColumn id="13270" xr3:uid="{EC3A9725-28E5-49AF-88B4-0891259881C5}" name="Column13262" dataDxfId="3126"/>
    <tableColumn id="13271" xr3:uid="{29E8A520-47B5-4902-8225-FAB59E46C69A}" name="Column13263" dataDxfId="3125"/>
    <tableColumn id="13272" xr3:uid="{C0DCB1CA-9303-466D-8416-DA35824710AA}" name="Column13264" dataDxfId="3124"/>
    <tableColumn id="13273" xr3:uid="{09BADE3A-9F4F-4971-9314-39E510FDAA52}" name="Column13265" dataDxfId="3123"/>
    <tableColumn id="13274" xr3:uid="{5BAE2297-B39F-4643-98DC-AECBBC0DCE14}" name="Column13266" dataDxfId="3122"/>
    <tableColumn id="13275" xr3:uid="{9CCC852E-B814-425A-8DFC-F390774DE7C5}" name="Column13267" dataDxfId="3121"/>
    <tableColumn id="13276" xr3:uid="{3EF80C2D-4A28-441C-ACEA-69349550544B}" name="Column13268" dataDxfId="3120"/>
    <tableColumn id="13277" xr3:uid="{C8262F4A-AF43-4904-8470-C86FC5573BCA}" name="Column13269" dataDxfId="3119"/>
    <tableColumn id="13278" xr3:uid="{5F08CB30-F07E-449D-8019-515A34BE8488}" name="Column13270" dataDxfId="3118"/>
    <tableColumn id="13279" xr3:uid="{A604339F-D2C0-473C-8D2D-B7B474BB2A93}" name="Column13271" dataDxfId="3117"/>
    <tableColumn id="13280" xr3:uid="{C0BD69C5-FD67-4988-9F8E-C0CA517DE33E}" name="Column13272" dataDxfId="3116"/>
    <tableColumn id="13281" xr3:uid="{56CC8634-5F46-4105-921E-1E0A9D33E603}" name="Column13273" dataDxfId="3115"/>
    <tableColumn id="13282" xr3:uid="{D1873DB1-F876-49AB-89B6-12DCE17E645D}" name="Column13274" dataDxfId="3114"/>
    <tableColumn id="13283" xr3:uid="{4B2C6B16-902B-40E1-850F-3F1FF32C5EA2}" name="Column13275" dataDxfId="3113"/>
    <tableColumn id="13284" xr3:uid="{7013C708-93E2-4A12-A552-2039C80C5DBC}" name="Column13276" dataDxfId="3112"/>
    <tableColumn id="13285" xr3:uid="{13C23143-9B26-45C3-83B3-A86BE801A8A6}" name="Column13277" dataDxfId="3111"/>
    <tableColumn id="13286" xr3:uid="{38859F70-25E9-41F8-AA90-4A8702452079}" name="Column13278" dataDxfId="3110"/>
    <tableColumn id="13287" xr3:uid="{AEEB59C1-CFD7-46F8-AAE5-6E4DAF9DF393}" name="Column13279" dataDxfId="3109"/>
    <tableColumn id="13288" xr3:uid="{5AF95D1B-B54A-43D4-8E6A-76184226CC09}" name="Column13280" dataDxfId="3108"/>
    <tableColumn id="13289" xr3:uid="{2FD561BE-556F-476D-978A-7D60D25D2FD0}" name="Column13281" dataDxfId="3107"/>
    <tableColumn id="13290" xr3:uid="{EECCD44B-1F40-4681-A778-32E4F6F1626C}" name="Column13282" dataDxfId="3106"/>
    <tableColumn id="13291" xr3:uid="{2FBDFE1A-23F9-4225-9A14-CC7BB893BD80}" name="Column13283" dataDxfId="3105"/>
    <tableColumn id="13292" xr3:uid="{263E53AD-F60E-46EA-8EA8-215FCFA9133B}" name="Column13284" dataDxfId="3104"/>
    <tableColumn id="13293" xr3:uid="{D3A4A1C2-55C6-4B03-80E6-F960FBED85AF}" name="Column13285" dataDxfId="3103"/>
    <tableColumn id="13294" xr3:uid="{1D018F0C-8642-4BB0-8FB9-D9FA5ECB5CCF}" name="Column13286" dataDxfId="3102"/>
    <tableColumn id="13295" xr3:uid="{F066CEE2-9CA3-4F57-959E-6DFF2124943B}" name="Column13287" dataDxfId="3101"/>
    <tableColumn id="13296" xr3:uid="{5C14AD88-8FC2-4D9A-B23C-8A6BE1D20A2D}" name="Column13288" dataDxfId="3100"/>
    <tableColumn id="13297" xr3:uid="{3D9A0008-7A3E-43E9-B9D6-1F7801F8F10C}" name="Column13289" dataDxfId="3099"/>
    <tableColumn id="13298" xr3:uid="{EF035613-F635-4816-8B9B-1372201932A9}" name="Column13290" dataDxfId="3098"/>
    <tableColumn id="13299" xr3:uid="{57CB8F29-09E1-4FC9-98E9-FDF9D4AF2D1B}" name="Column13291" dataDxfId="3097"/>
    <tableColumn id="13300" xr3:uid="{E0AA8FBE-4E6A-4CD2-AC45-1458480D287E}" name="Column13292" dataDxfId="3096"/>
    <tableColumn id="13301" xr3:uid="{D57367EB-286C-4B77-BECA-C104A928BE12}" name="Column13293" dataDxfId="3095"/>
    <tableColumn id="13302" xr3:uid="{15DC668A-571B-4429-8120-F10A14695E1F}" name="Column13294" dataDxfId="3094"/>
    <tableColumn id="13303" xr3:uid="{955B2266-B848-44CE-905F-7F4F05FC74AD}" name="Column13295" dataDxfId="3093"/>
    <tableColumn id="13304" xr3:uid="{12CFCE8D-673B-4FE1-B55A-090EE718C443}" name="Column13296" dataDxfId="3092"/>
    <tableColumn id="13305" xr3:uid="{EE75DC04-4CA2-4F18-AF00-1B58F0B997AD}" name="Column13297" dataDxfId="3091"/>
    <tableColumn id="13306" xr3:uid="{9E99E6FE-566D-42AB-8900-D600584D5F73}" name="Column13298" dataDxfId="3090"/>
    <tableColumn id="13307" xr3:uid="{6DEF0CB4-E02F-43D9-AD98-F4B7093B75AB}" name="Column13299" dataDxfId="3089"/>
    <tableColumn id="13308" xr3:uid="{5E90BD03-F2D7-4827-9B30-CA4D1DE2B893}" name="Column13300" dataDxfId="3088"/>
    <tableColumn id="13309" xr3:uid="{B1E874CE-501B-42A6-ADE7-9B590200094C}" name="Column13301" dataDxfId="3087"/>
    <tableColumn id="13310" xr3:uid="{1C4D93FF-A853-4E6D-91BD-ACA66EE26A3A}" name="Column13302" dataDxfId="3086"/>
    <tableColumn id="13311" xr3:uid="{2DD3AD18-F078-41FE-A2BE-FF235CC5EE60}" name="Column13303" dataDxfId="3085"/>
    <tableColumn id="13312" xr3:uid="{AAC08F26-2FEE-48B4-9582-F6F0AEA8FE19}" name="Column13304" dataDxfId="3084"/>
    <tableColumn id="13313" xr3:uid="{854D44B9-3A42-4546-B417-E83ECBFCCBDA}" name="Column13305" dataDxfId="3083"/>
    <tableColumn id="13314" xr3:uid="{8C0DFA52-F30D-4DC5-95D6-17085A115910}" name="Column13306" dataDxfId="3082"/>
    <tableColumn id="13315" xr3:uid="{23E80123-E73C-4643-B479-83B619C46B9E}" name="Column13307" dataDxfId="3081"/>
    <tableColumn id="13316" xr3:uid="{1048395F-F6A9-4774-B33B-7A3CE2F7F6A4}" name="Column13308" dataDxfId="3080"/>
    <tableColumn id="13317" xr3:uid="{3CA985E1-B1ED-4A5C-9350-5FE97D698478}" name="Column13309" dataDxfId="3079"/>
    <tableColumn id="13318" xr3:uid="{33FD3204-6694-4598-851A-FB47A32E6C9D}" name="Column13310" dataDxfId="3078"/>
    <tableColumn id="13319" xr3:uid="{D2BA8098-26CF-4060-8C5D-8FB583C2D420}" name="Column13311" dataDxfId="3077"/>
    <tableColumn id="13320" xr3:uid="{17AB7133-AFE8-493B-B930-EA0663901274}" name="Column13312" dataDxfId="3076"/>
    <tableColumn id="13321" xr3:uid="{F2B0B16C-A0F0-4BCF-B055-138E64B88900}" name="Column13313" dataDxfId="3075"/>
    <tableColumn id="13322" xr3:uid="{9A97459F-AE47-479A-8602-7F37F0DDEF67}" name="Column13314" dataDxfId="3074"/>
    <tableColumn id="13323" xr3:uid="{131C734F-8F5F-47A0-B4B5-314CB8926FF8}" name="Column13315" dataDxfId="3073"/>
    <tableColumn id="13324" xr3:uid="{8E25CE7D-906F-4FDA-940A-D68030EA2153}" name="Column13316" dataDxfId="3072"/>
    <tableColumn id="13325" xr3:uid="{896831D5-C8C0-4663-AE0F-A525088B8F76}" name="Column13317" dataDxfId="3071"/>
    <tableColumn id="13326" xr3:uid="{D1BE9F13-A87E-4C98-9AFF-E8D4C346A5A4}" name="Column13318" dataDxfId="3070"/>
    <tableColumn id="13327" xr3:uid="{D6BBEC4A-6564-465F-AA68-593D3382D51D}" name="Column13319" dataDxfId="3069"/>
    <tableColumn id="13328" xr3:uid="{CA0F04B7-7D3B-408E-894B-6E71A13E1243}" name="Column13320" dataDxfId="3068"/>
    <tableColumn id="13329" xr3:uid="{F0DDD7BB-59DA-4BCA-B69D-EA31516D850B}" name="Column13321" dataDxfId="3067"/>
    <tableColumn id="13330" xr3:uid="{ED341679-F781-4C01-9748-729CDAE12252}" name="Column13322" dataDxfId="3066"/>
    <tableColumn id="13331" xr3:uid="{A979702C-53ED-4624-9F3B-7D224F5A086F}" name="Column13323" dataDxfId="3065"/>
    <tableColumn id="13332" xr3:uid="{E81DD46C-906C-493B-B22E-7D092BFFA6F0}" name="Column13324" dataDxfId="3064"/>
    <tableColumn id="13333" xr3:uid="{EC814BA3-672C-47FF-8DD9-03BCFC7E8C70}" name="Column13325" dataDxfId="3063"/>
    <tableColumn id="13334" xr3:uid="{8731442C-2951-4EB2-BBE7-2902CBFC158D}" name="Column13326" dataDxfId="3062"/>
    <tableColumn id="13335" xr3:uid="{8AC6DE9F-C202-4126-A0BB-9358BB8F3860}" name="Column13327" dataDxfId="3061"/>
    <tableColumn id="13336" xr3:uid="{BC4751AD-2F0E-4C06-B22D-4F94AD1DF05B}" name="Column13328" dataDxfId="3060"/>
    <tableColumn id="13337" xr3:uid="{4E56DDB4-94C0-4E77-ACDC-F536D2BD2CB6}" name="Column13329" dataDxfId="3059"/>
    <tableColumn id="13338" xr3:uid="{0C9BEF1E-FCC1-416F-862A-B586618D4AC0}" name="Column13330" dataDxfId="3058"/>
    <tableColumn id="13339" xr3:uid="{92CE064F-CFC7-4EF9-839B-8E9AE5B843E3}" name="Column13331" dataDxfId="3057"/>
    <tableColumn id="13340" xr3:uid="{CCAFE473-F156-43A1-B5AA-A9422E617CF1}" name="Column13332" dataDxfId="3056"/>
    <tableColumn id="13341" xr3:uid="{CDD62410-89C9-42DF-B000-25B0B6707F19}" name="Column13333" dataDxfId="3055"/>
    <tableColumn id="13342" xr3:uid="{159AB86E-FEB3-42E0-852B-22AD293408FC}" name="Column13334" dataDxfId="3054"/>
    <tableColumn id="13343" xr3:uid="{81F2ED6D-B2A2-4575-B08A-6A986E9E8116}" name="Column13335" dataDxfId="3053"/>
    <tableColumn id="13344" xr3:uid="{7F2DFF6B-88EC-49FB-AF32-D5D14DC7856E}" name="Column13336" dataDxfId="3052"/>
    <tableColumn id="13345" xr3:uid="{B10D5FCB-9C09-4345-82DE-AD6E7F34A734}" name="Column13337" dataDxfId="3051"/>
    <tableColumn id="13346" xr3:uid="{F6EB55FD-DD26-43E6-9040-ADC8D4F5AF55}" name="Column13338" dataDxfId="3050"/>
    <tableColumn id="13347" xr3:uid="{E4350E63-97D3-44AE-A433-A7E49C368DBB}" name="Column13339" dataDxfId="3049"/>
    <tableColumn id="13348" xr3:uid="{EAC9B30F-9E28-4BA2-B89F-C238A633165A}" name="Column13340" dataDxfId="3048"/>
    <tableColumn id="13349" xr3:uid="{0A44915F-0045-4A7D-A1E0-C6E68DBFC2EC}" name="Column13341" dataDxfId="3047"/>
    <tableColumn id="13350" xr3:uid="{B7A157B3-B400-4631-BB34-5CE4276AEAD7}" name="Column13342" dataDxfId="3046"/>
    <tableColumn id="13351" xr3:uid="{4D33CAA0-CC42-4A9D-87E2-963BFCEAB389}" name="Column13343" dataDxfId="3045"/>
    <tableColumn id="13352" xr3:uid="{99D73174-2D3E-4FC0-AD9A-88E3077EF712}" name="Column13344" dataDxfId="3044"/>
    <tableColumn id="13353" xr3:uid="{4D141F55-A2EE-4072-9F4A-EB67F69C88A0}" name="Column13345" dataDxfId="3043"/>
    <tableColumn id="13354" xr3:uid="{68226540-9222-4CBB-9F6E-FE46837254AA}" name="Column13346" dataDxfId="3042"/>
    <tableColumn id="13355" xr3:uid="{B1CBD05D-B8AC-4496-B760-B8D95A47EA22}" name="Column13347" dataDxfId="3041"/>
    <tableColumn id="13356" xr3:uid="{8F80746A-756E-4039-82FD-637D66236883}" name="Column13348" dataDxfId="3040"/>
    <tableColumn id="13357" xr3:uid="{0A77F343-BEC6-4EED-8380-FE1F74C21A10}" name="Column13349" dataDxfId="3039"/>
    <tableColumn id="13358" xr3:uid="{2EA1C9AC-A88A-4424-92D2-32DC496066E0}" name="Column13350" dataDxfId="3038"/>
    <tableColumn id="13359" xr3:uid="{6B0B18C4-6153-4EB5-801F-52DD2423E0BE}" name="Column13351" dataDxfId="3037"/>
    <tableColumn id="13360" xr3:uid="{279C7732-DE34-4A48-833F-6D9731C260CA}" name="Column13352" dataDxfId="3036"/>
    <tableColumn id="13361" xr3:uid="{81779CEE-B3EE-4E0E-B3A3-BE1B0B2366FC}" name="Column13353" dataDxfId="3035"/>
    <tableColumn id="13362" xr3:uid="{3B6EF05D-D6BE-4603-86A1-3823FFA4426F}" name="Column13354" dataDxfId="3034"/>
    <tableColumn id="13363" xr3:uid="{64015D44-1423-4021-9ECA-3B0AB80C8811}" name="Column13355" dataDxfId="3033"/>
    <tableColumn id="13364" xr3:uid="{62B52DF7-26FA-441F-B8FF-17EC09510BC2}" name="Column13356" dataDxfId="3032"/>
    <tableColumn id="13365" xr3:uid="{6EFE5AEF-09CC-4902-BF94-4368D7FA43BA}" name="Column13357" dataDxfId="3031"/>
    <tableColumn id="13366" xr3:uid="{EEC8EC59-4D13-4E71-9CEF-51820B2AD3EC}" name="Column13358" dataDxfId="3030"/>
    <tableColumn id="13367" xr3:uid="{A0CA4B46-5CE4-4507-BFD5-C0CC10EADF03}" name="Column13359" dataDxfId="3029"/>
    <tableColumn id="13368" xr3:uid="{B444107B-C20F-456D-8392-B2CEFD060C6D}" name="Column13360" dataDxfId="3028"/>
    <tableColumn id="13369" xr3:uid="{079D8612-8FEA-4510-8DDE-AA7B473E65E4}" name="Column13361" dataDxfId="3027"/>
    <tableColumn id="13370" xr3:uid="{E49298F2-F1C0-4552-A782-DFC1E20B3664}" name="Column13362" dataDxfId="3026"/>
    <tableColumn id="13371" xr3:uid="{751320AB-A237-4EA8-8DB0-44181AE5824A}" name="Column13363" dataDxfId="3025"/>
    <tableColumn id="13372" xr3:uid="{E4AE4097-EB55-40CB-AF07-DFD64ADA1D80}" name="Column13364" dataDxfId="3024"/>
    <tableColumn id="13373" xr3:uid="{65CDB7DD-83E3-409A-8AC2-62A25D0F021C}" name="Column13365" dataDxfId="3023"/>
    <tableColumn id="13374" xr3:uid="{810908F8-A17F-4650-ACC3-0B225913481A}" name="Column13366" dataDxfId="3022"/>
    <tableColumn id="13375" xr3:uid="{42C50063-9DCA-43B3-8302-AB4C0167C5EF}" name="Column13367" dataDxfId="3021"/>
    <tableColumn id="13376" xr3:uid="{E8326882-D213-474D-B163-FC23C9211FB7}" name="Column13368" dataDxfId="3020"/>
    <tableColumn id="13377" xr3:uid="{16AD11EF-40D5-4F61-B0FF-8409A699960E}" name="Column13369" dataDxfId="3019"/>
    <tableColumn id="13378" xr3:uid="{69274416-E022-416B-AEED-9A4198271623}" name="Column13370" dataDxfId="3018"/>
    <tableColumn id="13379" xr3:uid="{9D3BEE70-0C0D-444A-A0D8-DCED86263A95}" name="Column13371" dataDxfId="3017"/>
    <tableColumn id="13380" xr3:uid="{4FAA17C6-1A69-48F6-A84B-13BC42A326BA}" name="Column13372" dataDxfId="3016"/>
    <tableColumn id="13381" xr3:uid="{E5DBA0D9-DAD5-41FB-BE34-39E911F45270}" name="Column13373" dataDxfId="3015"/>
    <tableColumn id="13382" xr3:uid="{A4602C52-9FAA-48FC-ABAF-01922FA2FEF9}" name="Column13374" dataDxfId="3014"/>
    <tableColumn id="13383" xr3:uid="{325E979F-7CFF-46E6-82FE-D78A64E3DE2E}" name="Column13375" dataDxfId="3013"/>
    <tableColumn id="13384" xr3:uid="{13A3AE7D-6DF1-4DF0-BF1C-AA7F80E16BE3}" name="Column13376" dataDxfId="3012"/>
    <tableColumn id="13385" xr3:uid="{570E61E5-CF55-4A4C-A454-F1498A3EFEA2}" name="Column13377" dataDxfId="3011"/>
    <tableColumn id="13386" xr3:uid="{61F14269-09B0-4418-A997-47CDDC260ECA}" name="Column13378" dataDxfId="3010"/>
    <tableColumn id="13387" xr3:uid="{EA180370-F35C-42DD-AE59-02294817B486}" name="Column13379" dataDxfId="3009"/>
    <tableColumn id="13388" xr3:uid="{9126149A-1380-4B52-A43E-7825864AD926}" name="Column13380" dataDxfId="3008"/>
    <tableColumn id="13389" xr3:uid="{5A09C50F-D7E9-4E86-909D-06EAA2C70294}" name="Column13381" dataDxfId="3007"/>
    <tableColumn id="13390" xr3:uid="{3C6B5F86-D7EB-4A4C-AC35-211F659C58AE}" name="Column13382" dataDxfId="3006"/>
    <tableColumn id="13391" xr3:uid="{312493B0-BD79-4BCE-848D-9AF23A7A673A}" name="Column13383" dataDxfId="3005"/>
    <tableColumn id="13392" xr3:uid="{F119F164-1CA5-464E-A9EF-103D337620E4}" name="Column13384" dataDxfId="3004"/>
    <tableColumn id="13393" xr3:uid="{80E2AD47-27CE-4E4D-951B-13A2FDC1D986}" name="Column13385" dataDxfId="3003"/>
    <tableColumn id="13394" xr3:uid="{421EC4BB-DF10-4D3D-971A-76F8A3C7A2C0}" name="Column13386" dataDxfId="3002"/>
    <tableColumn id="13395" xr3:uid="{CF20E06E-3821-418E-9E88-B0469A13431D}" name="Column13387" dataDxfId="3001"/>
    <tableColumn id="13396" xr3:uid="{B4536717-0CE9-4660-B007-2719734EE3BF}" name="Column13388" dataDxfId="3000"/>
    <tableColumn id="13397" xr3:uid="{263B7142-BDC2-44C0-BC39-34F00AFEDD79}" name="Column13389" dataDxfId="2999"/>
    <tableColumn id="13398" xr3:uid="{E2E2E3F2-4308-4E17-81B9-18AE1C1105EB}" name="Column13390" dataDxfId="2998"/>
    <tableColumn id="13399" xr3:uid="{A24CA86B-4711-4427-878B-37C45E929305}" name="Column13391" dataDxfId="2997"/>
    <tableColumn id="13400" xr3:uid="{11DDD246-98E1-4B64-A53D-1FEE1F6B87F1}" name="Column13392" dataDxfId="2996"/>
    <tableColumn id="13401" xr3:uid="{112A5AF1-DDBB-402C-B7B5-30B73903E033}" name="Column13393" dataDxfId="2995"/>
    <tableColumn id="13402" xr3:uid="{E866F8C7-3C57-4AEA-B29B-CD4AD60C0EA7}" name="Column13394" dataDxfId="2994"/>
    <tableColumn id="13403" xr3:uid="{77D6D374-124B-4B37-96D9-DCA2F11CE3A8}" name="Column13395" dataDxfId="2993"/>
    <tableColumn id="13404" xr3:uid="{254AD82A-7A9B-428E-B0E1-6DB42ACA013E}" name="Column13396" dataDxfId="2992"/>
    <tableColumn id="13405" xr3:uid="{09FA632B-BC5E-43ED-BB96-E4D3D8FB9879}" name="Column13397" dataDxfId="2991"/>
    <tableColumn id="13406" xr3:uid="{66D72618-A16D-44A4-AC4A-BBCAB90591CA}" name="Column13398" dataDxfId="2990"/>
    <tableColumn id="13407" xr3:uid="{69697767-D7E7-4AA6-ADA5-6765B60E92E5}" name="Column13399" dataDxfId="2989"/>
    <tableColumn id="13408" xr3:uid="{D8EF647D-AEA4-48DC-9739-ADFA2E6404E6}" name="Column13400" dataDxfId="2988"/>
    <tableColumn id="13409" xr3:uid="{3B5686C7-262C-47F1-BAB2-806778173E09}" name="Column13401" dataDxfId="2987"/>
    <tableColumn id="13410" xr3:uid="{CFEACAA4-CEAA-4189-B2D6-15CE58EA8E57}" name="Column13402" dataDxfId="2986"/>
    <tableColumn id="13411" xr3:uid="{68BD66E3-9022-43A4-8820-D75AD9D3191E}" name="Column13403" dataDxfId="2985"/>
    <tableColumn id="13412" xr3:uid="{1D5CFED3-4F30-4047-887D-832870DA965D}" name="Column13404" dataDxfId="2984"/>
    <tableColumn id="13413" xr3:uid="{45943985-B7F7-4A99-8BE6-5722103FF292}" name="Column13405" dataDxfId="2983"/>
    <tableColumn id="13414" xr3:uid="{20548B0D-6D1E-48E9-9925-EC97E16C1EFA}" name="Column13406" dataDxfId="2982"/>
    <tableColumn id="13415" xr3:uid="{90CBAE9A-428D-4E40-BA19-157610655DE3}" name="Column13407" dataDxfId="2981"/>
    <tableColumn id="13416" xr3:uid="{53FA9B55-A407-40E9-8AB4-9DE214FC360E}" name="Column13408" dataDxfId="2980"/>
    <tableColumn id="13417" xr3:uid="{ACD5B90C-B297-4EB5-8CC6-5FE00AFC7891}" name="Column13409" dataDxfId="2979"/>
    <tableColumn id="13418" xr3:uid="{07D9748E-74CE-462A-B524-875A10397226}" name="Column13410" dataDxfId="2978"/>
    <tableColumn id="13419" xr3:uid="{8FFB4760-BB74-481C-B265-C54050AD675D}" name="Column13411" dataDxfId="2977"/>
    <tableColumn id="13420" xr3:uid="{F71207F4-49CA-44D0-9EC7-EF2061B225B0}" name="Column13412" dataDxfId="2976"/>
    <tableColumn id="13421" xr3:uid="{0C6897A2-EBC2-4869-9087-05A99BFCDF69}" name="Column13413" dataDxfId="2975"/>
    <tableColumn id="13422" xr3:uid="{54F52696-810F-44FC-801B-F200C44E6A2B}" name="Column13414" dataDxfId="2974"/>
    <tableColumn id="13423" xr3:uid="{C5FF0B94-4F84-4ECF-AFF2-42D8DDD7C02C}" name="Column13415" dataDxfId="2973"/>
    <tableColumn id="13424" xr3:uid="{B700948F-8C48-4B57-A858-A8CE5E634153}" name="Column13416" dataDxfId="2972"/>
    <tableColumn id="13425" xr3:uid="{A49D6C8F-4091-4525-88B2-50664571D157}" name="Column13417" dataDxfId="2971"/>
    <tableColumn id="13426" xr3:uid="{1C0617BA-101E-483A-B9A8-F932C6EE65EF}" name="Column13418" dataDxfId="2970"/>
    <tableColumn id="13427" xr3:uid="{6ED842F1-3434-481E-8143-292E808BB08A}" name="Column13419" dataDxfId="2969"/>
    <tableColumn id="13428" xr3:uid="{5917CC1A-F74D-40C2-947F-97E2B81103EB}" name="Column13420" dataDxfId="2968"/>
    <tableColumn id="13429" xr3:uid="{D66CFDBD-66E9-4EAC-AC5D-DB4230ADC2D0}" name="Column13421" dataDxfId="2967"/>
    <tableColumn id="13430" xr3:uid="{FCE964D5-E056-434A-BB51-24F3735269A0}" name="Column13422" dataDxfId="2966"/>
    <tableColumn id="13431" xr3:uid="{33F86397-882B-4C6F-8080-A1FED72DFFFB}" name="Column13423" dataDxfId="2965"/>
    <tableColumn id="13432" xr3:uid="{C621C425-536D-4D94-81D4-EA030E179A40}" name="Column13424" dataDxfId="2964"/>
    <tableColumn id="13433" xr3:uid="{BFA3530F-1BD6-4FAD-BAA8-A999BF039703}" name="Column13425" dataDxfId="2963"/>
    <tableColumn id="13434" xr3:uid="{A2E1047B-AA16-4DE9-B61F-3524963601DA}" name="Column13426" dataDxfId="2962"/>
    <tableColumn id="13435" xr3:uid="{1496CFE8-4E27-455E-AC9F-B88191F6EAB0}" name="Column13427" dataDxfId="2961"/>
    <tableColumn id="13436" xr3:uid="{AA11DE32-9AB9-4D71-A5D9-1791442FD85F}" name="Column13428" dataDxfId="2960"/>
    <tableColumn id="13437" xr3:uid="{0AAAA232-F344-460C-9F3A-1C32CD30CA28}" name="Column13429" dataDxfId="2959"/>
    <tableColumn id="13438" xr3:uid="{396367FB-D872-46A3-8E52-8BFD659E163E}" name="Column13430" dataDxfId="2958"/>
    <tableColumn id="13439" xr3:uid="{51CC0291-28FD-4952-9101-23359570E66A}" name="Column13431" dataDxfId="2957"/>
    <tableColumn id="13440" xr3:uid="{42CA7EEB-5CF1-4E7E-B180-5B0B480106DA}" name="Column13432" dataDxfId="2956"/>
    <tableColumn id="13441" xr3:uid="{566A5F4B-F3B7-455A-BEA7-F7E0A8513ADC}" name="Column13433" dataDxfId="2955"/>
    <tableColumn id="13442" xr3:uid="{CABB031A-5078-42C3-9C13-16AB3B8CDF68}" name="Column13434" dataDxfId="2954"/>
    <tableColumn id="13443" xr3:uid="{F28DB083-A023-4469-8AB3-A3B0D97582A8}" name="Column13435" dataDxfId="2953"/>
    <tableColumn id="13444" xr3:uid="{8F90663F-96B1-40B9-8DE8-BF1504DE436A}" name="Column13436" dataDxfId="2952"/>
    <tableColumn id="13445" xr3:uid="{9CCCD318-003D-4C63-BD00-B7D080726608}" name="Column13437" dataDxfId="2951"/>
    <tableColumn id="13446" xr3:uid="{8356EF92-95CE-4289-A391-F11F43FC85FB}" name="Column13438" dataDxfId="2950"/>
    <tableColumn id="13447" xr3:uid="{CCD3DBD0-B74B-4B5D-BDE5-A5768CCE3273}" name="Column13439" dataDxfId="2949"/>
    <tableColumn id="13448" xr3:uid="{B9A198E9-E292-4782-ADEE-D28BA5B7C546}" name="Column13440" dataDxfId="2948"/>
    <tableColumn id="13449" xr3:uid="{D1A7182C-A6FC-44D7-8752-B72A5569834A}" name="Column13441" dataDxfId="2947"/>
    <tableColumn id="13450" xr3:uid="{D6504623-BA0D-42EC-AD95-E74AEABC5BA2}" name="Column13442" dataDxfId="2946"/>
    <tableColumn id="13451" xr3:uid="{D25C3738-A4B4-4B60-8583-E4438FBC2F6B}" name="Column13443" dataDxfId="2945"/>
    <tableColumn id="13452" xr3:uid="{C69409B5-BDE4-4C48-9989-FAB23640211D}" name="Column13444" dataDxfId="2944"/>
    <tableColumn id="13453" xr3:uid="{1E5CDDAF-9DD5-4622-A62D-7110082CF689}" name="Column13445" dataDxfId="2943"/>
    <tableColumn id="13454" xr3:uid="{6340A655-C49F-4824-A6DB-8040FAC80C37}" name="Column13446" dataDxfId="2942"/>
    <tableColumn id="13455" xr3:uid="{73B81881-9988-4E84-9411-BD29FFAD2378}" name="Column13447" dataDxfId="2941"/>
    <tableColumn id="13456" xr3:uid="{0D3C8921-4C73-412F-836C-778CAFC797AC}" name="Column13448" dataDxfId="2940"/>
    <tableColumn id="13457" xr3:uid="{B6758990-6A9E-4282-AADA-DDBBACF75854}" name="Column13449" dataDxfId="2939"/>
    <tableColumn id="13458" xr3:uid="{199BE4A0-9FC4-4197-939C-2CAE3C2E82B9}" name="Column13450" dataDxfId="2938"/>
    <tableColumn id="13459" xr3:uid="{CFD7503D-57A8-41E3-A645-7D0B58738601}" name="Column13451" dataDxfId="2937"/>
    <tableColumn id="13460" xr3:uid="{1CD48CAE-7A96-4ED8-9EF7-93F0B507C5A0}" name="Column13452" dataDxfId="2936"/>
    <tableColumn id="13461" xr3:uid="{40119E92-6077-4BAF-9FD2-1778704DC454}" name="Column13453" dataDxfId="2935"/>
    <tableColumn id="13462" xr3:uid="{AD33B76F-065B-47EE-9D38-596B4FFA7202}" name="Column13454" dataDxfId="2934"/>
    <tableColumn id="13463" xr3:uid="{0546B164-3FBD-4004-9678-B229BB5C7AE6}" name="Column13455" dataDxfId="2933"/>
    <tableColumn id="13464" xr3:uid="{0E3E198C-EFCD-40C3-AEE0-E4AF867E901C}" name="Column13456" dataDxfId="2932"/>
    <tableColumn id="13465" xr3:uid="{75EC28F5-1B8A-4508-9795-59A04C91B354}" name="Column13457" dataDxfId="2931"/>
    <tableColumn id="13466" xr3:uid="{50A013C0-3918-4D03-AEEB-0E03349CF314}" name="Column13458" dataDxfId="2930"/>
    <tableColumn id="13467" xr3:uid="{48D2BE1C-3A7C-4EE9-90DE-96224528AC16}" name="Column13459" dataDxfId="2929"/>
    <tableColumn id="13468" xr3:uid="{76E87CA6-7527-4B13-A2FA-386EDE34F5A2}" name="Column13460" dataDxfId="2928"/>
    <tableColumn id="13469" xr3:uid="{E6AC710A-8ED3-4D4F-9545-8CD49E5C62C0}" name="Column13461" dataDxfId="2927"/>
    <tableColumn id="13470" xr3:uid="{96EE2917-FE5B-4D30-97FC-E2ACDA4D1BE0}" name="Column13462" dataDxfId="2926"/>
    <tableColumn id="13471" xr3:uid="{19031377-B668-4ED1-B5B9-EC19CD4381E7}" name="Column13463" dataDxfId="2925"/>
    <tableColumn id="13472" xr3:uid="{C2C4EA49-7560-4680-9534-3B67279C80B5}" name="Column13464" dataDxfId="2924"/>
    <tableColumn id="13473" xr3:uid="{6D9E2EE1-29BD-4B72-BD2B-C559AE1EEA95}" name="Column13465" dataDxfId="2923"/>
    <tableColumn id="13474" xr3:uid="{9FED50D2-AA95-49FB-9D54-D4A731851B48}" name="Column13466" dataDxfId="2922"/>
    <tableColumn id="13475" xr3:uid="{DD40DE00-0DDE-4631-9B90-3A8F6BC3D2F2}" name="Column13467" dataDxfId="2921"/>
    <tableColumn id="13476" xr3:uid="{1BDF0F5E-AA49-4BEC-83C4-C0D222B6D2F2}" name="Column13468" dataDxfId="2920"/>
    <tableColumn id="13477" xr3:uid="{DDAFB94B-058C-4537-81C3-668AD3664598}" name="Column13469" dataDxfId="2919"/>
    <tableColumn id="13478" xr3:uid="{110042C6-32EE-46A2-A68D-27954A779F55}" name="Column13470" dataDxfId="2918"/>
    <tableColumn id="13479" xr3:uid="{314D6503-6335-4F0A-8076-20C676202A2C}" name="Column13471" dataDxfId="2917"/>
    <tableColumn id="13480" xr3:uid="{C501461E-DE58-4499-8C22-2EFD93626F13}" name="Column13472" dataDxfId="2916"/>
    <tableColumn id="13481" xr3:uid="{5670A2CC-4C66-45CC-AD28-D04472F1E7FF}" name="Column13473" dataDxfId="2915"/>
    <tableColumn id="13482" xr3:uid="{A750066E-B052-475C-98DB-A07BFF45C623}" name="Column13474" dataDxfId="2914"/>
    <tableColumn id="13483" xr3:uid="{694FCD6A-89C7-493C-8184-DACF07121FE1}" name="Column13475" dataDxfId="2913"/>
    <tableColumn id="13484" xr3:uid="{92FE69DA-767F-479D-AEF3-106CB6514B35}" name="Column13476" dataDxfId="2912"/>
    <tableColumn id="13485" xr3:uid="{652F56F6-8AA2-429C-95A4-92AA03FCF7AD}" name="Column13477" dataDxfId="2911"/>
    <tableColumn id="13486" xr3:uid="{8C671CE7-62CC-4D15-ACD2-B8CA4CC8B726}" name="Column13478" dataDxfId="2910"/>
    <tableColumn id="13487" xr3:uid="{FC0B598B-D2B8-4962-BDDA-9559E748CBF9}" name="Column13479" dataDxfId="2909"/>
    <tableColumn id="13488" xr3:uid="{18C4FEDD-746C-493E-89AA-0CA5356C0D8B}" name="Column13480" dataDxfId="2908"/>
    <tableColumn id="13489" xr3:uid="{B7FA7EAE-C36E-46A6-B516-55E3142D577A}" name="Column13481" dataDxfId="2907"/>
    <tableColumn id="13490" xr3:uid="{07F7EAD5-B0FE-42AC-AEE5-880B7B0593CA}" name="Column13482" dataDxfId="2906"/>
    <tableColumn id="13491" xr3:uid="{47A9D8F8-0BA0-4859-8991-73D8C003ED63}" name="Column13483" dataDxfId="2905"/>
    <tableColumn id="13492" xr3:uid="{36ED6C2A-4A4F-43DE-B773-90EF98B51251}" name="Column13484" dataDxfId="2904"/>
    <tableColumn id="13493" xr3:uid="{A0EC771E-A5AC-45B0-9C40-57A0C32C234B}" name="Column13485" dataDxfId="2903"/>
    <tableColumn id="13494" xr3:uid="{08C9BC21-3E16-4273-87BD-5673291FE6BA}" name="Column13486" dataDxfId="2902"/>
    <tableColumn id="13495" xr3:uid="{3377D5A9-063D-46CC-84FC-A89EED50A333}" name="Column13487" dataDxfId="2901"/>
    <tableColumn id="13496" xr3:uid="{8F3AF5EC-848B-4D06-8DEF-FDD108F553D0}" name="Column13488" dataDxfId="2900"/>
    <tableColumn id="13497" xr3:uid="{D5526D91-1D70-4B83-82A4-0BBFF6F4448A}" name="Column13489" dataDxfId="2899"/>
    <tableColumn id="13498" xr3:uid="{89835651-C849-408D-B048-B9FA185BDC07}" name="Column13490" dataDxfId="2898"/>
    <tableColumn id="13499" xr3:uid="{CF7E2EFF-2D58-47AE-8392-AD638ABBB417}" name="Column13491" dataDxfId="2897"/>
    <tableColumn id="13500" xr3:uid="{3B49A843-1DF6-419A-95BC-269CA2A5B1AA}" name="Column13492" dataDxfId="2896"/>
    <tableColumn id="13501" xr3:uid="{0574664A-60A6-4360-954C-EA22DB203887}" name="Column13493" dataDxfId="2895"/>
    <tableColumn id="13502" xr3:uid="{19E2C57F-4C3E-44AF-BF0A-A5D2DD303BB4}" name="Column13494" dataDxfId="2894"/>
    <tableColumn id="13503" xr3:uid="{FB2D0B41-6437-49D3-937F-78FFD55A7232}" name="Column13495" dataDxfId="2893"/>
    <tableColumn id="13504" xr3:uid="{DEA2C88B-E8A9-41CE-895C-F43AE3ACC301}" name="Column13496" dataDxfId="2892"/>
    <tableColumn id="13505" xr3:uid="{997DD74C-B7CC-4A86-8EDA-0C457F7C2007}" name="Column13497" dataDxfId="2891"/>
    <tableColumn id="13506" xr3:uid="{69A8FAE9-CEDC-4DD9-B7AD-3128DA1C69B3}" name="Column13498" dataDxfId="2890"/>
    <tableColumn id="13507" xr3:uid="{B1DE73FF-2225-4DAE-9DF3-3750C766B650}" name="Column13499" dataDxfId="2889"/>
    <tableColumn id="13508" xr3:uid="{7D97B4EE-A854-4AF6-996C-AA22CAAA96E5}" name="Column13500" dataDxfId="2888"/>
    <tableColumn id="13509" xr3:uid="{520318E2-52C7-4083-83C3-170C0B93DBF2}" name="Column13501" dataDxfId="2887"/>
    <tableColumn id="13510" xr3:uid="{ACD7F5DF-90D5-445E-8D64-B8B6BC427796}" name="Column13502" dataDxfId="2886"/>
    <tableColumn id="13511" xr3:uid="{E44C83E1-523B-4751-982C-454263A52700}" name="Column13503" dataDxfId="2885"/>
    <tableColumn id="13512" xr3:uid="{EE6127ED-2422-4F70-9312-879AEDD03D0F}" name="Column13504" dataDxfId="2884"/>
    <tableColumn id="13513" xr3:uid="{64B08EA2-54A7-4447-9389-302801CA8C95}" name="Column13505" dataDxfId="2883"/>
    <tableColumn id="13514" xr3:uid="{7A98E5C9-2B72-4E20-AC33-4A0451DBF359}" name="Column13506" dataDxfId="2882"/>
    <tableColumn id="13515" xr3:uid="{BA9C988E-5D40-4628-B03D-689BD8AD6880}" name="Column13507" dataDxfId="2881"/>
    <tableColumn id="13516" xr3:uid="{B871556B-F868-4099-BB75-74076643AD10}" name="Column13508" dataDxfId="2880"/>
    <tableColumn id="13517" xr3:uid="{7C42B7AC-FDD0-4772-9F52-7482CE9DB4EA}" name="Column13509" dataDxfId="2879"/>
    <tableColumn id="13518" xr3:uid="{283FE404-002D-4EF2-9B76-DF65CE5AF305}" name="Column13510" dataDxfId="2878"/>
    <tableColumn id="13519" xr3:uid="{C984875B-A038-43E4-8581-19442DFF7799}" name="Column13511" dataDxfId="2877"/>
    <tableColumn id="13520" xr3:uid="{F380EA42-180F-46F0-A815-BED81129E1B2}" name="Column13512" dataDxfId="2876"/>
    <tableColumn id="13521" xr3:uid="{A5CC4746-A5F2-46A1-893F-376EE65D1F60}" name="Column13513" dataDxfId="2875"/>
    <tableColumn id="13522" xr3:uid="{A81C1A97-5B7C-4128-BF30-5BE1A203A27F}" name="Column13514" dataDxfId="2874"/>
    <tableColumn id="13523" xr3:uid="{B428A8E0-BD4A-4041-995C-E241F26932AE}" name="Column13515" dataDxfId="2873"/>
    <tableColumn id="13524" xr3:uid="{91F84339-95BB-4DBD-AF7E-9A95F1D3BD6A}" name="Column13516" dataDxfId="2872"/>
    <tableColumn id="13525" xr3:uid="{6A295D75-766B-48FB-A226-F9B4A52E19B7}" name="Column13517" dataDxfId="2871"/>
    <tableColumn id="13526" xr3:uid="{94727164-C3E6-4972-AC16-C3648AB7C56F}" name="Column13518" dataDxfId="2870"/>
    <tableColumn id="13527" xr3:uid="{663127ED-F269-48C9-B7E5-C99EF543B249}" name="Column13519" dataDxfId="2869"/>
    <tableColumn id="13528" xr3:uid="{547F40EE-6B6F-45B7-9F2C-C63662D78FA1}" name="Column13520" dataDxfId="2868"/>
    <tableColumn id="13529" xr3:uid="{9292B4CA-5DFF-4DE3-8068-617E4B3E1061}" name="Column13521" dataDxfId="2867"/>
    <tableColumn id="13530" xr3:uid="{D6DCC6CE-86DF-4A55-BCC9-6C0E54BC8EFA}" name="Column13522" dataDxfId="2866"/>
    <tableColumn id="13531" xr3:uid="{C0750276-8628-4420-A40F-A33C33BB3165}" name="Column13523" dataDxfId="2865"/>
    <tableColumn id="13532" xr3:uid="{5260FB89-D38D-409B-BFB1-DCA35A3F4717}" name="Column13524" dataDxfId="2864"/>
    <tableColumn id="13533" xr3:uid="{CD496277-1360-4CE1-9934-B6FCA99B44B1}" name="Column13525" dataDxfId="2863"/>
    <tableColumn id="13534" xr3:uid="{FAECA818-5D6A-4B8D-AE07-6EC6FC33F16C}" name="Column13526" dataDxfId="2862"/>
    <tableColumn id="13535" xr3:uid="{C4C410D6-EE8C-4F23-B866-C687C28FBE63}" name="Column13527" dataDxfId="2861"/>
    <tableColumn id="13536" xr3:uid="{3C15A758-5D7C-42EE-81F5-AC886AD3A0AA}" name="Column13528" dataDxfId="2860"/>
    <tableColumn id="13537" xr3:uid="{342E4534-14C0-41B3-821C-FA27496F970D}" name="Column13529" dataDxfId="2859"/>
    <tableColumn id="13538" xr3:uid="{3FBD6081-A13C-4BA8-95D6-4920C87D0996}" name="Column13530" dataDxfId="2858"/>
    <tableColumn id="13539" xr3:uid="{46880A2B-05DF-4DFD-898A-0A0D7E94CC7C}" name="Column13531" dataDxfId="2857"/>
    <tableColumn id="13540" xr3:uid="{FC192EAC-5BD0-4E3F-A2EB-E36E59E7DBB7}" name="Column13532" dataDxfId="2856"/>
    <tableColumn id="13541" xr3:uid="{76EF9D4F-A6BE-489A-BEDC-D6874C9ACB9A}" name="Column13533" dataDxfId="2855"/>
    <tableColumn id="13542" xr3:uid="{E49CDE1A-E922-468C-B9CE-AAD22BA1F40B}" name="Column13534" dataDxfId="2854"/>
    <tableColumn id="13543" xr3:uid="{07F24A74-CECC-4434-BF05-35E50CD5DE49}" name="Column13535" dataDxfId="2853"/>
    <tableColumn id="13544" xr3:uid="{02495DB7-3FCC-4FD3-8867-97034FAA9999}" name="Column13536" dataDxfId="2852"/>
    <tableColumn id="13545" xr3:uid="{DDE774D1-EB7B-44E0-B962-06F6D6A93EE2}" name="Column13537" dataDxfId="2851"/>
    <tableColumn id="13546" xr3:uid="{BC3859FB-01A5-45D5-B93D-810509312643}" name="Column13538" dataDxfId="2850"/>
    <tableColumn id="13547" xr3:uid="{3CF81209-569A-4253-9F5B-129814E00336}" name="Column13539" dataDxfId="2849"/>
    <tableColumn id="13548" xr3:uid="{88CFAF0B-834B-4F98-B68C-43B0C3F76BCC}" name="Column13540" dataDxfId="2848"/>
    <tableColumn id="13549" xr3:uid="{6DE2328B-E160-4576-B09E-7B6D121E8817}" name="Column13541" dataDxfId="2847"/>
    <tableColumn id="13550" xr3:uid="{CB365508-FD39-410F-9AC8-E53CE368A841}" name="Column13542" dataDxfId="2846"/>
    <tableColumn id="13551" xr3:uid="{C8E8BF37-BE2A-4DC7-B986-CF319B7CDAC8}" name="Column13543" dataDxfId="2845"/>
    <tableColumn id="13552" xr3:uid="{4DF02ACB-59D7-41D1-8504-33B6DA51B4F8}" name="Column13544" dataDxfId="2844"/>
    <tableColumn id="13553" xr3:uid="{CAD2D933-D4F8-4B0E-9660-74C025CDD662}" name="Column13545" dataDxfId="2843"/>
    <tableColumn id="13554" xr3:uid="{B2620CE9-12FD-41C8-8FEC-66A856ACAC31}" name="Column13546" dataDxfId="2842"/>
    <tableColumn id="13555" xr3:uid="{F356926B-1C7E-4E1F-902D-0DFCECB5002E}" name="Column13547" dataDxfId="2841"/>
    <tableColumn id="13556" xr3:uid="{6457D9E1-5F14-41C7-A66F-D339D272366C}" name="Column13548" dataDxfId="2840"/>
    <tableColumn id="13557" xr3:uid="{D09944BF-CDF5-4741-B19C-F9611A697519}" name="Column13549" dataDxfId="2839"/>
    <tableColumn id="13558" xr3:uid="{D48BE1C1-E46C-435C-9B6E-29A1500CEA79}" name="Column13550" dataDxfId="2838"/>
    <tableColumn id="13559" xr3:uid="{2743B226-AA5B-418B-B6D5-10D801B6FC5C}" name="Column13551" dataDxfId="2837"/>
    <tableColumn id="13560" xr3:uid="{C024EA71-F2E8-41EA-AD45-624B506DED60}" name="Column13552" dataDxfId="2836"/>
    <tableColumn id="13561" xr3:uid="{63A2FEE9-48F3-490D-B3E5-20734F51AEDE}" name="Column13553" dataDxfId="2835"/>
    <tableColumn id="13562" xr3:uid="{697C9FF0-54BD-4EE5-A06E-39B046947356}" name="Column13554" dataDxfId="2834"/>
    <tableColumn id="13563" xr3:uid="{0ABB7772-06B9-4A58-9565-80AE2DB65E4E}" name="Column13555" dataDxfId="2833"/>
    <tableColumn id="13564" xr3:uid="{709FE450-3F6C-43CA-90B2-7055478B889E}" name="Column13556" dataDxfId="2832"/>
    <tableColumn id="13565" xr3:uid="{21C16FCA-BB91-47F4-AB11-2E961DA3CFD1}" name="Column13557" dataDxfId="2831"/>
    <tableColumn id="13566" xr3:uid="{BC4C2903-6DC1-4529-A977-E265FA8017B1}" name="Column13558" dataDxfId="2830"/>
    <tableColumn id="13567" xr3:uid="{5F656C35-D518-4399-BE87-F783E5DADE72}" name="Column13559" dataDxfId="2829"/>
    <tableColumn id="13568" xr3:uid="{4BA0EE3C-2398-47AD-AC0D-68DCD997D12F}" name="Column13560" dataDxfId="2828"/>
    <tableColumn id="13569" xr3:uid="{6668CC2C-AC73-4845-93DE-1432113CB773}" name="Column13561" dataDxfId="2827"/>
    <tableColumn id="13570" xr3:uid="{61C6FB49-DCFD-4D0B-AA4F-777B2338B88E}" name="Column13562" dataDxfId="2826"/>
    <tableColumn id="13571" xr3:uid="{3CC29F0C-BD2F-4D2C-8216-05971F1DC8AE}" name="Column13563" dataDxfId="2825"/>
    <tableColumn id="13572" xr3:uid="{A8B79A10-6B15-4B04-9818-AF39029CE85A}" name="Column13564" dataDxfId="2824"/>
    <tableColumn id="13573" xr3:uid="{F487E993-ECB8-41E7-BA62-026D3A898956}" name="Column13565" dataDxfId="2823"/>
    <tableColumn id="13574" xr3:uid="{C3B4A99D-1595-4FAD-9C9E-07A2F6FF2DAE}" name="Column13566" dataDxfId="2822"/>
    <tableColumn id="13575" xr3:uid="{BDEDEB67-5C6F-4E7B-AD77-CD4ED5FBC8B9}" name="Column13567" dataDxfId="2821"/>
    <tableColumn id="13576" xr3:uid="{D42D91BC-EF61-4D83-BCE6-0937512F8ED4}" name="Column13568" dataDxfId="2820"/>
    <tableColumn id="13577" xr3:uid="{E0A91DF7-B264-4676-A5EC-0B7F3235E670}" name="Column13569" dataDxfId="2819"/>
    <tableColumn id="13578" xr3:uid="{C588CE78-ECA4-4F50-A7DC-2C61296349B3}" name="Column13570" dataDxfId="2818"/>
    <tableColumn id="13579" xr3:uid="{E292EAFD-6D0C-4474-A09E-52B465BFC8D5}" name="Column13571" dataDxfId="2817"/>
    <tableColumn id="13580" xr3:uid="{260DC551-EBE0-4922-A239-012E772E11A9}" name="Column13572" dataDxfId="2816"/>
    <tableColumn id="13581" xr3:uid="{E18B66FF-F0E5-46FA-8B98-DFBF806411A4}" name="Column13573" dataDxfId="2815"/>
    <tableColumn id="13582" xr3:uid="{112504B2-4ABF-4529-BF8A-254030247C93}" name="Column13574" dataDxfId="2814"/>
    <tableColumn id="13583" xr3:uid="{3E9D7E3D-2A04-4CF9-B58D-A1F0F4F55E98}" name="Column13575" dataDxfId="2813"/>
    <tableColumn id="13584" xr3:uid="{6AA20C28-739C-4769-A538-7820C2E8A180}" name="Column13576" dataDxfId="2812"/>
    <tableColumn id="13585" xr3:uid="{83AF5BB2-FC47-4634-A23C-7DDB719AA519}" name="Column13577" dataDxfId="2811"/>
    <tableColumn id="13586" xr3:uid="{CFFCD489-6C46-4D34-9681-2D5132A06327}" name="Column13578" dataDxfId="2810"/>
    <tableColumn id="13587" xr3:uid="{C2FB9586-4CBC-4FBF-A242-1F888A6BEF7F}" name="Column13579" dataDxfId="2809"/>
    <tableColumn id="13588" xr3:uid="{493A6362-505A-46BE-90D2-14CD979EA1A9}" name="Column13580" dataDxfId="2808"/>
    <tableColumn id="13589" xr3:uid="{3BA45A24-DCED-4042-A2A1-29A24BA1DBB2}" name="Column13581" dataDxfId="2807"/>
    <tableColumn id="13590" xr3:uid="{EE9FBCBE-2BC1-408C-99EA-DA3C05E2AFCB}" name="Column13582" dataDxfId="2806"/>
    <tableColumn id="13591" xr3:uid="{F3375868-5DE9-496E-BA39-91BFD39DF7BC}" name="Column13583" dataDxfId="2805"/>
    <tableColumn id="13592" xr3:uid="{4946B0BE-DE28-4A73-B466-882ED7EFF78D}" name="Column13584" dataDxfId="2804"/>
    <tableColumn id="13593" xr3:uid="{92516A5B-A9E3-45FC-B5B8-F20E0E9AD288}" name="Column13585" dataDxfId="2803"/>
    <tableColumn id="13594" xr3:uid="{B5E8669D-97A6-4100-81D5-F6632C6516E5}" name="Column13586" dataDxfId="2802"/>
    <tableColumn id="13595" xr3:uid="{D676BE2F-17A7-487C-8B81-C79267E73BE0}" name="Column13587" dataDxfId="2801"/>
    <tableColumn id="13596" xr3:uid="{307D9086-A13C-4CD4-BB7D-DB662FF0C11B}" name="Column13588" dataDxfId="2800"/>
    <tableColumn id="13597" xr3:uid="{B8E92D30-AAA8-4612-AEB3-42A3B4EDD0E6}" name="Column13589" dataDxfId="2799"/>
    <tableColumn id="13598" xr3:uid="{8BD30D70-EF85-4257-834A-D050139572F7}" name="Column13590" dataDxfId="2798"/>
    <tableColumn id="13599" xr3:uid="{8A37DDC2-0B02-4F8D-97DB-45F47272FEE6}" name="Column13591" dataDxfId="2797"/>
    <tableColumn id="13600" xr3:uid="{75D8CDC5-2193-45C1-A302-B6A23D847CFB}" name="Column13592" dataDxfId="2796"/>
    <tableColumn id="13601" xr3:uid="{87DAD76F-EA3F-4AD6-B4A9-655CD4ED52B8}" name="Column13593" dataDxfId="2795"/>
    <tableColumn id="13602" xr3:uid="{64FA43D2-525A-473A-9960-3FF5D6064236}" name="Column13594" dataDxfId="2794"/>
    <tableColumn id="13603" xr3:uid="{C1C42962-4226-4766-BA8D-6538F6790FCF}" name="Column13595" dataDxfId="2793"/>
    <tableColumn id="13604" xr3:uid="{B2CDA0A9-1F3D-4995-970E-7124AAB7D7D7}" name="Column13596" dataDxfId="2792"/>
    <tableColumn id="13605" xr3:uid="{5F19BC41-E7E9-4629-91E0-20454DF54C58}" name="Column13597" dataDxfId="2791"/>
    <tableColumn id="13606" xr3:uid="{ECEEC120-9747-40C2-837D-808E93FA321E}" name="Column13598" dataDxfId="2790"/>
    <tableColumn id="13607" xr3:uid="{1C3BB5D3-161C-4535-9952-862BFA695F8B}" name="Column13599" dataDxfId="2789"/>
    <tableColumn id="13608" xr3:uid="{FFBD6654-33FB-4F3F-96C4-D621D27E9F16}" name="Column13600" dataDxfId="2788"/>
    <tableColumn id="13609" xr3:uid="{57A37E87-199F-4287-9A26-5671E427B14E}" name="Column13601" dataDxfId="2787"/>
    <tableColumn id="13610" xr3:uid="{3B23D0EA-17B3-4042-A6C1-C5ACCA946327}" name="Column13602" dataDxfId="2786"/>
    <tableColumn id="13611" xr3:uid="{E1C21F97-902D-44B5-BC71-AE77586E9C03}" name="Column13603" dataDxfId="2785"/>
    <tableColumn id="13612" xr3:uid="{CBE53BC3-1F17-4730-8E2D-257686FA70ED}" name="Column13604" dataDxfId="2784"/>
    <tableColumn id="13613" xr3:uid="{6CF3E4FA-40F7-4B0E-9F71-4826E6D3FA2E}" name="Column13605" dataDxfId="2783"/>
    <tableColumn id="13614" xr3:uid="{181CE1A4-65F5-49B8-A428-D243A79861B4}" name="Column13606" dataDxfId="2782"/>
    <tableColumn id="13615" xr3:uid="{6B06ADF6-6275-48E4-BA25-0830E287DCF8}" name="Column13607" dataDxfId="2781"/>
    <tableColumn id="13616" xr3:uid="{6D60164A-C547-4191-B3E6-677A481C62ED}" name="Column13608" dataDxfId="2780"/>
    <tableColumn id="13617" xr3:uid="{96D666CA-9888-4EDB-B0F8-BD5B597B76FB}" name="Column13609" dataDxfId="2779"/>
    <tableColumn id="13618" xr3:uid="{84590453-BE0F-4B92-8500-53728DB26875}" name="Column13610" dataDxfId="2778"/>
    <tableColumn id="13619" xr3:uid="{DC60CEE3-F125-4707-9231-676B2C506FDC}" name="Column13611" dataDxfId="2777"/>
    <tableColumn id="13620" xr3:uid="{D0807AEA-B44A-4613-AFD3-CE0F6CA7FA07}" name="Column13612" dataDxfId="2776"/>
    <tableColumn id="13621" xr3:uid="{D35CBD33-FE5C-4B69-AC47-2B62AF22BD83}" name="Column13613" dataDxfId="2775"/>
    <tableColumn id="13622" xr3:uid="{D3909998-A004-42F7-869F-E7B5E1F53F68}" name="Column13614" dataDxfId="2774"/>
    <tableColumn id="13623" xr3:uid="{33DCA6D1-EEEE-40B6-8422-48A86FA2D49F}" name="Column13615" dataDxfId="2773"/>
    <tableColumn id="13624" xr3:uid="{05DCBD10-7001-43BD-81B9-8EF978131DBA}" name="Column13616" dataDxfId="2772"/>
    <tableColumn id="13625" xr3:uid="{091FCB2B-C332-4847-A842-5A8C9537C253}" name="Column13617" dataDxfId="2771"/>
    <tableColumn id="13626" xr3:uid="{3E747086-0A15-45CF-B30F-0BFC1623AEB9}" name="Column13618" dataDxfId="2770"/>
    <tableColumn id="13627" xr3:uid="{A032D273-B0F3-414D-9E00-E8B2B8BE165F}" name="Column13619" dataDxfId="2769"/>
    <tableColumn id="13628" xr3:uid="{519E72BA-4BBD-4329-A6B2-CAB6E017AA8C}" name="Column13620" dataDxfId="2768"/>
    <tableColumn id="13629" xr3:uid="{ADB19FD5-F59E-458D-8B7B-C9349243910B}" name="Column13621" dataDxfId="2767"/>
    <tableColumn id="13630" xr3:uid="{A8698524-10FC-49C7-BD14-DA0AA9539EA7}" name="Column13622" dataDxfId="2766"/>
    <tableColumn id="13631" xr3:uid="{C8A24F03-4361-401B-8C1B-AFE4C600F90F}" name="Column13623" dataDxfId="2765"/>
    <tableColumn id="13632" xr3:uid="{8F14860A-8DEC-47B2-A04F-030A0AF3B923}" name="Column13624" dataDxfId="2764"/>
    <tableColumn id="13633" xr3:uid="{9B67B6B1-31E1-49EC-83E3-F6A5355CF24E}" name="Column13625" dataDxfId="2763"/>
    <tableColumn id="13634" xr3:uid="{5A44E457-61A2-43BF-916C-E775CC7B0608}" name="Column13626" dataDxfId="2762"/>
    <tableColumn id="13635" xr3:uid="{0A7EC41E-D6D7-4D75-95D5-2933CFF5CFFD}" name="Column13627" dataDxfId="2761"/>
    <tableColumn id="13636" xr3:uid="{5939B62D-AF4C-4AD6-8CB9-1F6E3692E37F}" name="Column13628" dataDxfId="2760"/>
    <tableColumn id="13637" xr3:uid="{55A38858-4CEF-4671-B2B0-1AB19D9DB80F}" name="Column13629" dataDxfId="2759"/>
    <tableColumn id="13638" xr3:uid="{1BEE9FE0-9DFA-499A-A4F3-A60EF55FF229}" name="Column13630" dataDxfId="2758"/>
    <tableColumn id="13639" xr3:uid="{EE71463A-34C7-4F9F-9F91-72E1280D466B}" name="Column13631" dataDxfId="2757"/>
    <tableColumn id="13640" xr3:uid="{7BC615B9-F6AB-4D5B-9C99-6BE554776136}" name="Column13632" dataDxfId="2756"/>
    <tableColumn id="13641" xr3:uid="{AC247971-6D04-42ED-A6ED-308C64731373}" name="Column13633" dataDxfId="2755"/>
    <tableColumn id="13642" xr3:uid="{E6C72AD1-3242-416F-8F4B-76CCDC8DDCF0}" name="Column13634" dataDxfId="2754"/>
    <tableColumn id="13643" xr3:uid="{B9910AA9-8BE6-4A3E-B7C8-4DBCF9CAF525}" name="Column13635" dataDxfId="2753"/>
    <tableColumn id="13644" xr3:uid="{7FD40010-BEC7-4B71-8F22-52221C99E50B}" name="Column13636" dataDxfId="2752"/>
    <tableColumn id="13645" xr3:uid="{5676EA70-9202-4F9F-9CAC-EF52B6F0E344}" name="Column13637" dataDxfId="2751"/>
    <tableColumn id="13646" xr3:uid="{D35A1953-7EF6-4F28-93D1-2462F322793E}" name="Column13638" dataDxfId="2750"/>
    <tableColumn id="13647" xr3:uid="{85253755-B17E-436C-BDE6-D8E75AECB825}" name="Column13639" dataDxfId="2749"/>
    <tableColumn id="13648" xr3:uid="{FBAD1521-6C67-41D9-9647-2C284B3BF4EB}" name="Column13640" dataDxfId="2748"/>
    <tableColumn id="13649" xr3:uid="{1DCFB265-8DE0-45F9-86E7-C8F939E25FE7}" name="Column13641" dataDxfId="2747"/>
    <tableColumn id="13650" xr3:uid="{14D2BEE1-6BD6-48BF-8C9C-1C26EB6E5891}" name="Column13642" dataDxfId="2746"/>
    <tableColumn id="13651" xr3:uid="{3B289F91-B894-4F60-BA2B-E58849EE2851}" name="Column13643" dataDxfId="2745"/>
    <tableColumn id="13652" xr3:uid="{7CFC45A9-6DA2-4777-9228-3ACD1297D9BA}" name="Column13644" dataDxfId="2744"/>
    <tableColumn id="13653" xr3:uid="{910A1A7A-69F8-41DD-9984-DBDDD22CAA41}" name="Column13645" dataDxfId="2743"/>
    <tableColumn id="13654" xr3:uid="{3AE1E73B-E05B-400B-9F78-1A8CC0AF28D1}" name="Column13646" dataDxfId="2742"/>
    <tableColumn id="13655" xr3:uid="{6424C470-1B83-464A-9242-5836A716DE3D}" name="Column13647" dataDxfId="2741"/>
    <tableColumn id="13656" xr3:uid="{C30C3FD3-2945-40CA-ACA9-6A64CA039CF4}" name="Column13648" dataDxfId="2740"/>
    <tableColumn id="13657" xr3:uid="{A925CEE5-7A91-4978-BE1E-C009616B4359}" name="Column13649" dataDxfId="2739"/>
    <tableColumn id="13658" xr3:uid="{99A52EE0-C542-40A3-AF05-808AB9DFC2C1}" name="Column13650" dataDxfId="2738"/>
    <tableColumn id="13659" xr3:uid="{D57FEFC7-3E32-405E-84CF-49705FFA60F4}" name="Column13651" dataDxfId="2737"/>
    <tableColumn id="13660" xr3:uid="{A893D465-3CA3-4B96-9E68-FA3D13A91120}" name="Column13652" dataDxfId="2736"/>
    <tableColumn id="13661" xr3:uid="{11EE28AE-668A-48AC-8B6D-4446957416F9}" name="Column13653" dataDxfId="2735"/>
    <tableColumn id="13662" xr3:uid="{CB87EED0-24D6-42E1-A3EC-D6E850114A7E}" name="Column13654" dataDxfId="2734"/>
    <tableColumn id="13663" xr3:uid="{E5AC00B8-1F29-4FF5-91DE-0D7E06FB412F}" name="Column13655" dataDxfId="2733"/>
    <tableColumn id="13664" xr3:uid="{D662C189-64E6-402A-9D8F-0C1CBADE0C5F}" name="Column13656" dataDxfId="2732"/>
    <tableColumn id="13665" xr3:uid="{75932817-3B3A-448D-BE96-1101B1424E82}" name="Column13657" dataDxfId="2731"/>
    <tableColumn id="13666" xr3:uid="{40B7CDF6-B1C5-4A5A-A875-81CA41E70D51}" name="Column13658" dataDxfId="2730"/>
    <tableColumn id="13667" xr3:uid="{E4F0972B-2AEF-497A-B62D-0AD5B04E1F1A}" name="Column13659" dataDxfId="2729"/>
    <tableColumn id="13668" xr3:uid="{7107BDE8-FEDF-40AF-A4AD-E5C88A9B7537}" name="Column13660" dataDxfId="2728"/>
    <tableColumn id="13669" xr3:uid="{BC5A897C-D98A-436F-9DA8-7D44BDEC7FFB}" name="Column13661" dataDxfId="2727"/>
    <tableColumn id="13670" xr3:uid="{AFB8E68A-A51C-4488-AA7E-742B0728F3F2}" name="Column13662" dataDxfId="2726"/>
    <tableColumn id="13671" xr3:uid="{8CD795A9-4188-4CEB-8663-CD2C5DDDF447}" name="Column13663" dataDxfId="2725"/>
    <tableColumn id="13672" xr3:uid="{B92CC734-4227-4BA8-810F-C7A6DA84A02F}" name="Column13664" dataDxfId="2724"/>
    <tableColumn id="13673" xr3:uid="{02921330-6A1A-48E6-8D65-73AC1B759B8B}" name="Column13665" dataDxfId="2723"/>
    <tableColumn id="13674" xr3:uid="{FD2BA95A-C7E0-49D3-AB74-822EE8F5B29D}" name="Column13666" dataDxfId="2722"/>
    <tableColumn id="13675" xr3:uid="{5722F05D-EB60-423A-85F3-1E8A430E59F7}" name="Column13667" dataDxfId="2721"/>
    <tableColumn id="13676" xr3:uid="{2379A6A4-1E55-455D-AA9D-BC9EEB41CC19}" name="Column13668" dataDxfId="2720"/>
    <tableColumn id="13677" xr3:uid="{0DE18AE0-A488-4962-9A53-A5E232AF07C9}" name="Column13669" dataDxfId="2719"/>
    <tableColumn id="13678" xr3:uid="{335900C8-2EA7-4380-A3AF-C35CC5D4DBFA}" name="Column13670" dataDxfId="2718"/>
    <tableColumn id="13679" xr3:uid="{999FE563-E53B-49A2-93B2-75500CB8AB48}" name="Column13671" dataDxfId="2717"/>
    <tableColumn id="13680" xr3:uid="{80C1AE51-9083-466B-9696-EC52A330A71D}" name="Column13672" dataDxfId="2716"/>
    <tableColumn id="13681" xr3:uid="{5CE770BE-1985-47D3-AF85-35885F927F72}" name="Column13673" dataDxfId="2715"/>
    <tableColumn id="13682" xr3:uid="{D2053359-3841-4552-B18A-0C2F1A0AB09A}" name="Column13674" dataDxfId="2714"/>
    <tableColumn id="13683" xr3:uid="{C947DE31-85DB-4271-8B19-0DB58912C226}" name="Column13675" dataDxfId="2713"/>
    <tableColumn id="13684" xr3:uid="{767B573B-4635-4DB4-AF93-7001A6E012F2}" name="Column13676" dataDxfId="2712"/>
    <tableColumn id="13685" xr3:uid="{C71BDA89-37AD-461C-BE78-133FCB36E318}" name="Column13677" dataDxfId="2711"/>
    <tableColumn id="13686" xr3:uid="{36A778DC-E3DF-4E30-B1CA-9A056281FD9E}" name="Column13678" dataDxfId="2710"/>
    <tableColumn id="13687" xr3:uid="{8FC8812B-9928-4D1E-931A-E53EDEB23E5C}" name="Column13679" dataDxfId="2709"/>
    <tableColumn id="13688" xr3:uid="{3A77C694-0F74-4EC5-86A1-BF4D35A1A89E}" name="Column13680" dataDxfId="2708"/>
    <tableColumn id="13689" xr3:uid="{9A0FF743-D838-4FC7-8C38-DA411433B73E}" name="Column13681" dataDxfId="2707"/>
    <tableColumn id="13690" xr3:uid="{C881C853-5374-4927-BEA9-219A45EDDE16}" name="Column13682" dataDxfId="2706"/>
    <tableColumn id="13691" xr3:uid="{2355F274-5457-4405-B8FB-B66CDCB20D0C}" name="Column13683" dataDxfId="2705"/>
    <tableColumn id="13692" xr3:uid="{D4E8350F-9004-477D-9861-930EFA41DE73}" name="Column13684" dataDxfId="2704"/>
    <tableColumn id="13693" xr3:uid="{00E340A8-F16F-42C5-BC32-4815E1578959}" name="Column13685" dataDxfId="2703"/>
    <tableColumn id="13694" xr3:uid="{CA1C6BDF-BD91-40CF-9A59-6BBB1215C269}" name="Column13686" dataDxfId="2702"/>
    <tableColumn id="13695" xr3:uid="{A650BEC0-DBD2-43B8-ADD2-43DF3A5E8F3B}" name="Column13687" dataDxfId="2701"/>
    <tableColumn id="13696" xr3:uid="{AAE828E4-B3CD-4433-87A6-B7978C344724}" name="Column13688" dataDxfId="2700"/>
    <tableColumn id="13697" xr3:uid="{DA685B5D-6F72-4635-BFCD-B5F99A2548C1}" name="Column13689" dataDxfId="2699"/>
    <tableColumn id="13698" xr3:uid="{AEC63540-1B12-4CEA-A011-DC772CE72053}" name="Column13690" dataDxfId="2698"/>
    <tableColumn id="13699" xr3:uid="{EE11CC0C-42A9-4879-B323-67DB7C5D83D2}" name="Column13691" dataDxfId="2697"/>
    <tableColumn id="13700" xr3:uid="{BE2CF33A-20AB-43B8-8462-E6E2B0882EF0}" name="Column13692" dataDxfId="2696"/>
    <tableColumn id="13701" xr3:uid="{66156E39-B3DC-42C3-8698-3EA4ACD300D5}" name="Column13693" dataDxfId="2695"/>
    <tableColumn id="13702" xr3:uid="{576A1B44-076F-4696-B3E6-BD5BDF39F3A8}" name="Column13694" dataDxfId="2694"/>
    <tableColumn id="13703" xr3:uid="{022077B0-3854-48B7-822B-65168B6CC870}" name="Column13695" dataDxfId="2693"/>
    <tableColumn id="13704" xr3:uid="{167CAE84-1C61-4133-B6A4-E2B073A283B7}" name="Column13696" dataDxfId="2692"/>
    <tableColumn id="13705" xr3:uid="{C9C710AA-07B7-4B49-AB46-3572C3874964}" name="Column13697" dataDxfId="2691"/>
    <tableColumn id="13706" xr3:uid="{97F17F9E-E583-4ABF-B4D2-5E98C67E4659}" name="Column13698" dataDxfId="2690"/>
    <tableColumn id="13707" xr3:uid="{506821B1-E967-47B3-83BA-09650BDD1C36}" name="Column13699" dataDxfId="2689"/>
    <tableColumn id="13708" xr3:uid="{DCA27263-94D6-4F60-8E29-9D7ABFBDE0A5}" name="Column13700" dataDxfId="2688"/>
    <tableColumn id="13709" xr3:uid="{B7FA6FC7-9528-4C85-95E7-9A1FD80B3B59}" name="Column13701" dataDxfId="2687"/>
    <tableColumn id="13710" xr3:uid="{7EFF3480-A718-426E-9483-D083AA417043}" name="Column13702" dataDxfId="2686"/>
    <tableColumn id="13711" xr3:uid="{B3C5A301-7234-4A65-8543-1259E83161A3}" name="Column13703" dataDxfId="2685"/>
    <tableColumn id="13712" xr3:uid="{058B9AC9-15C0-421B-9F58-462E52055C3E}" name="Column13704" dataDxfId="2684"/>
    <tableColumn id="13713" xr3:uid="{6F2C5775-799D-46A3-A273-34FE7F9BA004}" name="Column13705" dataDxfId="2683"/>
    <tableColumn id="13714" xr3:uid="{EBFA151C-89B3-42F9-9577-DD46C5D52363}" name="Column13706" dataDxfId="2682"/>
    <tableColumn id="13715" xr3:uid="{4E790E56-D340-4DBB-B087-6FD8C34F17DE}" name="Column13707" dataDxfId="2681"/>
    <tableColumn id="13716" xr3:uid="{022C07B1-CD76-4A2D-90A2-3DB7A9C2708C}" name="Column13708" dataDxfId="2680"/>
    <tableColumn id="13717" xr3:uid="{CB5D04EA-1C51-467D-B65F-C7E11C878769}" name="Column13709" dataDxfId="2679"/>
    <tableColumn id="13718" xr3:uid="{07720D0F-E51F-45E3-80AA-4BC574A7C6CC}" name="Column13710" dataDxfId="2678"/>
    <tableColumn id="13719" xr3:uid="{9089732E-4371-4EB1-BAC6-AD51545B3771}" name="Column13711" dataDxfId="2677"/>
    <tableColumn id="13720" xr3:uid="{06B64DA3-1D5D-4026-B55D-1BB783514863}" name="Column13712" dataDxfId="2676"/>
    <tableColumn id="13721" xr3:uid="{A7EB8E28-7BEC-40F6-86F3-9E5201F2D271}" name="Column13713" dataDxfId="2675"/>
    <tableColumn id="13722" xr3:uid="{6E85F77C-90C9-4372-8A7B-9B241EE2D7D0}" name="Column13714" dataDxfId="2674"/>
    <tableColumn id="13723" xr3:uid="{5BECE43D-704C-4651-9DD5-7215667388A7}" name="Column13715" dataDxfId="2673"/>
    <tableColumn id="13724" xr3:uid="{12FCD3BB-211B-436B-A137-2B26FE09848D}" name="Column13716" dataDxfId="2672"/>
    <tableColumn id="13725" xr3:uid="{C4E6E8F1-E742-4FA1-9EB2-648DA1226965}" name="Column13717" dataDxfId="2671"/>
    <tableColumn id="13726" xr3:uid="{0C70B842-8228-4A2D-96DC-DBDFDA0FCF15}" name="Column13718" dataDxfId="2670"/>
    <tableColumn id="13727" xr3:uid="{7A4A98BF-3CC4-4696-8442-AB2791BE94D1}" name="Column13719" dataDxfId="2669"/>
    <tableColumn id="13728" xr3:uid="{C76EA5D5-C979-413C-BB3F-B0F0725616F5}" name="Column13720" dataDxfId="2668"/>
    <tableColumn id="13729" xr3:uid="{3A46328B-BAC2-4D9E-B783-61ED8A2B63FB}" name="Column13721" dataDxfId="2667"/>
    <tableColumn id="13730" xr3:uid="{73893ED8-37C4-412B-B07F-081F0AC0DECC}" name="Column13722" dataDxfId="2666"/>
    <tableColumn id="13731" xr3:uid="{20C4825D-46B0-484A-B0AE-72463C05AAFF}" name="Column13723" dataDxfId="2665"/>
    <tableColumn id="13732" xr3:uid="{1D09F8AB-A41B-413B-87C6-92D36550D7E8}" name="Column13724" dataDxfId="2664"/>
    <tableColumn id="13733" xr3:uid="{431A3E55-9D78-4F73-B540-10EB9F670EBB}" name="Column13725" dataDxfId="2663"/>
    <tableColumn id="13734" xr3:uid="{B57A4DAC-DBCD-4C36-A5EA-FF94964B0585}" name="Column13726" dataDxfId="2662"/>
    <tableColumn id="13735" xr3:uid="{C4E2F74C-72AE-46A6-B384-0D88C81C413B}" name="Column13727" dataDxfId="2661"/>
    <tableColumn id="13736" xr3:uid="{005E83E5-EC90-4666-B84A-5B9963AA0945}" name="Column13728" dataDxfId="2660"/>
    <tableColumn id="13737" xr3:uid="{9F9B5DEB-08E0-4198-9C97-DD60E584DFBB}" name="Column13729" dataDxfId="2659"/>
    <tableColumn id="13738" xr3:uid="{DFCDB81D-017C-44DD-B5B1-F701549F3706}" name="Column13730" dataDxfId="2658"/>
    <tableColumn id="13739" xr3:uid="{F6482C89-6956-427D-A630-DBC277A64915}" name="Column13731" dataDxfId="2657"/>
    <tableColumn id="13740" xr3:uid="{8726798C-DD45-4478-A24C-4AB4ADA78A8A}" name="Column13732" dataDxfId="2656"/>
    <tableColumn id="13741" xr3:uid="{B6E34ABB-4ADE-4659-BDCE-BCCC47F9184C}" name="Column13733" dataDxfId="2655"/>
    <tableColumn id="13742" xr3:uid="{2E16D8A5-0B81-4B55-80C4-6BE5FD85A71C}" name="Column13734" dataDxfId="2654"/>
    <tableColumn id="13743" xr3:uid="{805C7A92-45D3-4019-A05E-145B8AE8A6A8}" name="Column13735" dataDxfId="2653"/>
    <tableColumn id="13744" xr3:uid="{96098586-9D88-45A0-8347-47A0D19D97A6}" name="Column13736" dataDxfId="2652"/>
    <tableColumn id="13745" xr3:uid="{0D08430F-F989-4A08-847B-89B682FAA2FF}" name="Column13737" dataDxfId="2651"/>
    <tableColumn id="13746" xr3:uid="{9A742431-7B69-4D9E-B2E9-AA7E8C36D09A}" name="Column13738" dataDxfId="2650"/>
    <tableColumn id="13747" xr3:uid="{42041FCD-506A-4A91-BC09-12E37C5A1A90}" name="Column13739" dataDxfId="2649"/>
    <tableColumn id="13748" xr3:uid="{EDA48E24-1B11-4128-B425-B8DAE4256492}" name="Column13740" dataDxfId="2648"/>
    <tableColumn id="13749" xr3:uid="{1B166B77-489F-441A-9902-E1E426A2BA9E}" name="Column13741" dataDxfId="2647"/>
    <tableColumn id="13750" xr3:uid="{F370E3E8-1D60-49AF-8D85-904FA2FA0805}" name="Column13742" dataDxfId="2646"/>
    <tableColumn id="13751" xr3:uid="{FA47BDBD-04F4-493E-810E-B5FB0A3BA689}" name="Column13743" dataDxfId="2645"/>
    <tableColumn id="13752" xr3:uid="{363A1245-A74F-471C-B933-E58F938557B4}" name="Column13744" dataDxfId="2644"/>
    <tableColumn id="13753" xr3:uid="{D729BFAD-C468-41BA-AF9C-7DE8DDBA7CC2}" name="Column13745" dataDxfId="2643"/>
    <tableColumn id="13754" xr3:uid="{1A9BE1AE-BCF0-44E7-95D7-B39A6678FDDA}" name="Column13746" dataDxfId="2642"/>
    <tableColumn id="13755" xr3:uid="{77674276-7289-4413-987E-D58A6F5A0940}" name="Column13747" dataDxfId="2641"/>
    <tableColumn id="13756" xr3:uid="{0739D345-4905-4A15-87E4-B146781C0788}" name="Column13748" dataDxfId="2640"/>
    <tableColumn id="13757" xr3:uid="{535F93B9-733C-480C-A767-D9092C52C330}" name="Column13749" dataDxfId="2639"/>
    <tableColumn id="13758" xr3:uid="{B26B13EF-9E49-4DF2-A475-EB2224BF1AB5}" name="Column13750" dataDxfId="2638"/>
    <tableColumn id="13759" xr3:uid="{8C8AE856-1BC2-47E0-B53C-F96C4DBCA698}" name="Column13751" dataDxfId="2637"/>
    <tableColumn id="13760" xr3:uid="{2D8DB7A0-B715-4FCB-AB96-12C87222E622}" name="Column13752" dataDxfId="2636"/>
    <tableColumn id="13761" xr3:uid="{3ABDD9E5-5964-4524-A0DC-A9A11FE133DA}" name="Column13753" dataDxfId="2635"/>
    <tableColumn id="13762" xr3:uid="{00454F6F-2C4A-4BD9-998C-693F22C806B6}" name="Column13754" dataDxfId="2634"/>
    <tableColumn id="13763" xr3:uid="{AF6CDBE3-27D9-48C0-8777-6EE134AFC548}" name="Column13755" dataDxfId="2633"/>
    <tableColumn id="13764" xr3:uid="{3623B3D7-8EEE-41D3-A709-F50A0DA861B9}" name="Column13756" dataDxfId="2632"/>
    <tableColumn id="13765" xr3:uid="{F7087FF5-CFC9-4610-AF35-34072E476048}" name="Column13757" dataDxfId="2631"/>
    <tableColumn id="13766" xr3:uid="{46235C06-BAD9-4967-A699-0625BD764A8C}" name="Column13758" dataDxfId="2630"/>
    <tableColumn id="13767" xr3:uid="{2B7FAFF8-A544-4C9A-A624-6C641FEFF834}" name="Column13759" dataDxfId="2629"/>
    <tableColumn id="13768" xr3:uid="{9FEBB5B7-6DF0-4212-88E4-D4F6C3F529B8}" name="Column13760" dataDxfId="2628"/>
    <tableColumn id="13769" xr3:uid="{8577802C-19BF-40DA-9289-90E77A5C5F40}" name="Column13761" dataDxfId="2627"/>
    <tableColumn id="13770" xr3:uid="{F450734B-4A9A-4E6A-B452-EDD4DD39FDC9}" name="Column13762" dataDxfId="2626"/>
    <tableColumn id="13771" xr3:uid="{8B3D3E9E-10CF-4702-AB32-D8153AACD374}" name="Column13763" dataDxfId="2625"/>
    <tableColumn id="13772" xr3:uid="{98677638-0A7A-4BE6-8C7B-1A7DC294EE52}" name="Column13764" dataDxfId="2624"/>
    <tableColumn id="13773" xr3:uid="{E5CD58CF-47F4-461E-9619-C80A2EAD397A}" name="Column13765" dataDxfId="2623"/>
    <tableColumn id="13774" xr3:uid="{74045850-37C0-4E43-928A-C8BB5E7F7604}" name="Column13766" dataDxfId="2622"/>
    <tableColumn id="13775" xr3:uid="{1188C8EB-E21D-4F02-B963-F9A8832C486B}" name="Column13767" dataDxfId="2621"/>
    <tableColumn id="13776" xr3:uid="{E8190734-B3E7-47C6-B8F9-6623C699FDA5}" name="Column13768" dataDxfId="2620"/>
    <tableColumn id="13777" xr3:uid="{30592F13-58A4-455C-82A3-3AB4285298BC}" name="Column13769" dataDxfId="2619"/>
    <tableColumn id="13778" xr3:uid="{C175E1E7-4B81-411C-B9B6-F53B05FDFE16}" name="Column13770" dataDxfId="2618"/>
    <tableColumn id="13779" xr3:uid="{B3B4E7DA-2980-4F4C-A13B-FE332E913840}" name="Column13771" dataDxfId="2617"/>
    <tableColumn id="13780" xr3:uid="{D8010C32-2B50-4816-9CAD-54002223F113}" name="Column13772" dataDxfId="2616"/>
    <tableColumn id="13781" xr3:uid="{3FCADC40-6A38-4DCE-8A8F-67B7651A1E5E}" name="Column13773" dataDxfId="2615"/>
    <tableColumn id="13782" xr3:uid="{20873D98-3CD0-4674-AA00-590166680A77}" name="Column13774" dataDxfId="2614"/>
    <tableColumn id="13783" xr3:uid="{F9BC9D94-2367-4550-96DB-0698E8652E2C}" name="Column13775" dataDxfId="2613"/>
    <tableColumn id="13784" xr3:uid="{24F30739-3289-4603-89D6-CBB60DAE0439}" name="Column13776" dataDxfId="2612"/>
    <tableColumn id="13785" xr3:uid="{71BD1715-C617-45D7-9E89-FB545BEF79D4}" name="Column13777" dataDxfId="2611"/>
    <tableColumn id="13786" xr3:uid="{31F68536-7673-4A83-8FA7-23CE7542A885}" name="Column13778" dataDxfId="2610"/>
    <tableColumn id="13787" xr3:uid="{589BC5CC-25C8-4E75-8D95-FF459BF6528B}" name="Column13779" dataDxfId="2609"/>
    <tableColumn id="13788" xr3:uid="{71E8B97D-22DC-4CFB-AA8C-4EC2F5D9635E}" name="Column13780" dataDxfId="2608"/>
    <tableColumn id="13789" xr3:uid="{1C26571E-0244-4D60-B0DA-A29C460E9FA6}" name="Column13781" dataDxfId="2607"/>
    <tableColumn id="13790" xr3:uid="{0E484B72-58DB-4615-B031-10E8299ECD66}" name="Column13782" dataDxfId="2606"/>
    <tableColumn id="13791" xr3:uid="{FFDBFB87-9842-4BD6-9E71-62FAAEBBB99D}" name="Column13783" dataDxfId="2605"/>
    <tableColumn id="13792" xr3:uid="{75FA3814-2501-4060-A803-A0EEF8EE24B6}" name="Column13784" dataDxfId="2604"/>
    <tableColumn id="13793" xr3:uid="{FF83CC16-3BD9-4576-B609-041250BBE965}" name="Column13785" dataDxfId="2603"/>
    <tableColumn id="13794" xr3:uid="{608C622A-4C71-4E23-8E1C-FAEDDF6872A2}" name="Column13786" dataDxfId="2602"/>
    <tableColumn id="13795" xr3:uid="{F24CA4BB-6DAD-48CA-8702-27DC0E2E2F8A}" name="Column13787" dataDxfId="2601"/>
    <tableColumn id="13796" xr3:uid="{4BA1D1F8-4020-4E4D-921A-0234A4F4F093}" name="Column13788" dataDxfId="2600"/>
    <tableColumn id="13797" xr3:uid="{CA7A62C4-2E25-4E15-9668-47BC8BCE7B78}" name="Column13789" dataDxfId="2599"/>
    <tableColumn id="13798" xr3:uid="{E57BCBEB-A9E9-444F-BA96-ED9DB347CFEE}" name="Column13790" dataDxfId="2598"/>
    <tableColumn id="13799" xr3:uid="{1CB903CC-2906-4B6A-9052-F87082110AFB}" name="Column13791" dataDxfId="2597"/>
    <tableColumn id="13800" xr3:uid="{FB3F67BB-4E0F-4298-A6B1-B5D8F9C85FB7}" name="Column13792" dataDxfId="2596"/>
    <tableColumn id="13801" xr3:uid="{56AE7809-E1AB-4F41-8715-C12A8608FA6E}" name="Column13793" dataDxfId="2595"/>
    <tableColumn id="13802" xr3:uid="{07C1372C-204F-4828-ABEF-711D011B1EC0}" name="Column13794" dataDxfId="2594"/>
    <tableColumn id="13803" xr3:uid="{B96CCE63-9B0D-4DC0-B25A-E39729AFACB5}" name="Column13795" dataDxfId="2593"/>
    <tableColumn id="13804" xr3:uid="{799D2BC5-BB62-4962-8BA0-FBF343BC474F}" name="Column13796" dataDxfId="2592"/>
    <tableColumn id="13805" xr3:uid="{C98987A5-97FB-486E-AEFD-2BEFFC705DCB}" name="Column13797" dataDxfId="2591"/>
    <tableColumn id="13806" xr3:uid="{B53EB6CF-AB53-484D-B8FE-7CCF8EDF0506}" name="Column13798" dataDxfId="2590"/>
    <tableColumn id="13807" xr3:uid="{B07EB1C6-D328-41AC-A685-CD615B81E2B3}" name="Column13799" dataDxfId="2589"/>
    <tableColumn id="13808" xr3:uid="{851D5579-567D-461C-BAEE-34381CFA9D5E}" name="Column13800" dataDxfId="2588"/>
    <tableColumn id="13809" xr3:uid="{C3C01B76-0EE1-43FA-8EA7-0E9A6710B084}" name="Column13801" dataDxfId="2587"/>
    <tableColumn id="13810" xr3:uid="{51D0EAE7-A7DB-4A14-B4CC-29C4E1CD0B65}" name="Column13802" dataDxfId="2586"/>
    <tableColumn id="13811" xr3:uid="{3ABC72E3-D294-4098-9391-F16CCCDF3B4E}" name="Column13803" dataDxfId="2585"/>
    <tableColumn id="13812" xr3:uid="{0DD53F65-FB5E-410E-A475-2BC0F0D60AED}" name="Column13804" dataDxfId="2584"/>
    <tableColumn id="13813" xr3:uid="{9007E22D-F156-4B2E-BD39-2AA6BDA72EED}" name="Column13805" dataDxfId="2583"/>
    <tableColumn id="13814" xr3:uid="{E6F69E77-5361-4A6E-916A-68F3F3BFF0CA}" name="Column13806" dataDxfId="2582"/>
    <tableColumn id="13815" xr3:uid="{E8D84C9B-570A-455E-B2A5-69DDA5CEB262}" name="Column13807" dataDxfId="2581"/>
    <tableColumn id="13816" xr3:uid="{1D494809-A9AD-434C-AA57-D87C0E7270A8}" name="Column13808" dataDxfId="2580"/>
    <tableColumn id="13817" xr3:uid="{7A06E933-1CF5-4027-9069-22A3B3E89167}" name="Column13809" dataDxfId="2579"/>
    <tableColumn id="13818" xr3:uid="{020E23F5-4CAA-47DB-90DA-2D899C9D043E}" name="Column13810" dataDxfId="2578"/>
    <tableColumn id="13819" xr3:uid="{D3972F58-9088-4497-8225-D782C9FB5A4B}" name="Column13811" dataDxfId="2577"/>
    <tableColumn id="13820" xr3:uid="{FBEE42C9-41C1-41CB-8A6E-66879E2F1E58}" name="Column13812" dataDxfId="2576"/>
    <tableColumn id="13821" xr3:uid="{EA3DA4F9-13D7-4847-A268-22B50A09BDAB}" name="Column13813" dataDxfId="2575"/>
    <tableColumn id="13822" xr3:uid="{43D9EC72-85CD-41C2-98E9-45DDDEACAF13}" name="Column13814" dataDxfId="2574"/>
    <tableColumn id="13823" xr3:uid="{DAE00D0D-F3C1-4305-B4B7-0B42AACDCFDD}" name="Column13815" dataDxfId="2573"/>
    <tableColumn id="13824" xr3:uid="{BBC6B95F-8C60-4C70-A644-5F070FE1855E}" name="Column13816" dataDxfId="2572"/>
    <tableColumn id="13825" xr3:uid="{E3084038-64DE-48C8-BFC0-818BFCE5E250}" name="Column13817" dataDxfId="2571"/>
    <tableColumn id="13826" xr3:uid="{FFD8B19D-8ACB-47CF-AA4F-5E7CF02EEC5F}" name="Column13818" dataDxfId="2570"/>
    <tableColumn id="13827" xr3:uid="{B32B1C7F-5D85-46A7-82CA-BAF08D4D5D86}" name="Column13819" dataDxfId="2569"/>
    <tableColumn id="13828" xr3:uid="{AC0AC281-445D-4BBA-9E52-A8B7A884CE26}" name="Column13820" dataDxfId="2568"/>
    <tableColumn id="13829" xr3:uid="{D5F601D5-F5D1-471F-992D-8FC8FDDF7226}" name="Column13821" dataDxfId="2567"/>
    <tableColumn id="13830" xr3:uid="{1B9CFAE9-E5C7-4F59-BAA6-96575DE45E33}" name="Column13822" dataDxfId="2566"/>
    <tableColumn id="13831" xr3:uid="{7AD6F71F-AD61-4927-8C1E-15363BC67A8C}" name="Column13823" dataDxfId="2565"/>
    <tableColumn id="13832" xr3:uid="{57ED2EDD-4A4D-4A7F-8191-23EF8993288F}" name="Column13824" dataDxfId="2564"/>
    <tableColumn id="13833" xr3:uid="{766DDA07-44B8-4E54-A253-CFAC5D40A4FE}" name="Column13825" dataDxfId="2563"/>
    <tableColumn id="13834" xr3:uid="{6DBF1872-BDCF-42F9-8574-262F31CB15C1}" name="Column13826" dataDxfId="2562"/>
    <tableColumn id="13835" xr3:uid="{5B257826-57B1-4273-904F-D6079EE1B9B4}" name="Column13827" dataDxfId="2561"/>
    <tableColumn id="13836" xr3:uid="{225132CC-C601-4FC2-B4BF-F6255139925D}" name="Column13828" dataDxfId="2560"/>
    <tableColumn id="13837" xr3:uid="{C974688B-1ED5-4783-80A1-D2FAD17574CB}" name="Column13829" dataDxfId="2559"/>
    <tableColumn id="13838" xr3:uid="{A1B8D8DF-3B3B-4500-8E7B-3FA53A45E9EF}" name="Column13830" dataDxfId="2558"/>
    <tableColumn id="13839" xr3:uid="{64C6407B-2013-4FB2-ACCA-CC52CFE4E7CA}" name="Column13831" dataDxfId="2557"/>
    <tableColumn id="13840" xr3:uid="{BCE5A73E-065C-4ECE-8BC0-2CFC4301B4F0}" name="Column13832" dataDxfId="2556"/>
    <tableColumn id="13841" xr3:uid="{6AAA240B-31BD-41B8-A8E9-8A15AF17FD85}" name="Column13833" dataDxfId="2555"/>
    <tableColumn id="13842" xr3:uid="{5263EDDE-AAF9-437A-A938-DE35FEC00C62}" name="Column13834" dataDxfId="2554"/>
    <tableColumn id="13843" xr3:uid="{EB510D20-AE08-4D87-B61C-5486AD7204E9}" name="Column13835" dataDxfId="2553"/>
    <tableColumn id="13844" xr3:uid="{A776F25D-66A8-48F4-A24A-62320BA5C152}" name="Column13836" dataDxfId="2552"/>
    <tableColumn id="13845" xr3:uid="{64522209-5D7F-4980-9D39-25E1DB8D6EFF}" name="Column13837" dataDxfId="2551"/>
    <tableColumn id="13846" xr3:uid="{51CF5023-B765-49B5-88F5-1908E863511D}" name="Column13838" dataDxfId="2550"/>
    <tableColumn id="13847" xr3:uid="{810A6C19-7F8B-4672-AA64-56F4DE95C203}" name="Column13839" dataDxfId="2549"/>
    <tableColumn id="13848" xr3:uid="{5FD5E38E-7535-4776-A8C7-8A2E31B55BE1}" name="Column13840" dataDxfId="2548"/>
    <tableColumn id="13849" xr3:uid="{ED650597-61C9-471C-98D5-5542E13A1E03}" name="Column13841" dataDxfId="2547"/>
    <tableColumn id="13850" xr3:uid="{2B0EBD57-71B1-4972-B404-D0EBEF0F1200}" name="Column13842" dataDxfId="2546"/>
    <tableColumn id="13851" xr3:uid="{E74AE327-2064-4B57-B1D8-43A595EB0087}" name="Column13843" dataDxfId="2545"/>
    <tableColumn id="13852" xr3:uid="{F693E20A-C45F-4761-9ED4-A1BA445B6648}" name="Column13844" dataDxfId="2544"/>
    <tableColumn id="13853" xr3:uid="{51D79FAF-65A3-4BE3-9514-270E4D0D0182}" name="Column13845" dataDxfId="2543"/>
    <tableColumn id="13854" xr3:uid="{54B5253F-4F45-43AA-BD7F-77DFA8603505}" name="Column13846" dataDxfId="2542"/>
    <tableColumn id="13855" xr3:uid="{D2729B8B-02EB-4B10-B607-B4E77DD82EF3}" name="Column13847" dataDxfId="2541"/>
    <tableColumn id="13856" xr3:uid="{19603AA9-CF02-4987-8575-899C715C49D6}" name="Column13848" dataDxfId="2540"/>
    <tableColumn id="13857" xr3:uid="{C445F139-8598-4468-A84E-C1653E2FB024}" name="Column13849" dataDxfId="2539"/>
    <tableColumn id="13858" xr3:uid="{CCC1E377-4209-4169-9B9E-2F953A66FDD5}" name="Column13850" dataDxfId="2538"/>
    <tableColumn id="13859" xr3:uid="{5BE102A2-8EE9-421F-9EDB-023485A5EF2C}" name="Column13851" dataDxfId="2537"/>
    <tableColumn id="13860" xr3:uid="{ABB2736E-6443-42DA-8FA4-12BAC3CB4628}" name="Column13852" dataDxfId="2536"/>
    <tableColumn id="13861" xr3:uid="{B1F9542C-B04D-425C-9770-9E9CF9FC1874}" name="Column13853" dataDxfId="2535"/>
    <tableColumn id="13862" xr3:uid="{55847C05-AFA6-45DB-8485-0AF6CFE24878}" name="Column13854" dataDxfId="2534"/>
    <tableColumn id="13863" xr3:uid="{C55C2339-D4F4-4B05-AC9E-270DFD131FF4}" name="Column13855" dataDxfId="2533"/>
    <tableColumn id="13864" xr3:uid="{292DE9CA-9DF5-48A9-BBDB-72795F78F4C6}" name="Column13856" dataDxfId="2532"/>
    <tableColumn id="13865" xr3:uid="{2FC2B4C8-B324-4D59-AA8C-C0072D07777C}" name="Column13857" dataDxfId="2531"/>
    <tableColumn id="13866" xr3:uid="{AD6A72D1-BCFF-4CA1-8D39-E579946365D6}" name="Column13858" dataDxfId="2530"/>
    <tableColumn id="13867" xr3:uid="{5AD160F2-9B7A-4CB4-A6A9-C22369C639BC}" name="Column13859" dataDxfId="2529"/>
    <tableColumn id="13868" xr3:uid="{594E2815-30E5-44B8-BD58-91DB0B0F3977}" name="Column13860" dataDxfId="2528"/>
    <tableColumn id="13869" xr3:uid="{66C6B253-AD3B-45E9-8C6D-781DEC1D54E2}" name="Column13861" dataDxfId="2527"/>
    <tableColumn id="13870" xr3:uid="{20CD6A62-B6F2-4B26-AB0F-C8530E28EAAC}" name="Column13862" dataDxfId="2526"/>
    <tableColumn id="13871" xr3:uid="{C520D802-5305-457D-93D9-C282A560F06E}" name="Column13863" dataDxfId="2525"/>
    <tableColumn id="13872" xr3:uid="{48FF9D24-C01F-4D46-93F6-DE20C1C044BD}" name="Column13864" dataDxfId="2524"/>
    <tableColumn id="13873" xr3:uid="{4728B931-B874-492F-9727-5262B6CB2C8A}" name="Column13865" dataDxfId="2523"/>
    <tableColumn id="13874" xr3:uid="{69CF4875-D274-43D8-B2A6-77ECBF50FB88}" name="Column13866" dataDxfId="2522"/>
    <tableColumn id="13875" xr3:uid="{A28B2E93-606A-4344-BC4F-D4300A50D8D3}" name="Column13867" dataDxfId="2521"/>
    <tableColumn id="13876" xr3:uid="{F8289302-3834-4C93-A290-B732F8955E8D}" name="Column13868" dataDxfId="2520"/>
    <tableColumn id="13877" xr3:uid="{F5304493-B0F8-4167-ACDC-3801DF2D8CCE}" name="Column13869" dataDxfId="2519"/>
    <tableColumn id="13878" xr3:uid="{258977F9-5B5C-4F9E-A740-793B770B7099}" name="Column13870" dataDxfId="2518"/>
    <tableColumn id="13879" xr3:uid="{8A063330-EE70-4A4F-B00E-36AE6AC0D3B7}" name="Column13871" dataDxfId="2517"/>
    <tableColumn id="13880" xr3:uid="{32EE08BD-2012-4705-80A1-8E86A751204E}" name="Column13872" dataDxfId="2516"/>
    <tableColumn id="13881" xr3:uid="{5323FF91-F2B7-4F24-AD71-2A961F2530CD}" name="Column13873" dataDxfId="2515"/>
    <tableColumn id="13882" xr3:uid="{A63F36FE-452E-4058-9DA6-2CD169BADFA5}" name="Column13874" dataDxfId="2514"/>
    <tableColumn id="13883" xr3:uid="{8A159F76-590F-4115-A595-D7BB6E5C91DB}" name="Column13875" dataDxfId="2513"/>
    <tableColumn id="13884" xr3:uid="{6289A271-87A4-4660-B767-55F2C66B633C}" name="Column13876" dataDxfId="2512"/>
    <tableColumn id="13885" xr3:uid="{4DB075F0-A39B-48B1-9AB3-03CEFA5944D1}" name="Column13877" dataDxfId="2511"/>
    <tableColumn id="13886" xr3:uid="{D391C13F-24B6-4F3F-AD41-AA41C8D11D3F}" name="Column13878" dataDxfId="2510"/>
    <tableColumn id="13887" xr3:uid="{0C628B78-9651-4B05-8E70-48E5252BD2BD}" name="Column13879" dataDxfId="2509"/>
    <tableColumn id="13888" xr3:uid="{F4F1E5CF-DA96-4B27-81D9-27873BF51655}" name="Column13880" dataDxfId="2508"/>
    <tableColumn id="13889" xr3:uid="{38C3C481-0763-40C2-93CE-01CE8640933E}" name="Column13881" dataDxfId="2507"/>
    <tableColumn id="13890" xr3:uid="{0038F52A-284F-4CE2-833A-E84AE0CDB4D9}" name="Column13882" dataDxfId="2506"/>
    <tableColumn id="13891" xr3:uid="{C7FC70BE-7351-44C3-B0B0-1A0B5E505B05}" name="Column13883" dataDxfId="2505"/>
    <tableColumn id="13892" xr3:uid="{D887708D-3F28-4DA5-AD35-71DE86CE1AD5}" name="Column13884" dataDxfId="2504"/>
    <tableColumn id="13893" xr3:uid="{1D0A74D4-5D42-44F6-AD09-9F311421C81C}" name="Column13885" dataDxfId="2503"/>
    <tableColumn id="13894" xr3:uid="{B33025DE-11EA-4BF6-AFF1-3A2A0941A886}" name="Column13886" dataDxfId="2502"/>
    <tableColumn id="13895" xr3:uid="{E12E4784-88C3-4544-924C-14088E7D38D2}" name="Column13887" dataDxfId="2501"/>
    <tableColumn id="13896" xr3:uid="{8851AAEA-6F66-434F-82A4-377241972340}" name="Column13888" dataDxfId="2500"/>
    <tableColumn id="13897" xr3:uid="{E828052F-47D7-478E-998F-79A715E220D6}" name="Column13889" dataDxfId="2499"/>
    <tableColumn id="13898" xr3:uid="{6DD93EBF-5D2A-4355-8070-C228059A22ED}" name="Column13890" dataDxfId="2498"/>
    <tableColumn id="13899" xr3:uid="{06738E98-D45D-4435-A0AD-73C8A0FE539A}" name="Column13891" dataDxfId="2497"/>
    <tableColumn id="13900" xr3:uid="{8A6E013A-A8A3-4AB7-BDAB-0448526DB0D3}" name="Column13892" dataDxfId="2496"/>
    <tableColumn id="13901" xr3:uid="{A364399E-2836-41E0-B1C6-FA8FA50DA68B}" name="Column13893" dataDxfId="2495"/>
    <tableColumn id="13902" xr3:uid="{E9129DB8-D4F3-49AD-8CE9-A270C24583CC}" name="Column13894" dataDxfId="2494"/>
    <tableColumn id="13903" xr3:uid="{EC228D88-688B-4DB3-9FFA-5B7D19898C9F}" name="Column13895" dataDxfId="2493"/>
    <tableColumn id="13904" xr3:uid="{630BCB41-373C-4083-9274-32B2FA6F63CD}" name="Column13896" dataDxfId="2492"/>
    <tableColumn id="13905" xr3:uid="{F7AA510B-2DFF-4E07-A923-8198FAE55FB3}" name="Column13897" dataDxfId="2491"/>
    <tableColumn id="13906" xr3:uid="{5540F21C-128D-4583-8C82-BD81AFF9E27A}" name="Column13898" dataDxfId="2490"/>
    <tableColumn id="13907" xr3:uid="{16480721-9F24-4349-84D1-115B60146C9E}" name="Column13899" dataDxfId="2489"/>
    <tableColumn id="13908" xr3:uid="{6F65ADBC-67CB-4CC9-98B7-4789B06C8EAA}" name="Column13900" dataDxfId="2488"/>
    <tableColumn id="13909" xr3:uid="{8EBBFE60-7238-4A6B-A3D6-0AB12662359B}" name="Column13901" dataDxfId="2487"/>
    <tableColumn id="13910" xr3:uid="{F38697A2-11D1-4EC1-84E7-5917920D7213}" name="Column13902" dataDxfId="2486"/>
    <tableColumn id="13911" xr3:uid="{0A68CE13-BF2E-41AA-B6C0-D9EF64E38439}" name="Column13903" dataDxfId="2485"/>
    <tableColumn id="13912" xr3:uid="{48DBE8AA-792E-48E7-8619-127590847500}" name="Column13904" dataDxfId="2484"/>
    <tableColumn id="13913" xr3:uid="{80FA5B60-EFC8-4B7A-B859-58EE6EEF2810}" name="Column13905" dataDxfId="2483"/>
    <tableColumn id="13914" xr3:uid="{9EB3E083-5125-4E34-99B1-CD6B711F0B25}" name="Column13906" dataDxfId="2482"/>
    <tableColumn id="13915" xr3:uid="{D225CC02-F696-4316-B939-ACD9683B6F18}" name="Column13907" dataDxfId="2481"/>
    <tableColumn id="13916" xr3:uid="{CADFEFA9-19F6-425D-BF6F-87D912F20821}" name="Column13908" dataDxfId="2480"/>
    <tableColumn id="13917" xr3:uid="{FB679131-54C5-4C1F-A3CE-DFDFD9B1E3F0}" name="Column13909" dataDxfId="2479"/>
    <tableColumn id="13918" xr3:uid="{30E7BB7C-6A2C-449C-AE7B-0D16FB2D721B}" name="Column13910" dataDxfId="2478"/>
    <tableColumn id="13919" xr3:uid="{ED33508A-440C-486B-B3C4-6D36C30F527B}" name="Column13911" dataDxfId="2477"/>
    <tableColumn id="13920" xr3:uid="{1CEF5B74-D302-4EF8-8C68-00ECE1C6CA30}" name="Column13912" dataDxfId="2476"/>
    <tableColumn id="13921" xr3:uid="{C75B9F8E-1A8B-4C85-B0FC-AB3EB3350F82}" name="Column13913" dataDxfId="2475"/>
    <tableColumn id="13922" xr3:uid="{5D788F22-7FE6-43B3-A19D-B08D0C52BC4E}" name="Column13914" dataDxfId="2474"/>
    <tableColumn id="13923" xr3:uid="{1640A304-D3B1-4F62-921C-75BB6143B7D5}" name="Column13915" dataDxfId="2473"/>
    <tableColumn id="13924" xr3:uid="{93A0CD2F-1E3D-4392-B9A2-71F435EBFC61}" name="Column13916" dataDxfId="2472"/>
    <tableColumn id="13925" xr3:uid="{8C715C3C-C5C4-461C-8919-548F395FC8B0}" name="Column13917" dataDxfId="2471"/>
    <tableColumn id="13926" xr3:uid="{93C803AF-9784-4B66-A3D8-15CDF1A2AA40}" name="Column13918" dataDxfId="2470"/>
    <tableColumn id="13927" xr3:uid="{39C9CCA2-4C25-4256-AB7F-62FE34ED94BC}" name="Column13919" dataDxfId="2469"/>
    <tableColumn id="13928" xr3:uid="{D9A0B85D-E3EC-4F1A-80E9-94CDD3B7FF6E}" name="Column13920" dataDxfId="2468"/>
    <tableColumn id="13929" xr3:uid="{CF0CA235-70E7-440C-887F-ACF1AD182BED}" name="Column13921" dataDxfId="2467"/>
    <tableColumn id="13930" xr3:uid="{FFA923C8-C772-41D1-AD45-0FF0DAD934DA}" name="Column13922" dataDxfId="2466"/>
    <tableColumn id="13931" xr3:uid="{139A996C-CA77-481A-BD04-C3DC24243316}" name="Column13923" dataDxfId="2465"/>
    <tableColumn id="13932" xr3:uid="{B09BBB7B-CB75-4B5B-BD41-8A5AF556EDFC}" name="Column13924" dataDxfId="2464"/>
    <tableColumn id="13933" xr3:uid="{438CE056-17EB-4A30-8979-0C1DC9F30E4C}" name="Column13925" dataDxfId="2463"/>
    <tableColumn id="13934" xr3:uid="{B28FC573-E483-44BD-A6EC-84853C967AE8}" name="Column13926" dataDxfId="2462"/>
    <tableColumn id="13935" xr3:uid="{5CEC2A0A-3E94-405C-8033-D75436C250D1}" name="Column13927" dataDxfId="2461"/>
    <tableColumn id="13936" xr3:uid="{B2519B6C-5254-4E09-83E3-1EB51F868CF7}" name="Column13928" dataDxfId="2460"/>
    <tableColumn id="13937" xr3:uid="{D0CDA6A7-377F-4682-B585-22822EC921A8}" name="Column13929" dataDxfId="2459"/>
    <tableColumn id="13938" xr3:uid="{C2EFED66-2D70-4416-A7D6-69B478E9D244}" name="Column13930" dataDxfId="2458"/>
    <tableColumn id="13939" xr3:uid="{679F6DA9-20A5-408A-9EE2-0836ACCA0E8C}" name="Column13931" dataDxfId="2457"/>
    <tableColumn id="13940" xr3:uid="{E6833FFE-44BD-43AA-807F-97495878BECB}" name="Column13932" dataDxfId="2456"/>
    <tableColumn id="13941" xr3:uid="{D6BE8A2A-DD3B-4EF4-BA7B-F5366AC06F4E}" name="Column13933" dataDxfId="2455"/>
    <tableColumn id="13942" xr3:uid="{E6FE6C9B-9649-489A-9BEC-1AEA1CAEBE2B}" name="Column13934" dataDxfId="2454"/>
    <tableColumn id="13943" xr3:uid="{7B7D96F8-F7B1-47C7-B6DD-AB3208043230}" name="Column13935" dataDxfId="2453"/>
    <tableColumn id="13944" xr3:uid="{5B2FF230-0A96-4540-9341-E2086FE4EA84}" name="Column13936" dataDxfId="2452"/>
    <tableColumn id="13945" xr3:uid="{EAED25C9-BDAF-42E8-A8CD-1D33D8E61C74}" name="Column13937" dataDxfId="2451"/>
    <tableColumn id="13946" xr3:uid="{1E3BD6EF-EAFE-46A0-A606-EF7E9FE17FC8}" name="Column13938" dataDxfId="2450"/>
    <tableColumn id="13947" xr3:uid="{058DF66A-1EF8-4252-9206-93CD3BAA7F78}" name="Column13939" dataDxfId="2449"/>
    <tableColumn id="13948" xr3:uid="{ECFB1314-59DD-4417-A6C2-10B83F8EF5C6}" name="Column13940" dataDxfId="2448"/>
    <tableColumn id="13949" xr3:uid="{B5C8EAD0-2671-4DA6-8ED7-2572CF992748}" name="Column13941" dataDxfId="2447"/>
    <tableColumn id="13950" xr3:uid="{169CF387-45ED-4EDB-9DBA-53CEC4540B11}" name="Column13942" dataDxfId="2446"/>
    <tableColumn id="13951" xr3:uid="{0B1AD403-79D1-4E2C-874D-127A3C61EC43}" name="Column13943" dataDxfId="2445"/>
    <tableColumn id="13952" xr3:uid="{C2BE7174-2862-4421-B7FF-6C6DCCA06698}" name="Column13944" dataDxfId="2444"/>
    <tableColumn id="13953" xr3:uid="{5A2B74FD-10D4-4489-9EF2-B2B3640B55BD}" name="Column13945" dataDxfId="2443"/>
    <tableColumn id="13954" xr3:uid="{FACB822B-D442-4A3E-9A34-5B4E46F64EE5}" name="Column13946" dataDxfId="2442"/>
    <tableColumn id="13955" xr3:uid="{CABBAE38-42A6-48D5-A8D3-FF64B30005AF}" name="Column13947" dataDxfId="2441"/>
    <tableColumn id="13956" xr3:uid="{6144102F-3B55-4EC3-B89A-6283BDD43E69}" name="Column13948" dataDxfId="2440"/>
    <tableColumn id="13957" xr3:uid="{F05F4D06-5887-4A66-8C1A-77DAF28B7972}" name="Column13949" dataDxfId="2439"/>
    <tableColumn id="13958" xr3:uid="{BD97F482-B877-4375-80C0-C95E19008107}" name="Column13950" dataDxfId="2438"/>
    <tableColumn id="13959" xr3:uid="{FB61B13F-E6FE-4E51-88F3-C5662A01BC12}" name="Column13951" dataDxfId="2437"/>
    <tableColumn id="13960" xr3:uid="{9499E5F8-C004-4518-9475-547773D3DCB9}" name="Column13952" dataDxfId="2436"/>
    <tableColumn id="13961" xr3:uid="{9F332214-5E76-4FB6-95D7-8C7E9E12544C}" name="Column13953" dataDxfId="2435"/>
    <tableColumn id="13962" xr3:uid="{C6892133-FBBC-41C4-8833-64A471E02D6A}" name="Column13954" dataDxfId="2434"/>
    <tableColumn id="13963" xr3:uid="{ED5DE145-14C5-493D-8907-F405341086C0}" name="Column13955" dataDxfId="2433"/>
    <tableColumn id="13964" xr3:uid="{21C7CF91-52EB-406B-AE68-CF43A117EE34}" name="Column13956" dataDxfId="2432"/>
    <tableColumn id="13965" xr3:uid="{8C8F3664-67DF-4F68-A9F0-8F169100278B}" name="Column13957" dataDxfId="2431"/>
    <tableColumn id="13966" xr3:uid="{697F33BD-46B5-46B7-9942-514FAD85ABBD}" name="Column13958" dataDxfId="2430"/>
    <tableColumn id="13967" xr3:uid="{EB36B91F-47E0-4770-826B-EE18EEBAE7DF}" name="Column13959" dataDxfId="2429"/>
    <tableColumn id="13968" xr3:uid="{DE13F763-2C03-404D-9E04-6629735287F7}" name="Column13960" dataDxfId="2428"/>
    <tableColumn id="13969" xr3:uid="{AE986F29-03FA-4416-B557-A63D8F64B816}" name="Column13961" dataDxfId="2427"/>
    <tableColumn id="13970" xr3:uid="{EFA4F871-C82A-4100-A340-4F7648C295E1}" name="Column13962" dataDxfId="2426"/>
    <tableColumn id="13971" xr3:uid="{8B92995A-AC9F-43B8-B640-6AB9E0DFFAFF}" name="Column13963" dataDxfId="2425"/>
    <tableColumn id="13972" xr3:uid="{A0851861-42DB-4167-AC8A-CFC1382B1F8B}" name="Column13964" dataDxfId="2424"/>
    <tableColumn id="13973" xr3:uid="{4FB70A2B-7CB9-4643-B138-436F58A7458E}" name="Column13965" dataDxfId="2423"/>
    <tableColumn id="13974" xr3:uid="{2BB8B749-83CC-4BC2-BF4A-085AC746939D}" name="Column13966" dataDxfId="2422"/>
    <tableColumn id="13975" xr3:uid="{00C6B089-FD9B-4966-BA9D-51079E5406A8}" name="Column13967" dataDxfId="2421"/>
    <tableColumn id="13976" xr3:uid="{E31C7938-EA93-4272-9816-48A7B3869787}" name="Column13968" dataDxfId="2420"/>
    <tableColumn id="13977" xr3:uid="{B2529CB5-AA7C-4EC6-B48D-BD4DC8148C18}" name="Column13969" dataDxfId="2419"/>
    <tableColumn id="13978" xr3:uid="{5DA6FAAE-1D20-4D5B-AD74-257D5422728B}" name="Column13970" dataDxfId="2418"/>
    <tableColumn id="13979" xr3:uid="{0564E354-41B2-4301-9157-5552DFB4F6C1}" name="Column13971" dataDxfId="2417"/>
    <tableColumn id="13980" xr3:uid="{4BBC651F-381B-4ACA-B442-80BECAA1763C}" name="Column13972" dataDxfId="2416"/>
    <tableColumn id="13981" xr3:uid="{6CBA3BD3-FE3C-4A14-AEF3-39348B28DA61}" name="Column13973" dataDxfId="2415"/>
    <tableColumn id="13982" xr3:uid="{B2DC3D3D-C6EA-4FE7-85D8-E60A06765337}" name="Column13974" dataDxfId="2414"/>
    <tableColumn id="13983" xr3:uid="{6BCCEEF5-EEAE-4187-B140-A31EA3F8EEFB}" name="Column13975" dataDxfId="2413"/>
    <tableColumn id="13984" xr3:uid="{7275C526-AC4E-48FE-9779-9AAA0E94556C}" name="Column13976" dataDxfId="2412"/>
    <tableColumn id="13985" xr3:uid="{836237D5-229A-462A-937D-5A5535C4ED2A}" name="Column13977" dataDxfId="2411"/>
    <tableColumn id="13986" xr3:uid="{3D507C36-62EE-491C-A796-4EA334D99CF4}" name="Column13978" dataDxfId="2410"/>
    <tableColumn id="13987" xr3:uid="{9C9FB188-1D6D-449C-AFBE-944FC350439C}" name="Column13979" dataDxfId="2409"/>
    <tableColumn id="13988" xr3:uid="{7CEA9831-5A6C-4F86-AF42-D965D33AB3DB}" name="Column13980" dataDxfId="2408"/>
    <tableColumn id="13989" xr3:uid="{D8E4F0DC-E87D-4896-A0EA-0824D8052FDF}" name="Column13981" dataDxfId="2407"/>
    <tableColumn id="13990" xr3:uid="{44371FEF-3E64-41AD-9EC3-4B9B56A16881}" name="Column13982" dataDxfId="2406"/>
    <tableColumn id="13991" xr3:uid="{61B43B42-7DE3-47FD-8B65-780D81B31279}" name="Column13983" dataDxfId="2405"/>
    <tableColumn id="13992" xr3:uid="{2ED3ABC6-E6E5-49DA-809F-5B16BA457EA7}" name="Column13984" dataDxfId="2404"/>
    <tableColumn id="13993" xr3:uid="{29B853DB-66A9-420C-AEBF-6DF5F3C82087}" name="Column13985" dataDxfId="2403"/>
    <tableColumn id="13994" xr3:uid="{C841AAB0-086D-47EB-AC9D-5769771E3DC1}" name="Column13986" dataDxfId="2402"/>
    <tableColumn id="13995" xr3:uid="{B4425C4D-8CE7-4D6A-BCB5-4ACCF6298561}" name="Column13987" dataDxfId="2401"/>
    <tableColumn id="13996" xr3:uid="{565584B8-DC99-4670-AA1A-8F352364E101}" name="Column13988" dataDxfId="2400"/>
    <tableColumn id="13997" xr3:uid="{2CC1729F-8299-44C7-B332-701815FA429E}" name="Column13989" dataDxfId="2399"/>
    <tableColumn id="13998" xr3:uid="{C0E96695-6130-45CC-8057-A93490FB9E3B}" name="Column13990" dataDxfId="2398"/>
    <tableColumn id="13999" xr3:uid="{9EC16B77-01AF-49F1-A21D-7E2446A125A1}" name="Column13991" dataDxfId="2397"/>
    <tableColumn id="14000" xr3:uid="{34D1D2CF-EF85-4C11-8FA8-A94F1002613C}" name="Column13992" dataDxfId="2396"/>
    <tableColumn id="14001" xr3:uid="{5C8F74C3-9E0D-489F-B534-5AEC45BAB49F}" name="Column13993" dataDxfId="2395"/>
    <tableColumn id="14002" xr3:uid="{79A28F4E-DB95-4286-BE19-A7B2F53C7B75}" name="Column13994" dataDxfId="2394"/>
    <tableColumn id="14003" xr3:uid="{F6C7E239-27EC-4442-9D11-31C95E31E906}" name="Column13995" dataDxfId="2393"/>
    <tableColumn id="14004" xr3:uid="{570F6B2D-9AE5-4FEC-A8ED-C033FD658EE4}" name="Column13996" dataDxfId="2392"/>
    <tableColumn id="14005" xr3:uid="{9FFC2EA5-0133-4054-88CF-74C4F03D3F6A}" name="Column13997" dataDxfId="2391"/>
    <tableColumn id="14006" xr3:uid="{324900C3-EB3E-41C8-87D9-2F16E7C848BF}" name="Column13998" dataDxfId="2390"/>
    <tableColumn id="14007" xr3:uid="{C19604BF-692D-4118-9CAE-E79F5D99BFEA}" name="Column13999" dataDxfId="2389"/>
    <tableColumn id="14008" xr3:uid="{9456FD2A-F435-4695-A99E-99504874553F}" name="Column14000" dataDxfId="2388"/>
    <tableColumn id="14009" xr3:uid="{27B3AB8F-8F11-4B71-B2A9-52446B133365}" name="Column14001" dataDxfId="2387"/>
    <tableColumn id="14010" xr3:uid="{8EDBDA0B-5FB5-47E4-8420-E25CAF367909}" name="Column14002" dataDxfId="2386"/>
    <tableColumn id="14011" xr3:uid="{D345E14B-7DE3-464A-9E4E-4DDACC23A217}" name="Column14003" dataDxfId="2385"/>
    <tableColumn id="14012" xr3:uid="{C5800E7F-C936-42A0-93B4-EBDB0EDDABF9}" name="Column14004" dataDxfId="2384"/>
    <tableColumn id="14013" xr3:uid="{E16BA959-9A04-46CF-972B-382E3308DE9C}" name="Column14005" dataDxfId="2383"/>
    <tableColumn id="14014" xr3:uid="{5AFAE7BA-DFAE-4CB7-9CEE-0EF8E2DA5BC3}" name="Column14006" dataDxfId="2382"/>
    <tableColumn id="14015" xr3:uid="{0FB2E2DE-15A7-40CE-A0FE-5CE188E908EC}" name="Column14007" dataDxfId="2381"/>
    <tableColumn id="14016" xr3:uid="{855C91E5-F23B-4A31-A1E9-137AB5B3724D}" name="Column14008" dataDxfId="2380"/>
    <tableColumn id="14017" xr3:uid="{A406814C-8CCB-439A-8BE7-F60BF5912CEA}" name="Column14009" dataDxfId="2379"/>
    <tableColumn id="14018" xr3:uid="{9E69F1CD-1D4F-4A7D-9B31-543D9FD5CE27}" name="Column14010" dataDxfId="2378"/>
    <tableColumn id="14019" xr3:uid="{30D05D81-2C8B-4DEF-B851-3FB24B2453F0}" name="Column14011" dataDxfId="2377"/>
    <tableColumn id="14020" xr3:uid="{B47DF91C-DCF0-454B-922A-2A073FA32463}" name="Column14012" dataDxfId="2376"/>
    <tableColumn id="14021" xr3:uid="{60E27382-58F1-4754-A965-982CA95E564E}" name="Column14013" dataDxfId="2375"/>
    <tableColumn id="14022" xr3:uid="{8449DB15-DD4D-41ED-B271-CF2D708292A4}" name="Column14014" dataDxfId="2374"/>
    <tableColumn id="14023" xr3:uid="{D251FE5D-66FF-4901-BB13-A199CFC84049}" name="Column14015" dataDxfId="2373"/>
    <tableColumn id="14024" xr3:uid="{CBD09282-49B8-487B-A478-D0A76880F990}" name="Column14016" dataDxfId="2372"/>
    <tableColumn id="14025" xr3:uid="{D39D5172-A2C9-4C0E-8AA7-82A232887D0E}" name="Column14017" dataDxfId="2371"/>
    <tableColumn id="14026" xr3:uid="{FB4372CE-3E94-4CBA-B0F2-270746984E85}" name="Column14018" dataDxfId="2370"/>
    <tableColumn id="14027" xr3:uid="{F7BC5E07-5034-4130-A958-1AB0DCCCBE24}" name="Column14019" dataDxfId="2369"/>
    <tableColumn id="14028" xr3:uid="{E044C55B-EB77-4A5F-B068-804D86C455E0}" name="Column14020" dataDxfId="2368"/>
    <tableColumn id="14029" xr3:uid="{B60B9E9B-B142-47EE-A6FA-13AACA7A69FB}" name="Column14021" dataDxfId="2367"/>
    <tableColumn id="14030" xr3:uid="{A5B667F5-7813-4032-A61B-1519572C3F94}" name="Column14022" dataDxfId="2366"/>
    <tableColumn id="14031" xr3:uid="{C3599642-816B-4437-BA99-C5E59886BDC7}" name="Column14023" dataDxfId="2365"/>
    <tableColumn id="14032" xr3:uid="{C38CA395-E7EA-4434-9E89-B5E1BD2E80BD}" name="Column14024" dataDxfId="2364"/>
    <tableColumn id="14033" xr3:uid="{A2561600-B96B-41F9-8569-85145116CF1C}" name="Column14025" dataDxfId="2363"/>
    <tableColumn id="14034" xr3:uid="{31F4A5EF-2FBB-4779-BE86-C0C7BE153EBF}" name="Column14026" dataDxfId="2362"/>
    <tableColumn id="14035" xr3:uid="{F82C2E5C-7CF8-441E-ADF6-B12390610DF4}" name="Column14027" dataDxfId="2361"/>
    <tableColumn id="14036" xr3:uid="{8BC91E9B-A67A-47E8-941B-BD9A2E5AFC32}" name="Column14028" dataDxfId="2360"/>
    <tableColumn id="14037" xr3:uid="{9597C455-FBB2-437E-8573-EF7AB024888C}" name="Column14029" dataDxfId="2359"/>
    <tableColumn id="14038" xr3:uid="{FABC85F7-D2A5-4259-B148-B779CE1E0B13}" name="Column14030" dataDxfId="2358"/>
    <tableColumn id="14039" xr3:uid="{17A621E3-E6D5-4DEE-834F-565BDB2A94DC}" name="Column14031" dataDxfId="2357"/>
    <tableColumn id="14040" xr3:uid="{E43DDC40-98E6-4FF9-BFE3-1653D5D109DB}" name="Column14032" dataDxfId="2356"/>
    <tableColumn id="14041" xr3:uid="{839B1553-CFFD-4164-98E3-A34C98CA3BA0}" name="Column14033" dataDxfId="2355"/>
    <tableColumn id="14042" xr3:uid="{93D4A420-6691-4C06-8C07-52CC818D48D6}" name="Column14034" dataDxfId="2354"/>
    <tableColumn id="14043" xr3:uid="{96DE8454-D0D4-4B25-B811-ADA681CA3788}" name="Column14035" dataDxfId="2353"/>
    <tableColumn id="14044" xr3:uid="{19B3CBD3-EB94-43B0-AEAE-C0BDDBAB1CC4}" name="Column14036" dataDxfId="2352"/>
    <tableColumn id="14045" xr3:uid="{A1D6D64B-13E1-4086-A8B0-1C05158E97FE}" name="Column14037" dataDxfId="2351"/>
    <tableColumn id="14046" xr3:uid="{31CF27D1-B5FC-4C1F-B46E-908588AAA4E4}" name="Column14038" dataDxfId="2350"/>
    <tableColumn id="14047" xr3:uid="{8D1DF680-65D0-49B4-93E4-A89DD59EC040}" name="Column14039" dataDxfId="2349"/>
    <tableColumn id="14048" xr3:uid="{29BCAE0A-4956-449F-BA59-E53238BB1A6A}" name="Column14040" dataDxfId="2348"/>
    <tableColumn id="14049" xr3:uid="{C3F2211E-4AEB-425E-BAC1-E148888FF09F}" name="Column14041" dataDxfId="2347"/>
    <tableColumn id="14050" xr3:uid="{CC98247C-FB7D-4205-9CC4-3386A789BA11}" name="Column14042" dataDxfId="2346"/>
    <tableColumn id="14051" xr3:uid="{C38972C9-3CF2-4D32-BBB8-D0D568D80766}" name="Column14043" dataDxfId="2345"/>
    <tableColumn id="14052" xr3:uid="{E1B4E2F9-270B-4881-972E-30221E174A0A}" name="Column14044" dataDxfId="2344"/>
    <tableColumn id="14053" xr3:uid="{AF5A5B2F-2487-41F0-B6E3-A18AA02D1A69}" name="Column14045" dataDxfId="2343"/>
    <tableColumn id="14054" xr3:uid="{A8618B37-070A-439B-B297-DBE78DC231CB}" name="Column14046" dataDxfId="2342"/>
    <tableColumn id="14055" xr3:uid="{CDA70E91-5808-4A8F-AEF2-5E29DF612F44}" name="Column14047" dataDxfId="2341"/>
    <tableColumn id="14056" xr3:uid="{F3946CE0-70EF-4BE1-A27A-3A5B3314FDEA}" name="Column14048" dataDxfId="2340"/>
    <tableColumn id="14057" xr3:uid="{C237DD02-78C5-4802-A344-C512FF967E2D}" name="Column14049" dataDxfId="2339"/>
    <tableColumn id="14058" xr3:uid="{902BED0E-DAF8-424A-A98D-AE078DB16739}" name="Column14050" dataDxfId="2338"/>
    <tableColumn id="14059" xr3:uid="{BAF04F88-9D1D-4679-A4E6-CB5B013908CE}" name="Column14051" dataDxfId="2337"/>
    <tableColumn id="14060" xr3:uid="{78D7042A-EA02-461D-AF37-8E93DA6C6BAA}" name="Column14052" dataDxfId="2336"/>
    <tableColumn id="14061" xr3:uid="{AAB8E8CD-D8F4-4BE9-90A5-9719ABA2FF7B}" name="Column14053" dataDxfId="2335"/>
    <tableColumn id="14062" xr3:uid="{E98D9901-7CB2-493F-BDED-62DD7C837396}" name="Column14054" dataDxfId="2334"/>
    <tableColumn id="14063" xr3:uid="{A80ED6A5-BBB2-4FC7-8F4C-53B7CF8A9E45}" name="Column14055" dataDxfId="2333"/>
    <tableColumn id="14064" xr3:uid="{271B3AE9-6587-4940-8C74-895A0AD14A4E}" name="Column14056" dataDxfId="2332"/>
    <tableColumn id="14065" xr3:uid="{3312989C-20FD-4295-A275-80AC421EEF4F}" name="Column14057" dataDxfId="2331"/>
    <tableColumn id="14066" xr3:uid="{78BD6A12-1E7D-4885-BB7C-6E09634A5F0E}" name="Column14058" dataDxfId="2330"/>
    <tableColumn id="14067" xr3:uid="{DA668D2B-F73D-4047-AE10-8D28A12CA191}" name="Column14059" dataDxfId="2329"/>
    <tableColumn id="14068" xr3:uid="{293019F6-3B5D-4312-BFB9-6D008CB442A3}" name="Column14060" dataDxfId="2328"/>
    <tableColumn id="14069" xr3:uid="{D25D084E-7D98-4209-90D6-6D056CFF0C0D}" name="Column14061" dataDxfId="2327"/>
    <tableColumn id="14070" xr3:uid="{2DAFFE67-7EDC-4A78-82E8-342508EA2078}" name="Column14062" dataDxfId="2326"/>
    <tableColumn id="14071" xr3:uid="{8F3419BE-5F83-444B-A340-6ACB5C3A8E98}" name="Column14063" dataDxfId="2325"/>
    <tableColumn id="14072" xr3:uid="{4A1CA8AA-A107-4874-AD75-5C65F83EB3E4}" name="Column14064" dataDxfId="2324"/>
    <tableColumn id="14073" xr3:uid="{9D0EB174-D067-4CB8-A440-DF243670642C}" name="Column14065" dataDxfId="2323"/>
    <tableColumn id="14074" xr3:uid="{3D3FEC51-924A-43B5-A825-BA91235ECDC4}" name="Column14066" dataDxfId="2322"/>
    <tableColumn id="14075" xr3:uid="{40ABB1E5-C77E-409F-BE2A-7250099927E4}" name="Column14067" dataDxfId="2321"/>
    <tableColumn id="14076" xr3:uid="{13F74034-7FF2-4C97-B0D3-5262179829F1}" name="Column14068" dataDxfId="2320"/>
    <tableColumn id="14077" xr3:uid="{98421514-2E74-41D6-BA54-3284B3CDE754}" name="Column14069" dataDxfId="2319"/>
    <tableColumn id="14078" xr3:uid="{32288906-08CE-4C59-8E18-701DF91C7EAD}" name="Column14070" dataDxfId="2318"/>
    <tableColumn id="14079" xr3:uid="{956D1CBF-6963-4BA1-9A2B-5CFCF8AA8BAD}" name="Column14071" dataDxfId="2317"/>
    <tableColumn id="14080" xr3:uid="{BD332E14-DEAC-4977-A12D-C4451A53A0D4}" name="Column14072" dataDxfId="2316"/>
    <tableColumn id="14081" xr3:uid="{F1C46EAF-3D5F-4903-B248-A14F8E72C4EF}" name="Column14073" dataDxfId="2315"/>
    <tableColumn id="14082" xr3:uid="{1435E736-09BD-45D5-837A-082F7FD5C1F8}" name="Column14074" dataDxfId="2314"/>
    <tableColumn id="14083" xr3:uid="{53736E01-A7D8-4F49-892D-9C1B3C38C7D1}" name="Column14075" dataDxfId="2313"/>
    <tableColumn id="14084" xr3:uid="{BD86325C-52E5-45A0-8470-0A770896D28F}" name="Column14076" dataDxfId="2312"/>
    <tableColumn id="14085" xr3:uid="{387D23FA-5DF5-429B-995C-A9EA20887AEF}" name="Column14077" dataDxfId="2311"/>
    <tableColumn id="14086" xr3:uid="{A9689535-6191-4315-96AD-CB8F6C4A8759}" name="Column14078" dataDxfId="2310"/>
    <tableColumn id="14087" xr3:uid="{5157BC84-5ABC-436D-A4EB-AB8372C87ECA}" name="Column14079" dataDxfId="2309"/>
    <tableColumn id="14088" xr3:uid="{067DC4F9-6403-46B8-86E6-E29960333C7F}" name="Column14080" dataDxfId="2308"/>
    <tableColumn id="14089" xr3:uid="{4461C961-BF34-4D31-90DE-EB06F95F2991}" name="Column14081" dataDxfId="2307"/>
    <tableColumn id="14090" xr3:uid="{0EBE8976-17EF-4E14-A865-031F52D50ACB}" name="Column14082" dataDxfId="2306"/>
    <tableColumn id="14091" xr3:uid="{D037FDBD-E3AA-4705-ABCE-B716ED95D671}" name="Column14083" dataDxfId="2305"/>
    <tableColumn id="14092" xr3:uid="{15323054-8CFA-423B-A8F6-9D9D1390483B}" name="Column14084" dataDxfId="2304"/>
    <tableColumn id="14093" xr3:uid="{4CE0E4E9-DD63-4DE8-AAD3-88CA505738EB}" name="Column14085" dataDxfId="2303"/>
    <tableColumn id="14094" xr3:uid="{94016229-0B8D-44D2-8184-CE6B31D7C746}" name="Column14086" dataDxfId="2302"/>
    <tableColumn id="14095" xr3:uid="{B034AD84-6EEF-4762-BF37-A7259EAAC55B}" name="Column14087" dataDxfId="2301"/>
    <tableColumn id="14096" xr3:uid="{5CEFB8AB-FED3-42E9-AB20-392E1098DDE7}" name="Column14088" dataDxfId="2300"/>
    <tableColumn id="14097" xr3:uid="{0CB011F1-4CB3-410B-A01C-7206D6F1A05C}" name="Column14089" dataDxfId="2299"/>
    <tableColumn id="14098" xr3:uid="{0319F8FD-ADED-4FBA-86BC-439B5839AB2F}" name="Column14090" dataDxfId="2298"/>
    <tableColumn id="14099" xr3:uid="{8E0598C0-06EE-4739-B94D-EE59BAD5C34C}" name="Column14091" dataDxfId="2297"/>
    <tableColumn id="14100" xr3:uid="{CFC03408-A645-4172-BD76-AD23B3C4F6C5}" name="Column14092" dataDxfId="2296"/>
    <tableColumn id="14101" xr3:uid="{CE4BCE9E-0DC0-489E-A891-C0C7AC668C00}" name="Column14093" dataDxfId="2295"/>
    <tableColumn id="14102" xr3:uid="{A5F0DEA8-3E7C-474F-BE0D-B8B6E6EE8396}" name="Column14094" dataDxfId="2294"/>
    <tableColumn id="14103" xr3:uid="{C8F95A73-0E12-4CF4-9193-403176117CFE}" name="Column14095" dataDxfId="2293"/>
    <tableColumn id="14104" xr3:uid="{7055B702-FBBD-4227-8330-B619D158352A}" name="Column14096" dataDxfId="2292"/>
    <tableColumn id="14105" xr3:uid="{88A60CE6-BF2D-43C3-A8A7-CC3A529F304C}" name="Column14097" dataDxfId="2291"/>
    <tableColumn id="14106" xr3:uid="{3B952888-62B5-4808-9170-B4CF12D56205}" name="Column14098" dataDxfId="2290"/>
    <tableColumn id="14107" xr3:uid="{6FC25A5B-3D35-4F97-8BFB-7E167C29B94C}" name="Column14099" dataDxfId="2289"/>
    <tableColumn id="14108" xr3:uid="{B148710F-C6CC-408B-900B-7694554A3F71}" name="Column14100" dataDxfId="2288"/>
    <tableColumn id="14109" xr3:uid="{C30AF02B-1255-4B1A-8576-5B09352E0BA4}" name="Column14101" dataDxfId="2287"/>
    <tableColumn id="14110" xr3:uid="{676E5343-1EFF-4D36-AC61-643CD346CAAA}" name="Column14102" dataDxfId="2286"/>
    <tableColumn id="14111" xr3:uid="{0A8E836E-0A71-46C3-BB24-8E7436D78684}" name="Column14103" dataDxfId="2285"/>
    <tableColumn id="14112" xr3:uid="{77E5EB1D-55B7-4DD5-8EA9-E63DE232020E}" name="Column14104" dataDxfId="2284"/>
    <tableColumn id="14113" xr3:uid="{8AA6B482-43C1-4EFC-9326-6A9C3DE3B591}" name="Column14105" dataDxfId="2283"/>
    <tableColumn id="14114" xr3:uid="{FDCA0090-ABCD-4079-A49B-CFB035B9A0E2}" name="Column14106" dataDxfId="2282"/>
    <tableColumn id="14115" xr3:uid="{82AAA5D8-F1C8-4B23-B1C7-9FCD7DCEB0B2}" name="Column14107" dataDxfId="2281"/>
    <tableColumn id="14116" xr3:uid="{2B7649A0-7F85-410D-B103-D15A2043E11C}" name="Column14108" dataDxfId="2280"/>
    <tableColumn id="14117" xr3:uid="{71C27227-83C3-4F24-9F4B-A1DE5029A0C8}" name="Column14109" dataDxfId="2279"/>
    <tableColumn id="14118" xr3:uid="{2650CA4E-1EDB-4F7B-82A6-AC249A6C1AEE}" name="Column14110" dataDxfId="2278"/>
    <tableColumn id="14119" xr3:uid="{1788C1C1-F14E-437E-886A-3B5CFE3C8058}" name="Column14111" dataDxfId="2277"/>
    <tableColumn id="14120" xr3:uid="{74DC4C3D-94FE-49B1-8913-5E79BCBFF4A5}" name="Column14112" dataDxfId="2276"/>
    <tableColumn id="14121" xr3:uid="{568042DA-607D-45CF-BDC7-4C573181C675}" name="Column14113" dataDxfId="2275"/>
    <tableColumn id="14122" xr3:uid="{76B7167D-BC7C-4A57-8E0B-D9FCF9FAB6B0}" name="Column14114" dataDxfId="2274"/>
    <tableColumn id="14123" xr3:uid="{09D4AEE9-D448-4D57-9F2E-F0C9B9D41D60}" name="Column14115" dataDxfId="2273"/>
    <tableColumn id="14124" xr3:uid="{0B203BCE-E9E5-4881-8218-303578458D5C}" name="Column14116" dataDxfId="2272"/>
    <tableColumn id="14125" xr3:uid="{E6A485AC-41AE-45D3-AECA-21E1DAD0A3CD}" name="Column14117" dataDxfId="2271"/>
    <tableColumn id="14126" xr3:uid="{B199D021-6CDC-4325-9905-E8E38354FEAB}" name="Column14118" dataDxfId="2270"/>
    <tableColumn id="14127" xr3:uid="{936D7C38-4114-4328-B19A-FC8C77049DFD}" name="Column14119" dataDxfId="2269"/>
    <tableColumn id="14128" xr3:uid="{E919D0C8-26D2-4784-92F1-33669ACBC5EF}" name="Column14120" dataDxfId="2268"/>
    <tableColumn id="14129" xr3:uid="{03B1BFC0-15F7-48DA-861B-16B43E8C88DF}" name="Column14121" dataDxfId="2267"/>
    <tableColumn id="14130" xr3:uid="{D14A1A61-6713-4CD9-AB0F-C9BA772B1AE0}" name="Column14122" dataDxfId="2266"/>
    <tableColumn id="14131" xr3:uid="{44169121-5EDA-447A-BFBC-55B3F18D9F03}" name="Column14123" dataDxfId="2265"/>
    <tableColumn id="14132" xr3:uid="{7D3737C8-868D-4671-993F-11C167382107}" name="Column14124" dataDxfId="2264"/>
    <tableColumn id="14133" xr3:uid="{E721B75D-1F03-4E2A-B1A5-8147CFD9D861}" name="Column14125" dataDxfId="2263"/>
    <tableColumn id="14134" xr3:uid="{A5FDB2EF-D763-4F9B-9CDF-6470641387A8}" name="Column14126" dataDxfId="2262"/>
    <tableColumn id="14135" xr3:uid="{895E5FBD-A946-4561-B599-C760883D588E}" name="Column14127" dataDxfId="2261"/>
    <tableColumn id="14136" xr3:uid="{AC6823F7-E87D-440C-94FD-8A755D18BEC2}" name="Column14128" dataDxfId="2260"/>
    <tableColumn id="14137" xr3:uid="{635FEF25-F3D0-424E-B29D-F6BAB4329E32}" name="Column14129" dataDxfId="2259"/>
    <tableColumn id="14138" xr3:uid="{CBC4B25F-C786-4B18-AB39-D625F9A0E79E}" name="Column14130" dataDxfId="2258"/>
    <tableColumn id="14139" xr3:uid="{591A268C-653A-4264-AF35-089AC6234FB6}" name="Column14131" dataDxfId="2257"/>
    <tableColumn id="14140" xr3:uid="{772C73B4-6BFD-47DD-A173-6030C67EBADF}" name="Column14132" dataDxfId="2256"/>
    <tableColumn id="14141" xr3:uid="{17C1E33F-3984-442A-8569-AFE70D9D41A7}" name="Column14133" dataDxfId="2255"/>
    <tableColumn id="14142" xr3:uid="{5F1EF382-39B1-4969-A0E8-7AF1D2B6A057}" name="Column14134" dataDxfId="2254"/>
    <tableColumn id="14143" xr3:uid="{25D1C1A3-B2F4-4D91-8E67-F5C4181FB120}" name="Column14135" dataDxfId="2253"/>
    <tableColumn id="14144" xr3:uid="{EC76CAA3-DD15-467E-B3F3-04A5D8E17DF9}" name="Column14136" dataDxfId="2252"/>
    <tableColumn id="14145" xr3:uid="{2A643F40-155E-41DE-9443-02BBCE2ACFC0}" name="Column14137" dataDxfId="2251"/>
    <tableColumn id="14146" xr3:uid="{476A97CD-4DF3-4893-A32A-5BB0A4F979A8}" name="Column14138" dataDxfId="2250"/>
    <tableColumn id="14147" xr3:uid="{F38F80A1-7BD6-4706-92ED-73C69ADEA8D6}" name="Column14139" dataDxfId="2249"/>
    <tableColumn id="14148" xr3:uid="{3C3F5D0A-E144-4C9F-819E-F9C9B1004D9A}" name="Column14140" dataDxfId="2248"/>
    <tableColumn id="14149" xr3:uid="{410249B9-0215-4B4D-A0E7-4CB108216D3F}" name="Column14141" dataDxfId="2247"/>
    <tableColumn id="14150" xr3:uid="{808119E2-21E0-437F-9600-86C299F5A0DD}" name="Column14142" dataDxfId="2246"/>
    <tableColumn id="14151" xr3:uid="{C38D1391-884A-4298-917B-88DE84436BCD}" name="Column14143" dataDxfId="2245"/>
    <tableColumn id="14152" xr3:uid="{B835CC19-70DE-458E-80D4-C8484025418B}" name="Column14144" dataDxfId="2244"/>
    <tableColumn id="14153" xr3:uid="{4E492EE2-68DF-4B8D-B4C2-44BD441632C3}" name="Column14145" dataDxfId="2243"/>
    <tableColumn id="14154" xr3:uid="{C30D7673-25BC-4D41-A9EE-951548C90982}" name="Column14146" dataDxfId="2242"/>
    <tableColumn id="14155" xr3:uid="{CEB9BDC2-DEBB-40B6-B6E4-E63E29457642}" name="Column14147" dataDxfId="2241"/>
    <tableColumn id="14156" xr3:uid="{7741353F-514C-4BE2-935A-0C9F655CBADB}" name="Column14148" dataDxfId="2240"/>
    <tableColumn id="14157" xr3:uid="{82E0ED84-8C47-4FF9-9CE0-0D1E2CDF9689}" name="Column14149" dataDxfId="2239"/>
    <tableColumn id="14158" xr3:uid="{9CFFCAF0-1B1E-4379-B2A2-F54F15018A98}" name="Column14150" dataDxfId="2238"/>
    <tableColumn id="14159" xr3:uid="{F670DC05-1CC7-4A15-A6F4-BC58077CFC2E}" name="Column14151" dataDxfId="2237"/>
    <tableColumn id="14160" xr3:uid="{FCC8FB19-7548-4A72-8FB8-437EFA0ACE77}" name="Column14152" dataDxfId="2236"/>
    <tableColumn id="14161" xr3:uid="{C0C905AD-B088-4F19-8E5E-DAC46198E4AD}" name="Column14153" dataDxfId="2235"/>
    <tableColumn id="14162" xr3:uid="{0FEFED2F-1846-419C-84BF-AA98D85C52C4}" name="Column14154" dataDxfId="2234"/>
    <tableColumn id="14163" xr3:uid="{BD3CE2E2-1123-464D-9AB0-A1385AE240D8}" name="Column14155" dataDxfId="2233"/>
    <tableColumn id="14164" xr3:uid="{FEE9450B-4854-4D66-AA80-4C177A6E7507}" name="Column14156" dataDxfId="2232"/>
    <tableColumn id="14165" xr3:uid="{276FC2C8-5205-46A4-ABE6-4D78D97D9E47}" name="Column14157" dataDxfId="2231"/>
    <tableColumn id="14166" xr3:uid="{25C9A851-B607-4A61-AB3B-BE1C67276420}" name="Column14158" dataDxfId="2230"/>
    <tableColumn id="14167" xr3:uid="{F13C741F-7845-4B35-9377-CA85E1A3E29E}" name="Column14159" dataDxfId="2229"/>
    <tableColumn id="14168" xr3:uid="{3535A0DA-8467-4452-83F4-C4E2EC677FB6}" name="Column14160" dataDxfId="2228"/>
    <tableColumn id="14169" xr3:uid="{08F581E2-BC3D-40EF-A905-F404F91A0188}" name="Column14161" dataDxfId="2227"/>
    <tableColumn id="14170" xr3:uid="{BC9300A4-8471-4EE4-9973-E805E1ACC1C7}" name="Column14162" dataDxfId="2226"/>
    <tableColumn id="14171" xr3:uid="{65DFD7D6-1835-47CA-990A-C16D85641D94}" name="Column14163" dataDxfId="2225"/>
    <tableColumn id="14172" xr3:uid="{2559658F-BDE8-4319-8DF6-0984E9437D0C}" name="Column14164" dataDxfId="2224"/>
    <tableColumn id="14173" xr3:uid="{514D5F41-A9A9-47D9-9E09-5983F5A30800}" name="Column14165" dataDxfId="2223"/>
    <tableColumn id="14174" xr3:uid="{C44D85D5-868F-48B1-9BF8-1DEF63512A68}" name="Column14166" dataDxfId="2222"/>
    <tableColumn id="14175" xr3:uid="{D7D42D98-7C72-4552-B027-07E60D567DEA}" name="Column14167" dataDxfId="2221"/>
    <tableColumn id="14176" xr3:uid="{6866ECEE-20A9-4A53-81EB-388C48C6B84E}" name="Column14168" dataDxfId="2220"/>
    <tableColumn id="14177" xr3:uid="{9340FAC2-7098-46F7-B29D-C60B9AC4619C}" name="Column14169" dataDxfId="2219"/>
    <tableColumn id="14178" xr3:uid="{D14A175D-4654-463F-A53B-FCD399061AA1}" name="Column14170" dataDxfId="2218"/>
    <tableColumn id="14179" xr3:uid="{FEBF4CBA-63C5-4C25-8F7F-43FA54AF5562}" name="Column14171" dataDxfId="2217"/>
    <tableColumn id="14180" xr3:uid="{3BAD0390-F425-4145-AF8A-2FCCCD614955}" name="Column14172" dataDxfId="2216"/>
    <tableColumn id="14181" xr3:uid="{947791C8-45C0-4D4B-B4F0-85B307A11117}" name="Column14173" dataDxfId="2215"/>
    <tableColumn id="14182" xr3:uid="{2A214B13-BA5C-4292-BD5F-2F97AA86CC85}" name="Column14174" dataDxfId="2214"/>
    <tableColumn id="14183" xr3:uid="{32906047-B81E-46C0-9F55-56E9E5741858}" name="Column14175" dataDxfId="2213"/>
    <tableColumn id="14184" xr3:uid="{DF06DA34-E19B-45F4-ABAA-E7ADB53F0B85}" name="Column14176" dataDxfId="2212"/>
    <tableColumn id="14185" xr3:uid="{9C79C34B-3CE9-4041-9CD1-5E6F2C2AAC44}" name="Column14177" dataDxfId="2211"/>
    <tableColumn id="14186" xr3:uid="{9F23EA19-A26F-42AA-B8FE-3CC4E2A62979}" name="Column14178" dataDxfId="2210"/>
    <tableColumn id="14187" xr3:uid="{75EB1171-3098-4B62-A6E8-FED612002D96}" name="Column14179" dataDxfId="2209"/>
    <tableColumn id="14188" xr3:uid="{237190A2-ED40-4FE8-9551-8C0CA36FAB4C}" name="Column14180" dataDxfId="2208"/>
    <tableColumn id="14189" xr3:uid="{E8003019-D6D4-4CB8-9CB5-102A26FEA33A}" name="Column14181" dataDxfId="2207"/>
    <tableColumn id="14190" xr3:uid="{3738D2D1-5186-484E-892C-8D6BB29A0725}" name="Column14182" dataDxfId="2206"/>
    <tableColumn id="14191" xr3:uid="{AAE2CC37-D1F6-492E-AE10-DBF84F51294E}" name="Column14183" dataDxfId="2205"/>
    <tableColumn id="14192" xr3:uid="{758AF6E5-A60F-4DD6-B24E-F73243A76521}" name="Column14184" dataDxfId="2204"/>
    <tableColumn id="14193" xr3:uid="{CC8C7C2C-E177-410C-ACC8-0EABAA3DF7C6}" name="Column14185" dataDxfId="2203"/>
    <tableColumn id="14194" xr3:uid="{59E99221-2AB8-4F9B-B2A5-2D9782CDF1A6}" name="Column14186" dataDxfId="2202"/>
    <tableColumn id="14195" xr3:uid="{814B6CAE-351F-4862-A984-1B3BBDDB1CFD}" name="Column14187" dataDxfId="2201"/>
    <tableColumn id="14196" xr3:uid="{D0E682D0-39BF-4931-9E48-3DE0C380CF13}" name="Column14188" dataDxfId="2200"/>
    <tableColumn id="14197" xr3:uid="{90B1A736-1DE2-41A6-8EC1-562A6AE2D8B1}" name="Column14189" dataDxfId="2199"/>
    <tableColumn id="14198" xr3:uid="{FB6422CB-028D-4EC2-9F96-F977D5070CBD}" name="Column14190" dataDxfId="2198"/>
    <tableColumn id="14199" xr3:uid="{A1C9CF19-3F16-4485-8E6A-FEBE62BF6ED7}" name="Column14191" dataDxfId="2197"/>
    <tableColumn id="14200" xr3:uid="{4011FE43-4028-4508-B8ED-1637508FDD30}" name="Column14192" dataDxfId="2196"/>
    <tableColumn id="14201" xr3:uid="{3F616B04-4D64-4304-8B45-CE65C90E0987}" name="Column14193" dataDxfId="2195"/>
    <tableColumn id="14202" xr3:uid="{59F108A7-318B-45C2-9436-9F324BA5CA4E}" name="Column14194" dataDxfId="2194"/>
    <tableColumn id="14203" xr3:uid="{EDEC8D7D-3484-4696-A4AF-2824D0169BAB}" name="Column14195" dataDxfId="2193"/>
    <tableColumn id="14204" xr3:uid="{C0014E8C-79C6-44B3-B292-1975F2E54BA0}" name="Column14196" dataDxfId="2192"/>
    <tableColumn id="14205" xr3:uid="{331C8C6D-A918-4142-94AF-E2308B5A57F0}" name="Column14197" dataDxfId="2191"/>
    <tableColumn id="14206" xr3:uid="{45D42BC1-CC76-4DBC-9D4B-9D2ECB504A00}" name="Column14198" dataDxfId="2190"/>
    <tableColumn id="14207" xr3:uid="{3F514B35-CEA4-4265-9BAF-0A78DE47A974}" name="Column14199" dataDxfId="2189"/>
    <tableColumn id="14208" xr3:uid="{FA0DE481-1D5A-4428-87FC-30F24C86DDE7}" name="Column14200" dataDxfId="2188"/>
    <tableColumn id="14209" xr3:uid="{C5A4BD9C-55C7-4BA8-83EA-38C7244C1FB6}" name="Column14201" dataDxfId="2187"/>
    <tableColumn id="14210" xr3:uid="{5FC73A0D-C8CB-4D75-8CF4-CB8AA12963AC}" name="Column14202" dataDxfId="2186"/>
    <tableColumn id="14211" xr3:uid="{30402121-3B7C-4BD7-BDFE-F03141BB8C67}" name="Column14203" dataDxfId="2185"/>
    <tableColumn id="14212" xr3:uid="{65658C03-5337-4529-9C0E-17C0D36897DA}" name="Column14204" dataDxfId="2184"/>
    <tableColumn id="14213" xr3:uid="{C6E4BA61-412F-48E7-A487-D6A0E5002B17}" name="Column14205" dataDxfId="2183"/>
    <tableColumn id="14214" xr3:uid="{FC626339-FB71-4F2F-A2E6-1252CF2301C6}" name="Column14206" dataDxfId="2182"/>
    <tableColumn id="14215" xr3:uid="{866EDDC1-2AFB-4338-A9FD-BA106BCC01F3}" name="Column14207" dataDxfId="2181"/>
    <tableColumn id="14216" xr3:uid="{FC9D7191-5A9F-43C7-B4BE-AFB8E15E0F72}" name="Column14208" dataDxfId="2180"/>
    <tableColumn id="14217" xr3:uid="{2E559273-779E-44FB-857E-462D83B2D9B2}" name="Column14209" dataDxfId="2179"/>
    <tableColumn id="14218" xr3:uid="{7F3B5E73-4C95-4D64-AC1C-1D79CBD348C2}" name="Column14210" dataDxfId="2178"/>
    <tableColumn id="14219" xr3:uid="{BA7209C2-9092-4942-A17B-34E428118327}" name="Column14211" dataDxfId="2177"/>
    <tableColumn id="14220" xr3:uid="{A766E85A-4407-4570-B5DE-CA201285B517}" name="Column14212" dataDxfId="2176"/>
    <tableColumn id="14221" xr3:uid="{8F7D2597-FF39-42E7-B4A2-D55E0986337D}" name="Column14213" dataDxfId="2175"/>
    <tableColumn id="14222" xr3:uid="{F73855F3-5233-4227-A1A9-43B6C2073F49}" name="Column14214" dataDxfId="2174"/>
    <tableColumn id="14223" xr3:uid="{FBA7247E-4EDB-4B4B-979D-0D66BDD855E3}" name="Column14215" dataDxfId="2173"/>
    <tableColumn id="14224" xr3:uid="{D61B3D9F-E612-4A49-9AA3-D19805750866}" name="Column14216" dataDxfId="2172"/>
    <tableColumn id="14225" xr3:uid="{348F7C17-882B-499D-B8EA-2CBF94926E11}" name="Column14217" dataDxfId="2171"/>
    <tableColumn id="14226" xr3:uid="{77355E5B-AD4C-4D45-82F8-DA545BE59D6C}" name="Column14218" dataDxfId="2170"/>
    <tableColumn id="14227" xr3:uid="{B98921FD-7CBE-464D-9D68-B9E896A15363}" name="Column14219" dataDxfId="2169"/>
    <tableColumn id="14228" xr3:uid="{29621FD3-3903-4156-9DA0-591F1B3927A8}" name="Column14220" dataDxfId="2168"/>
    <tableColumn id="14229" xr3:uid="{0A0F258B-3F28-4F38-B1C3-9BD1332269EB}" name="Column14221" dataDxfId="2167"/>
    <tableColumn id="14230" xr3:uid="{AAE6F7BF-8024-4FC4-B9D3-EC8840AFFF22}" name="Column14222" dataDxfId="2166"/>
    <tableColumn id="14231" xr3:uid="{BFD8E6D4-CB9E-4D65-9479-07B399F0819E}" name="Column14223" dataDxfId="2165"/>
    <tableColumn id="14232" xr3:uid="{E425E76C-AC8C-4560-984C-5084CB47B168}" name="Column14224" dataDxfId="2164"/>
    <tableColumn id="14233" xr3:uid="{14CABCBE-D364-4737-8B6F-7F6D5F387130}" name="Column14225" dataDxfId="2163"/>
    <tableColumn id="14234" xr3:uid="{3231284E-74B6-43BA-96AE-5961B962497C}" name="Column14226" dataDxfId="2162"/>
    <tableColumn id="14235" xr3:uid="{38701AD5-0AE4-4B9A-9467-4E475E45C37B}" name="Column14227" dataDxfId="2161"/>
    <tableColumn id="14236" xr3:uid="{20E137B1-ADC6-47AF-9EA0-4B55CD58F17F}" name="Column14228" dataDxfId="2160"/>
    <tableColumn id="14237" xr3:uid="{B0A212BE-7900-4ED9-A51C-7BE30685C251}" name="Column14229" dataDxfId="2159"/>
    <tableColumn id="14238" xr3:uid="{7430A2CD-E999-4940-A321-7CCF3DD9283F}" name="Column14230" dataDxfId="2158"/>
    <tableColumn id="14239" xr3:uid="{135C40BE-5ADB-48BB-8DFB-C55FCDB43347}" name="Column14231" dataDxfId="2157"/>
    <tableColumn id="14240" xr3:uid="{44D069DD-E755-44D7-8F41-7C4019F2B730}" name="Column14232" dataDxfId="2156"/>
    <tableColumn id="14241" xr3:uid="{741AAAA7-7334-4EF3-9E99-4F021F4C1205}" name="Column14233" dataDxfId="2155"/>
    <tableColumn id="14242" xr3:uid="{4C6EA58A-0887-4212-A9C9-0502BBD39AF6}" name="Column14234" dataDxfId="2154"/>
    <tableColumn id="14243" xr3:uid="{53A1FBF5-6B50-42B8-9B3D-E1A7A9088A05}" name="Column14235" dataDxfId="2153"/>
    <tableColumn id="14244" xr3:uid="{82CEB54F-2672-4D1E-A143-552A1301DFC6}" name="Column14236" dataDxfId="2152"/>
    <tableColumn id="14245" xr3:uid="{9006B67C-9829-48C9-8393-4E3D47FB9D9C}" name="Column14237" dataDxfId="2151"/>
    <tableColumn id="14246" xr3:uid="{FBC5B82F-D228-4BD9-9091-94E648852D01}" name="Column14238" dataDxfId="2150"/>
    <tableColumn id="14247" xr3:uid="{C8C2DCDB-C8C7-412C-BD20-99D86B8A187E}" name="Column14239" dataDxfId="2149"/>
    <tableColumn id="14248" xr3:uid="{9EB081B8-0DC2-46B8-B365-D486A38E89BD}" name="Column14240" dataDxfId="2148"/>
    <tableColumn id="14249" xr3:uid="{D72116C9-0EB6-434A-8989-7B686B6455A8}" name="Column14241" dataDxfId="2147"/>
    <tableColumn id="14250" xr3:uid="{523B9461-E3FB-4EB1-A6B8-152FF19E43F7}" name="Column14242" dataDxfId="2146"/>
    <tableColumn id="14251" xr3:uid="{8BD700C4-5C52-4FD3-B1B2-38F811190B3F}" name="Column14243" dataDxfId="2145"/>
    <tableColumn id="14252" xr3:uid="{C50896EC-8F75-4CA8-BC53-408D06C37BED}" name="Column14244" dataDxfId="2144"/>
    <tableColumn id="14253" xr3:uid="{9C8270AF-7DC8-4A18-996C-73E43EB9299D}" name="Column14245" dataDxfId="2143"/>
    <tableColumn id="14254" xr3:uid="{264BCDD6-8925-49E8-B974-FD488EE16173}" name="Column14246" dataDxfId="2142"/>
    <tableColumn id="14255" xr3:uid="{FF830C73-C8DA-4F1E-B382-C836790E3F1A}" name="Column14247" dataDxfId="2141"/>
    <tableColumn id="14256" xr3:uid="{FE6D2074-E5C2-4147-AC34-F780290B7E6A}" name="Column14248" dataDxfId="2140"/>
    <tableColumn id="14257" xr3:uid="{248172FB-CAE4-4480-9251-02833A3FF2B7}" name="Column14249" dataDxfId="2139"/>
    <tableColumn id="14258" xr3:uid="{1693050B-7B39-4885-B446-61AC88B63171}" name="Column14250" dataDxfId="2138"/>
    <tableColumn id="14259" xr3:uid="{F9E5BAAB-AE90-4E2D-84A7-DEB0BFEE15A3}" name="Column14251" dataDxfId="2137"/>
    <tableColumn id="14260" xr3:uid="{77F9B4D9-BA2C-43E9-8EBD-1EE9F773D64E}" name="Column14252" dataDxfId="2136"/>
    <tableColumn id="14261" xr3:uid="{4CD1B1CE-7A03-4221-83FA-9819DBA710FC}" name="Column14253" dataDxfId="2135"/>
    <tableColumn id="14262" xr3:uid="{357E0C0B-49EC-4697-A3D9-B6DAC46D41B7}" name="Column14254" dataDxfId="2134"/>
    <tableColumn id="14263" xr3:uid="{E10D8E4E-2582-429E-A4BC-6C0DEE7D989D}" name="Column14255" dataDxfId="2133"/>
    <tableColumn id="14264" xr3:uid="{7AA59B40-9EA3-4BC9-B37F-57DE8C53BF45}" name="Column14256" dataDxfId="2132"/>
    <tableColumn id="14265" xr3:uid="{A0FD8080-E074-4202-B26E-09EF01D808DD}" name="Column14257" dataDxfId="2131"/>
    <tableColumn id="14266" xr3:uid="{7C7B8656-9DBE-4A2E-9828-E7A03DBBEF02}" name="Column14258" dataDxfId="2130"/>
    <tableColumn id="14267" xr3:uid="{2596E235-5884-4500-91D9-0CC3CCD4105C}" name="Column14259" dataDxfId="2129"/>
    <tableColumn id="14268" xr3:uid="{AECEF9C5-9A1E-4C55-9D77-12516A88AB0C}" name="Column14260" dataDxfId="2128"/>
    <tableColumn id="14269" xr3:uid="{7ACCBD83-DB01-4E25-8D92-0BCD27961D08}" name="Column14261" dataDxfId="2127"/>
    <tableColumn id="14270" xr3:uid="{250B4C5D-CC97-4393-97C4-694472E5EA3C}" name="Column14262" dataDxfId="2126"/>
    <tableColumn id="14271" xr3:uid="{CF5AF903-E7A8-483B-AEF9-EC1AB5266445}" name="Column14263" dataDxfId="2125"/>
    <tableColumn id="14272" xr3:uid="{890A79A4-F7A2-410F-8729-D0799BBCDA8E}" name="Column14264" dataDxfId="2124"/>
    <tableColumn id="14273" xr3:uid="{FC1FCB1D-3227-4C7F-A1E9-282B548C0765}" name="Column14265" dataDxfId="2123"/>
    <tableColumn id="14274" xr3:uid="{52B5E420-F58A-48D2-9C0C-FBD3A4A16D07}" name="Column14266" dataDxfId="2122"/>
    <tableColumn id="14275" xr3:uid="{1E2DFFD5-D9F0-4460-B7B9-EA93AC4E13F7}" name="Column14267" dataDxfId="2121"/>
    <tableColumn id="14276" xr3:uid="{65D30AAC-BCA0-4B95-976F-96A29EE0205F}" name="Column14268" dataDxfId="2120"/>
    <tableColumn id="14277" xr3:uid="{8490AFA1-FC11-4C90-94C6-D23E67DC456D}" name="Column14269" dataDxfId="2119"/>
    <tableColumn id="14278" xr3:uid="{666DB8A6-C9A6-4C98-BBBB-4795F04510ED}" name="Column14270" dataDxfId="2118"/>
    <tableColumn id="14279" xr3:uid="{CDA1C707-68B5-49E3-A7E7-117D9B1E9507}" name="Column14271" dataDxfId="2117"/>
    <tableColumn id="14280" xr3:uid="{9569F67B-4756-4EC6-8A76-0C72FAC0FB8F}" name="Column14272" dataDxfId="2116"/>
    <tableColumn id="14281" xr3:uid="{2701C041-E305-4EB6-85A3-EDA5B796F77E}" name="Column14273" dataDxfId="2115"/>
    <tableColumn id="14282" xr3:uid="{1A3DD6BF-AAEB-4B7B-A5FA-842B9C4B4F3F}" name="Column14274" dataDxfId="2114"/>
    <tableColumn id="14283" xr3:uid="{DCD475B3-C070-4309-B7F9-6B1582233022}" name="Column14275" dataDxfId="2113"/>
    <tableColumn id="14284" xr3:uid="{C76AB130-6814-4F7E-88B9-0465FA697C93}" name="Column14276" dataDxfId="2112"/>
    <tableColumn id="14285" xr3:uid="{5870D1B6-7FB5-4122-BF87-54AA1B32AFD4}" name="Column14277" dataDxfId="2111"/>
    <tableColumn id="14286" xr3:uid="{E64FE07D-9978-4310-B161-7B85ABE0AA6C}" name="Column14278" dataDxfId="2110"/>
    <tableColumn id="14287" xr3:uid="{5082FFA3-C5A2-4154-AA47-4ADAF01A540C}" name="Column14279" dataDxfId="2109"/>
    <tableColumn id="14288" xr3:uid="{ACB7E6C4-81D9-4E83-BA37-0DF1393DC784}" name="Column14280" dataDxfId="2108"/>
    <tableColumn id="14289" xr3:uid="{1E0C9A82-E53F-4164-A0FD-EF20993B3C1C}" name="Column14281" dataDxfId="2107"/>
    <tableColumn id="14290" xr3:uid="{169B91CC-54E4-4744-B4FC-862BA69C579B}" name="Column14282" dataDxfId="2106"/>
    <tableColumn id="14291" xr3:uid="{3405D559-4F4B-4883-B5F6-C410232657A9}" name="Column14283" dataDxfId="2105"/>
    <tableColumn id="14292" xr3:uid="{9A76726B-1C9A-4B39-8136-C95CE9935C5A}" name="Column14284" dataDxfId="2104"/>
    <tableColumn id="14293" xr3:uid="{7A54FC3F-AAEB-4F38-8859-58AFE2198318}" name="Column14285" dataDxfId="2103"/>
    <tableColumn id="14294" xr3:uid="{1D1548BA-2C23-4279-86B2-2683166DB881}" name="Column14286" dataDxfId="2102"/>
    <tableColumn id="14295" xr3:uid="{D2C1DDD8-BB23-4DCC-94EC-FCAA3D3CF686}" name="Column14287" dataDxfId="2101"/>
    <tableColumn id="14296" xr3:uid="{97527819-F371-445C-918C-948F659025BA}" name="Column14288" dataDxfId="2100"/>
    <tableColumn id="14297" xr3:uid="{F5551B09-C45F-44CE-AB1E-4FE00A471185}" name="Column14289" dataDxfId="2099"/>
    <tableColumn id="14298" xr3:uid="{3F956B4B-9B9D-4B79-A243-1C1DFECD0870}" name="Column14290" dataDxfId="2098"/>
    <tableColumn id="14299" xr3:uid="{90505F2F-734E-4719-899F-A3ADFEDAFF14}" name="Column14291" dataDxfId="2097"/>
    <tableColumn id="14300" xr3:uid="{48A4ECCA-4262-4BED-8737-E5072DDB112F}" name="Column14292" dataDxfId="2096"/>
    <tableColumn id="14301" xr3:uid="{0E5EA91E-821D-4139-A975-84B54390BA24}" name="Column14293" dataDxfId="2095"/>
    <tableColumn id="14302" xr3:uid="{36E5BC13-5C89-421A-83F3-1BBE4A2708A0}" name="Column14294" dataDxfId="2094"/>
    <tableColumn id="14303" xr3:uid="{F98A3DF9-68A9-44C1-83DC-5BB567E51BE8}" name="Column14295" dataDxfId="2093"/>
    <tableColumn id="14304" xr3:uid="{1CE1298F-9050-482E-9546-00C620AABDC2}" name="Column14296" dataDxfId="2092"/>
    <tableColumn id="14305" xr3:uid="{B6BCA9FB-BE2C-4AD0-B43F-1B04160D8A73}" name="Column14297" dataDxfId="2091"/>
    <tableColumn id="14306" xr3:uid="{99852488-1FF1-4436-8272-E92881928CCA}" name="Column14298" dataDxfId="2090"/>
    <tableColumn id="14307" xr3:uid="{DEA7A67C-2895-4FAE-9C12-A367113C612C}" name="Column14299" dataDxfId="2089"/>
    <tableColumn id="14308" xr3:uid="{9ED26D25-0411-41CB-B383-883803ECC329}" name="Column14300" dataDxfId="2088"/>
    <tableColumn id="14309" xr3:uid="{F09CEC92-E584-4BD6-8DFF-3524CBDDD394}" name="Column14301" dataDxfId="2087"/>
    <tableColumn id="14310" xr3:uid="{DC712453-1041-4FDA-9A05-3D404E646AB4}" name="Column14302" dataDxfId="2086"/>
    <tableColumn id="14311" xr3:uid="{C4316A60-1836-4FA6-BE4A-B3569908F751}" name="Column14303" dataDxfId="2085"/>
    <tableColumn id="14312" xr3:uid="{9A09C085-B279-4FE0-9292-2F3608F27B5F}" name="Column14304" dataDxfId="2084"/>
    <tableColumn id="14313" xr3:uid="{27A3A022-7A77-4DA2-8F07-0771B9D2B0AB}" name="Column14305" dataDxfId="2083"/>
    <tableColumn id="14314" xr3:uid="{238355C2-BE6F-4FC1-A27A-9F7D5E65851B}" name="Column14306" dataDxfId="2082"/>
    <tableColumn id="14315" xr3:uid="{E8C7D07B-C3EA-44E6-9D38-2D475C08BC44}" name="Column14307" dataDxfId="2081"/>
    <tableColumn id="14316" xr3:uid="{48D51971-A4EF-43AA-81D0-D549F25DA5B8}" name="Column14308" dataDxfId="2080"/>
    <tableColumn id="14317" xr3:uid="{EC9488C8-A699-42FD-AB09-A03DCE0E04E0}" name="Column14309" dataDxfId="2079"/>
    <tableColumn id="14318" xr3:uid="{7216651E-9832-4ED6-8C4A-57D4F14FFEA5}" name="Column14310" dataDxfId="2078"/>
    <tableColumn id="14319" xr3:uid="{A5C4C038-CB52-47D9-8D7A-D5C451D63274}" name="Column14311" dataDxfId="2077"/>
    <tableColumn id="14320" xr3:uid="{624CE7A9-E1E3-4D9F-970D-13C01FB7654D}" name="Column14312" dataDxfId="2076"/>
    <tableColumn id="14321" xr3:uid="{A91A7365-D30A-4E0B-B780-2525E090EE8D}" name="Column14313" dataDxfId="2075"/>
    <tableColumn id="14322" xr3:uid="{19A1366C-14E3-49E5-A608-E85D3F3EBCB3}" name="Column14314" dataDxfId="2074"/>
    <tableColumn id="14323" xr3:uid="{A72790CE-943B-4B3C-B396-EECD461FADE1}" name="Column14315" dataDxfId="2073"/>
    <tableColumn id="14324" xr3:uid="{30E751E4-E781-4422-87B9-385EED8E40CC}" name="Column14316" dataDxfId="2072"/>
    <tableColumn id="14325" xr3:uid="{72D05F08-C77F-4B96-973B-51C1E145FB7D}" name="Column14317" dataDxfId="2071"/>
    <tableColumn id="14326" xr3:uid="{9A2B8623-D428-423A-A1B4-D7FD7AB33978}" name="Column14318" dataDxfId="2070"/>
    <tableColumn id="14327" xr3:uid="{F778692A-65C1-4D20-9B44-0205C8C56C9F}" name="Column14319" dataDxfId="2069"/>
    <tableColumn id="14328" xr3:uid="{03C4C659-3B45-4F2A-91B3-3F089C9A5672}" name="Column14320" dataDxfId="2068"/>
    <tableColumn id="14329" xr3:uid="{C82E87A3-377F-4C60-A6CF-DB94B9DD0CC0}" name="Column14321" dataDxfId="2067"/>
    <tableColumn id="14330" xr3:uid="{86874769-FD21-4043-8D43-DFF49113E94D}" name="Column14322" dataDxfId="2066"/>
    <tableColumn id="14331" xr3:uid="{BA52FB2F-3E0D-4AB7-83B2-3EB6E33F90B4}" name="Column14323" dataDxfId="2065"/>
    <tableColumn id="14332" xr3:uid="{ED88F7AD-D1F3-4294-9252-4C9DDBC0AC3D}" name="Column14324" dataDxfId="2064"/>
    <tableColumn id="14333" xr3:uid="{8B1ADDE9-6BAF-46A6-9B0C-62D299078F05}" name="Column14325" dataDxfId="2063"/>
    <tableColumn id="14334" xr3:uid="{ABCC427A-66F6-4B8D-ABBA-C7BABBB9F673}" name="Column14326" dataDxfId="2062"/>
    <tableColumn id="14335" xr3:uid="{83800BD6-D52B-480D-BFFE-FFD92D0D4D8A}" name="Column14327" dataDxfId="2061"/>
    <tableColumn id="14336" xr3:uid="{FF7D8774-BE7F-447C-9F08-B49AA31E5DAE}" name="Column14328" dataDxfId="2060"/>
    <tableColumn id="14337" xr3:uid="{4B836243-1CEF-4342-BB7F-29422C84E6D3}" name="Column14329" dataDxfId="2059"/>
    <tableColumn id="14338" xr3:uid="{EF14F037-40CA-4E04-97F8-5E7EAAA00DF2}" name="Column14330" dataDxfId="2058"/>
    <tableColumn id="14339" xr3:uid="{5B978E1D-F33E-406F-9AE8-A74CA7750617}" name="Column14331" dataDxfId="2057"/>
    <tableColumn id="14340" xr3:uid="{FDAB9B92-7A98-44F5-9910-907AA380A36A}" name="Column14332" dataDxfId="2056"/>
    <tableColumn id="14341" xr3:uid="{1D97EF99-A7C5-43E3-90B7-2FF61131E8B9}" name="Column14333" dataDxfId="2055"/>
    <tableColumn id="14342" xr3:uid="{33C582A2-6508-4B91-A998-EBEEC4F24083}" name="Column14334" dataDxfId="2054"/>
    <tableColumn id="14343" xr3:uid="{0F821734-5AE6-4D85-B7DC-6BC30458225E}" name="Column14335" dataDxfId="2053"/>
    <tableColumn id="14344" xr3:uid="{9915C3AA-6D77-40D6-8ED0-BB412AE5EBBC}" name="Column14336" dataDxfId="2052"/>
    <tableColumn id="14345" xr3:uid="{77EC7660-CB26-4DF8-B0EB-F37D8CDA3846}" name="Column14337" dataDxfId="2051"/>
    <tableColumn id="14346" xr3:uid="{49AFC00F-7353-48FC-A6B2-80214FE86310}" name="Column14338" dataDxfId="2050"/>
    <tableColumn id="14347" xr3:uid="{ECA1E2D5-2513-4571-8F64-72306282C23B}" name="Column14339" dataDxfId="2049"/>
    <tableColumn id="14348" xr3:uid="{20F5BB02-A08D-4CAC-9DFE-0DBEB72DB8C4}" name="Column14340" dataDxfId="2048"/>
    <tableColumn id="14349" xr3:uid="{6CFE9673-B832-4B15-94C9-CA0EDB054406}" name="Column14341" dataDxfId="2047"/>
    <tableColumn id="14350" xr3:uid="{FC3337C7-C5E1-4077-9A3B-8906372D92BB}" name="Column14342" dataDxfId="2046"/>
    <tableColumn id="14351" xr3:uid="{BF45387C-EDA5-4773-BFD3-BE5826893310}" name="Column14343" dataDxfId="2045"/>
    <tableColumn id="14352" xr3:uid="{22A4B879-6BB1-4315-AA03-981EF2E7C09A}" name="Column14344" dataDxfId="2044"/>
    <tableColumn id="14353" xr3:uid="{52A8A639-0BA8-4F7A-9D8E-987495E5092F}" name="Column14345" dataDxfId="2043"/>
    <tableColumn id="14354" xr3:uid="{70F3D339-FDF7-4F68-B58F-28A094408FE5}" name="Column14346" dataDxfId="2042"/>
    <tableColumn id="14355" xr3:uid="{D2FC8A9D-B412-4EAE-AABA-815C4D63CEC2}" name="Column14347" dataDxfId="2041"/>
    <tableColumn id="14356" xr3:uid="{819F9085-E25F-4BFA-A9C5-AE797BF12670}" name="Column14348" dataDxfId="2040"/>
    <tableColumn id="14357" xr3:uid="{61CB1854-FAF9-466A-AED1-648AC843F0E6}" name="Column14349" dataDxfId="2039"/>
    <tableColumn id="14358" xr3:uid="{EF5CE5D2-053E-46D5-9523-86457489D69C}" name="Column14350" dataDxfId="2038"/>
    <tableColumn id="14359" xr3:uid="{744451E5-8E3A-4C08-B195-57E27E120050}" name="Column14351" dataDxfId="2037"/>
    <tableColumn id="14360" xr3:uid="{0681A9E1-E371-4C48-9BCF-594801A8324C}" name="Column14352" dataDxfId="2036"/>
    <tableColumn id="14361" xr3:uid="{AFC5F757-04D2-40DC-B916-61E52B5CACDA}" name="Column14353" dataDxfId="2035"/>
    <tableColumn id="14362" xr3:uid="{CD67CD76-3D29-42BD-A660-F6CD7687ED7E}" name="Column14354" dataDxfId="2034"/>
    <tableColumn id="14363" xr3:uid="{B072011F-46DF-4759-BD0E-16735D998201}" name="Column14355" dataDxfId="2033"/>
    <tableColumn id="14364" xr3:uid="{DC658F37-BC3D-422C-87A3-3B9B506047CB}" name="Column14356" dataDxfId="2032"/>
    <tableColumn id="14365" xr3:uid="{7D638CA0-E3CB-45E1-9A41-BBE88D669960}" name="Column14357" dataDxfId="2031"/>
    <tableColumn id="14366" xr3:uid="{AF81265C-8761-486A-AD86-4E58368609C6}" name="Column14358" dataDxfId="2030"/>
    <tableColumn id="14367" xr3:uid="{990E1668-C5EA-44C6-92A7-82DB86EAF7CC}" name="Column14359" dataDxfId="2029"/>
    <tableColumn id="14368" xr3:uid="{2144E1C0-E3E0-4C59-A5BE-147C4061C74D}" name="Column14360" dataDxfId="2028"/>
    <tableColumn id="14369" xr3:uid="{957A81C7-EE55-4390-AE9F-F1D9D13D85BC}" name="Column14361" dataDxfId="2027"/>
    <tableColumn id="14370" xr3:uid="{85B091E7-BDED-4C84-92A9-71FE01905F94}" name="Column14362" dataDxfId="2026"/>
    <tableColumn id="14371" xr3:uid="{4172119C-C472-4BD3-8ADB-B9FD55266E7E}" name="Column14363" dataDxfId="2025"/>
    <tableColumn id="14372" xr3:uid="{E38748BF-27FE-4554-AAE4-4C19A4B374E1}" name="Column14364" dataDxfId="2024"/>
    <tableColumn id="14373" xr3:uid="{A101EAF5-663C-4187-8F32-64E845D28188}" name="Column14365" dataDxfId="2023"/>
    <tableColumn id="14374" xr3:uid="{6078E238-B87E-4008-8556-183978EBF1AA}" name="Column14366" dataDxfId="2022"/>
    <tableColumn id="14375" xr3:uid="{EA6EA6EC-B95E-45F5-9A98-0C5E34C89ED2}" name="Column14367" dataDxfId="2021"/>
    <tableColumn id="14376" xr3:uid="{E32F889F-0904-4E99-A928-C3BD881EFC53}" name="Column14368" dataDxfId="2020"/>
    <tableColumn id="14377" xr3:uid="{DDD04508-6D3C-49D9-9713-F9939A2A37EE}" name="Column14369" dataDxfId="2019"/>
    <tableColumn id="14378" xr3:uid="{31B599C6-242E-42C1-9437-7F349EBE10A8}" name="Column14370" dataDxfId="2018"/>
    <tableColumn id="14379" xr3:uid="{278A8EF3-AF31-4CCC-AC6B-9CD762FE9E8E}" name="Column14371" dataDxfId="2017"/>
    <tableColumn id="14380" xr3:uid="{FEB91FEE-E29D-46D2-A474-206FE8673735}" name="Column14372" dataDxfId="2016"/>
    <tableColumn id="14381" xr3:uid="{5599F5C7-AED1-4C27-83B4-2FF99390351F}" name="Column14373" dataDxfId="2015"/>
    <tableColumn id="14382" xr3:uid="{81BCAF49-3E6E-49D1-BD0A-5F6AFBCC543A}" name="Column14374" dataDxfId="2014"/>
    <tableColumn id="14383" xr3:uid="{6EA466CF-AC6F-4C5F-B373-1FA0E3CB4E06}" name="Column14375" dataDxfId="2013"/>
    <tableColumn id="14384" xr3:uid="{59D19752-7B34-439A-BC30-A681ECD3ED19}" name="Column14376" dataDxfId="2012"/>
    <tableColumn id="14385" xr3:uid="{B69C804A-4A0F-41C0-822D-4B8FC3B8D6EB}" name="Column14377" dataDxfId="2011"/>
    <tableColumn id="14386" xr3:uid="{4C993881-06C4-486C-9C92-735DEBCAC637}" name="Column14378" dataDxfId="2010"/>
    <tableColumn id="14387" xr3:uid="{B1DFD63C-532E-4D78-A3DC-F2E52664351F}" name="Column14379" dataDxfId="2009"/>
    <tableColumn id="14388" xr3:uid="{1A73424C-B2C3-4F68-A0B5-3D66F1DCEE0F}" name="Column14380" dataDxfId="2008"/>
    <tableColumn id="14389" xr3:uid="{0CF5F5B2-2E4F-483F-BA05-67FD18FB8DFB}" name="Column14381" dataDxfId="2007"/>
    <tableColumn id="14390" xr3:uid="{DA9B8073-6B88-4EA7-81B6-203322896C18}" name="Column14382" dataDxfId="2006"/>
    <tableColumn id="14391" xr3:uid="{48EAAF0E-3708-4576-9F4B-7BC6590455D7}" name="Column14383" dataDxfId="2005"/>
    <tableColumn id="14392" xr3:uid="{76CE50C3-45BC-4A56-A550-14A81087B24C}" name="Column14384" dataDxfId="2004"/>
    <tableColumn id="14393" xr3:uid="{31F3114D-58B3-4C34-8664-5FEBC2589A0D}" name="Column14385" dataDxfId="2003"/>
    <tableColumn id="14394" xr3:uid="{4EF8A051-CCC9-46A0-AC05-2A29046BB3F3}" name="Column14386" dataDxfId="2002"/>
    <tableColumn id="14395" xr3:uid="{8713B110-FF43-40D5-AF98-A67943880C58}" name="Column14387" dataDxfId="2001"/>
    <tableColumn id="14396" xr3:uid="{E5E5481B-81C3-4BC0-B6B2-49A61FEBBA7A}" name="Column14388" dataDxfId="2000"/>
    <tableColumn id="14397" xr3:uid="{90D12D5B-4DD5-4183-B3AE-DED660CD018B}" name="Column14389" dataDxfId="1999"/>
    <tableColumn id="14398" xr3:uid="{C720CEE9-BB54-4231-AA46-7C60AB103B1A}" name="Column14390" dataDxfId="1998"/>
    <tableColumn id="14399" xr3:uid="{5AB583CF-F127-488B-96B8-8A57B168DC25}" name="Column14391" dataDxfId="1997"/>
    <tableColumn id="14400" xr3:uid="{A5A2F9EA-1661-4747-A129-0A0CD9121051}" name="Column14392" dataDxfId="1996"/>
    <tableColumn id="14401" xr3:uid="{69F42F13-3078-4E9D-A679-ED8583BB3181}" name="Column14393" dataDxfId="1995"/>
    <tableColumn id="14402" xr3:uid="{E4C2E303-8F75-4657-A95E-938C9AC813B3}" name="Column14394" dataDxfId="1994"/>
    <tableColumn id="14403" xr3:uid="{2201F9A0-5276-485F-B3B9-023949316372}" name="Column14395" dataDxfId="1993"/>
    <tableColumn id="14404" xr3:uid="{950A3376-F8DD-4F3F-A8C0-4269ABEC0578}" name="Column14396" dataDxfId="1992"/>
    <tableColumn id="14405" xr3:uid="{E5A8392C-3EF6-4B60-B092-7E39C2C661FD}" name="Column14397" dataDxfId="1991"/>
    <tableColumn id="14406" xr3:uid="{687C24F3-1086-435C-BB41-C884B710E0EE}" name="Column14398" dataDxfId="1990"/>
    <tableColumn id="14407" xr3:uid="{98320AE6-E84F-4340-8751-4FFC85D48805}" name="Column14399" dataDxfId="1989"/>
    <tableColumn id="14408" xr3:uid="{D1D6816A-6C59-4352-8241-020B6AE79933}" name="Column14400" dataDxfId="1988"/>
    <tableColumn id="14409" xr3:uid="{21206DD4-DECD-431E-B2E2-B6D4BA5B3501}" name="Column14401" dataDxfId="1987"/>
    <tableColumn id="14410" xr3:uid="{70DC99E5-2FB5-41AA-9F51-9219F2BC552D}" name="Column14402" dataDxfId="1986"/>
    <tableColumn id="14411" xr3:uid="{F1F130F0-4E47-4A97-B33D-35F596298C51}" name="Column14403" dataDxfId="1985"/>
    <tableColumn id="14412" xr3:uid="{5BD200BD-D598-4B21-9163-049A6A1D4F8D}" name="Column14404" dataDxfId="1984"/>
    <tableColumn id="14413" xr3:uid="{ADA3C3FC-BC36-4807-8D7E-44FE8B50AFB7}" name="Column14405" dataDxfId="1983"/>
    <tableColumn id="14414" xr3:uid="{94E06DCA-8033-4E33-8226-3D085001FB51}" name="Column14406" dataDxfId="1982"/>
    <tableColumn id="14415" xr3:uid="{13772326-A9D4-4145-9A9A-46CFDD587F41}" name="Column14407" dataDxfId="1981"/>
    <tableColumn id="14416" xr3:uid="{C495C2E7-ED2C-48FC-9AD2-A05C56CEBCC8}" name="Column14408" dataDxfId="1980"/>
    <tableColumn id="14417" xr3:uid="{97572383-38D8-4300-BC5C-D16BD40733FA}" name="Column14409" dataDxfId="1979"/>
    <tableColumn id="14418" xr3:uid="{6A37B140-10B2-4F07-8D1A-6DD6665CDC7F}" name="Column14410" dataDxfId="1978"/>
    <tableColumn id="14419" xr3:uid="{D924838F-51A4-4D38-87D4-67F54B9E8431}" name="Column14411" dataDxfId="1977"/>
    <tableColumn id="14420" xr3:uid="{3EF266D6-2738-4301-BAD6-0963D5CBF4C2}" name="Column14412" dataDxfId="1976"/>
    <tableColumn id="14421" xr3:uid="{1163967F-78C8-4F87-A2CF-19FCFD04A2CC}" name="Column14413" dataDxfId="1975"/>
    <tableColumn id="14422" xr3:uid="{4F47AA43-4771-4B1C-A913-DCC8033A9924}" name="Column14414" dataDxfId="1974"/>
    <tableColumn id="14423" xr3:uid="{2250A877-E43C-48F4-BFA5-D96960B71D88}" name="Column14415" dataDxfId="1973"/>
    <tableColumn id="14424" xr3:uid="{82C0B295-9EF3-4C11-9A21-F8FACE12A61A}" name="Column14416" dataDxfId="1972"/>
    <tableColumn id="14425" xr3:uid="{29BB64CF-401B-41BC-8D2C-7598CE714683}" name="Column14417" dataDxfId="1971"/>
    <tableColumn id="14426" xr3:uid="{DEAA78DB-227E-4549-B337-F7B8002194FF}" name="Column14418" dataDxfId="1970"/>
    <tableColumn id="14427" xr3:uid="{2E971001-0D4E-4517-8C23-FFD2E0129C73}" name="Column14419" dataDxfId="1969"/>
    <tableColumn id="14428" xr3:uid="{19966CE4-D8D0-48FE-8356-8D2A18ECE7ED}" name="Column14420" dataDxfId="1968"/>
    <tableColumn id="14429" xr3:uid="{363DF14C-318F-4910-9A41-E034B67E79BD}" name="Column14421" dataDxfId="1967"/>
    <tableColumn id="14430" xr3:uid="{2E52EFB4-4D5B-4A62-9764-66115E4138A5}" name="Column14422" dataDxfId="1966"/>
    <tableColumn id="14431" xr3:uid="{21DEB0D6-6FD8-40F9-97BF-84C93A4DF43B}" name="Column14423" dataDxfId="1965"/>
    <tableColumn id="14432" xr3:uid="{D8C0C582-4387-4EA2-AD62-BA5AFFA596D2}" name="Column14424" dataDxfId="1964"/>
    <tableColumn id="14433" xr3:uid="{D687B61A-EBF4-4091-94AB-12A8B1A4D296}" name="Column14425" dataDxfId="1963"/>
    <tableColumn id="14434" xr3:uid="{D4CD4668-0A2C-44DA-8B38-39B88813D99E}" name="Column14426" dataDxfId="1962"/>
    <tableColumn id="14435" xr3:uid="{2258A689-BA19-4208-B730-5DFABD6BB86D}" name="Column14427" dataDxfId="1961"/>
    <tableColumn id="14436" xr3:uid="{8A883B5E-2157-4C1A-A320-EFAE10E326B4}" name="Column14428" dataDxfId="1960"/>
    <tableColumn id="14437" xr3:uid="{DA6AE8C8-F455-4A29-8A20-AF4DA9C45FFA}" name="Column14429" dataDxfId="1959"/>
    <tableColumn id="14438" xr3:uid="{4A6F933A-C9FD-4BF7-B948-3FA19343EBA0}" name="Column14430" dataDxfId="1958"/>
    <tableColumn id="14439" xr3:uid="{D540C444-025D-4217-99EB-859E40BFDCCB}" name="Column14431" dataDxfId="1957"/>
    <tableColumn id="14440" xr3:uid="{7B8E0CB4-72D3-41F3-B987-64A11CC3F7F6}" name="Column14432" dataDxfId="1956"/>
    <tableColumn id="14441" xr3:uid="{48AF61E2-36D3-47BC-A06B-9AD1F73B10B3}" name="Column14433" dataDxfId="1955"/>
    <tableColumn id="14442" xr3:uid="{F6845C8C-CF3A-4B5D-9A2F-890CB6BD24F2}" name="Column14434" dataDxfId="1954"/>
    <tableColumn id="14443" xr3:uid="{C7460D0D-7387-48E8-B222-C7E3CFFBB256}" name="Column14435" dataDxfId="1953"/>
    <tableColumn id="14444" xr3:uid="{EF0D194B-99C1-4942-979B-609C5EBD01E4}" name="Column14436" dataDxfId="1952"/>
    <tableColumn id="14445" xr3:uid="{70E44376-A8D9-499F-98AC-985C6BF3BA33}" name="Column14437" dataDxfId="1951"/>
    <tableColumn id="14446" xr3:uid="{D207AFAE-3CFE-45B6-A725-523103A53702}" name="Column14438" dataDxfId="1950"/>
    <tableColumn id="14447" xr3:uid="{EE42CE66-26E2-4A8C-9C01-2D2BA4EC4194}" name="Column14439" dataDxfId="1949"/>
    <tableColumn id="14448" xr3:uid="{F4D25305-B6EB-4D4C-A0E0-67DB9A3D941F}" name="Column14440" dataDxfId="1948"/>
    <tableColumn id="14449" xr3:uid="{056878DB-00AA-4B27-8D37-6312DB0C65F8}" name="Column14441" dataDxfId="1947"/>
    <tableColumn id="14450" xr3:uid="{7106A1BA-385E-4416-85D4-5CD1CBCBE53A}" name="Column14442" dataDxfId="1946"/>
    <tableColumn id="14451" xr3:uid="{ACF7BF58-C2C6-42D6-9FEC-55B6FD652352}" name="Column14443" dataDxfId="1945"/>
    <tableColumn id="14452" xr3:uid="{1A7BBB1C-DF06-4577-A021-67B27AFF0D16}" name="Column14444" dataDxfId="1944"/>
    <tableColumn id="14453" xr3:uid="{2B60234B-EFCC-4887-BBFB-36D06A5D1232}" name="Column14445" dataDxfId="1943"/>
    <tableColumn id="14454" xr3:uid="{636E41B4-950E-42D9-BE39-CBFF673289FF}" name="Column14446" dataDxfId="1942"/>
    <tableColumn id="14455" xr3:uid="{606B17E5-FD7E-4844-A3CF-51C1D9922273}" name="Column14447" dataDxfId="1941"/>
    <tableColumn id="14456" xr3:uid="{D47B5304-68FD-42F3-86A1-3E9EF3067ED3}" name="Column14448" dataDxfId="1940"/>
    <tableColumn id="14457" xr3:uid="{BA293C99-75D0-45F1-9816-88BD6403B25C}" name="Column14449" dataDxfId="1939"/>
    <tableColumn id="14458" xr3:uid="{FACA1FD6-DB44-4A5F-87DC-130BB0DE1508}" name="Column14450" dataDxfId="1938"/>
    <tableColumn id="14459" xr3:uid="{01E82ACF-FC3B-44C2-861D-F22F28A7BB66}" name="Column14451" dataDxfId="1937"/>
    <tableColumn id="14460" xr3:uid="{DB074281-E37C-495F-A61B-29D51D31DC22}" name="Column14452" dataDxfId="1936"/>
    <tableColumn id="14461" xr3:uid="{9CF8FE46-32A6-4603-B70E-57365F287537}" name="Column14453" dataDxfId="1935"/>
    <tableColumn id="14462" xr3:uid="{33C12EF7-01EB-4240-9E50-08777DA00CBC}" name="Column14454" dataDxfId="1934"/>
    <tableColumn id="14463" xr3:uid="{F29EEFE6-7F7E-40A1-8DCA-163684151D79}" name="Column14455" dataDxfId="1933"/>
    <tableColumn id="14464" xr3:uid="{3C594C8D-1D87-4A76-9E11-B5F207CBD8FB}" name="Column14456" dataDxfId="1932"/>
    <tableColumn id="14465" xr3:uid="{0323930E-A5ED-4E49-8997-C9FAB3A10281}" name="Column14457" dataDxfId="1931"/>
    <tableColumn id="14466" xr3:uid="{F6AF07EB-D954-454F-8D60-F03DC42F545C}" name="Column14458" dataDxfId="1930"/>
    <tableColumn id="14467" xr3:uid="{26C5EB0C-57B4-4A22-8EA1-9334ED1CBCBD}" name="Column14459" dataDxfId="1929"/>
    <tableColumn id="14468" xr3:uid="{E5BE6972-2D6E-448F-BD98-EAFE3371161C}" name="Column14460" dataDxfId="1928"/>
    <tableColumn id="14469" xr3:uid="{00FD8EC4-2D0B-4D16-A0C1-DCB401EBB36A}" name="Column14461" dataDxfId="1927"/>
    <tableColumn id="14470" xr3:uid="{D143C2C3-FA24-4848-89FE-4EABD2096A37}" name="Column14462" dataDxfId="1926"/>
    <tableColumn id="14471" xr3:uid="{CE31A71F-7CE9-409A-93CD-AE0C8E7C0E64}" name="Column14463" dataDxfId="1925"/>
    <tableColumn id="14472" xr3:uid="{54620272-13C0-41C6-A057-9B1F0C9AF979}" name="Column14464" dataDxfId="1924"/>
    <tableColumn id="14473" xr3:uid="{314218D7-66F1-4525-84C2-6C450C7D8AA2}" name="Column14465" dataDxfId="1923"/>
    <tableColumn id="14474" xr3:uid="{51B81621-C8DA-4710-BC2F-C87789E6279B}" name="Column14466" dataDxfId="1922"/>
    <tableColumn id="14475" xr3:uid="{FB2C8B74-26EF-4F9E-BECA-21546C13877D}" name="Column14467" dataDxfId="1921"/>
    <tableColumn id="14476" xr3:uid="{ADF040CC-D433-45B2-AA15-C4B7F085B17F}" name="Column14468" dataDxfId="1920"/>
    <tableColumn id="14477" xr3:uid="{2E6A4A3E-168F-4040-ADF0-7C5E3086EC17}" name="Column14469" dataDxfId="1919"/>
    <tableColumn id="14478" xr3:uid="{83E5778D-BA57-471C-B260-7151D50EEC84}" name="Column14470" dataDxfId="1918"/>
    <tableColumn id="14479" xr3:uid="{61505CA3-0FCF-43DE-B3A1-F9F75059C880}" name="Column14471" dataDxfId="1917"/>
    <tableColumn id="14480" xr3:uid="{F462DD3D-459A-4E01-97C9-F706C0DF5B6E}" name="Column14472" dataDxfId="1916"/>
    <tableColumn id="14481" xr3:uid="{F733E4A0-C8CF-4664-9C99-88452C0DC6B1}" name="Column14473" dataDxfId="1915"/>
    <tableColumn id="14482" xr3:uid="{30C3E28C-89F5-4059-BE40-6262F0DEBDD1}" name="Column14474" dataDxfId="1914"/>
    <tableColumn id="14483" xr3:uid="{01246BAF-C960-4262-9B04-91FF69866981}" name="Column14475" dataDxfId="1913"/>
    <tableColumn id="14484" xr3:uid="{B9DDCE90-42DF-4F1A-8806-1D328B9AE086}" name="Column14476" dataDxfId="1912"/>
    <tableColumn id="14485" xr3:uid="{30DFFB08-7FE4-44CC-AD27-54DC20B8646B}" name="Column14477" dataDxfId="1911"/>
    <tableColumn id="14486" xr3:uid="{2AA1199B-49A8-4317-83A0-AB532A41E8C9}" name="Column14478" dataDxfId="1910"/>
    <tableColumn id="14487" xr3:uid="{67108AC7-82D2-47B3-B6E8-D2744B2A5E5E}" name="Column14479" dataDxfId="1909"/>
    <tableColumn id="14488" xr3:uid="{E829A489-9C32-4ACE-8586-87559B572686}" name="Column14480" dataDxfId="1908"/>
    <tableColumn id="14489" xr3:uid="{824A77AA-2AE5-4458-BCC2-337CCE938092}" name="Column14481" dataDxfId="1907"/>
    <tableColumn id="14490" xr3:uid="{96FDDF23-9107-4119-85EA-18EE2E0CFBE2}" name="Column14482" dataDxfId="1906"/>
    <tableColumn id="14491" xr3:uid="{6C71C23C-A7AC-4AA1-BAAC-0B3DFB5CB88D}" name="Column14483" dataDxfId="1905"/>
    <tableColumn id="14492" xr3:uid="{5A699B33-DFFF-4BAA-9D24-F36FE38B4E3A}" name="Column14484" dataDxfId="1904"/>
    <tableColumn id="14493" xr3:uid="{2E4FB322-5A04-44B5-8264-D9F54EBBBDED}" name="Column14485" dataDxfId="1903"/>
    <tableColumn id="14494" xr3:uid="{832B7774-5794-44F7-B775-9EA028409B22}" name="Column14486" dataDxfId="1902"/>
    <tableColumn id="14495" xr3:uid="{3793C7D5-5A14-46A3-BF0E-2E977B7B1A52}" name="Column14487" dataDxfId="1901"/>
    <tableColumn id="14496" xr3:uid="{050E6F57-0BD4-4D54-8377-C7EC93334128}" name="Column14488" dataDxfId="1900"/>
    <tableColumn id="14497" xr3:uid="{D480051D-E6D1-4878-9D31-0A3BA9797DCD}" name="Column14489" dataDxfId="1899"/>
    <tableColumn id="14498" xr3:uid="{BC11D377-C8C0-4CCD-B7F0-CD06121FDF3F}" name="Column14490" dataDxfId="1898"/>
    <tableColumn id="14499" xr3:uid="{CACB3B2E-5443-45B7-81E7-5F5DB092AD23}" name="Column14491" dataDxfId="1897"/>
    <tableColumn id="14500" xr3:uid="{34C6B3DB-AA09-409F-B181-FA6CB54FAD19}" name="Column14492" dataDxfId="1896"/>
    <tableColumn id="14501" xr3:uid="{1592D249-5D0B-4174-B80A-7D2E221DC32B}" name="Column14493" dataDxfId="1895"/>
    <tableColumn id="14502" xr3:uid="{70089526-B618-4905-8336-0344F431ABAD}" name="Column14494" dataDxfId="1894"/>
    <tableColumn id="14503" xr3:uid="{F166B23B-9736-4013-8A7F-2E113701EC43}" name="Column14495" dataDxfId="1893"/>
    <tableColumn id="14504" xr3:uid="{88758505-6656-4B24-AED0-2AFB9BBCD22D}" name="Column14496" dataDxfId="1892"/>
    <tableColumn id="14505" xr3:uid="{AF56D830-4CC5-4E81-884C-D26E23C1C63D}" name="Column14497" dataDxfId="1891"/>
    <tableColumn id="14506" xr3:uid="{D394621B-6F16-4333-89B7-E6B44D87EDC0}" name="Column14498" dataDxfId="1890"/>
    <tableColumn id="14507" xr3:uid="{3DE784EB-9300-424C-8317-14A797EE9D36}" name="Column14499" dataDxfId="1889"/>
    <tableColumn id="14508" xr3:uid="{60C28754-A573-48F5-8FF1-9AC02A5678A4}" name="Column14500" dataDxfId="1888"/>
    <tableColumn id="14509" xr3:uid="{094B9203-72CB-4DD9-B1B7-4123F9894E25}" name="Column14501" dataDxfId="1887"/>
    <tableColumn id="14510" xr3:uid="{B19BBC7A-737B-4AA0-AB57-81F37A8238EE}" name="Column14502" dataDxfId="1886"/>
    <tableColumn id="14511" xr3:uid="{DCD1707A-BC6E-4DE0-893E-A4B4B980B6B3}" name="Column14503" dataDxfId="1885"/>
    <tableColumn id="14512" xr3:uid="{A23639FC-5D8C-4B55-BF0D-E1328527FBA1}" name="Column14504" dataDxfId="1884"/>
    <tableColumn id="14513" xr3:uid="{C0B74CAF-BE3E-4E8C-93C8-0ABAD99CA28C}" name="Column14505" dataDxfId="1883"/>
    <tableColumn id="14514" xr3:uid="{FA4E2E0D-F446-4F13-8D17-B27C81223F84}" name="Column14506" dataDxfId="1882"/>
    <tableColumn id="14515" xr3:uid="{32C45DF1-5BA5-43C8-BA31-E6D559A0CD74}" name="Column14507" dataDxfId="1881"/>
    <tableColumn id="14516" xr3:uid="{D8C69564-7885-48EA-8B78-6CDE819173CF}" name="Column14508" dataDxfId="1880"/>
    <tableColumn id="14517" xr3:uid="{AD2D79F9-5879-4F71-BCA8-3DF9C905C46A}" name="Column14509" dataDxfId="1879"/>
    <tableColumn id="14518" xr3:uid="{6FDFFBA1-75E3-470A-BD4D-4FFE42F4AF95}" name="Column14510" dataDxfId="1878"/>
    <tableColumn id="14519" xr3:uid="{C42FBE0A-4D2E-41CB-A888-1F2DD50C65B4}" name="Column14511" dataDxfId="1877"/>
    <tableColumn id="14520" xr3:uid="{589C773F-6933-43F1-B274-1B098DF5C59E}" name="Column14512" dataDxfId="1876"/>
    <tableColumn id="14521" xr3:uid="{B9CA5B8C-3699-4B70-99AD-FA2951B2AE84}" name="Column14513" dataDxfId="1875"/>
    <tableColumn id="14522" xr3:uid="{E06EBD93-FDC4-4E8F-8BB8-B50E9F62E64E}" name="Column14514" dataDxfId="1874"/>
    <tableColumn id="14523" xr3:uid="{7B842C5B-1361-46FD-A019-EA0E956C68C2}" name="Column14515" dataDxfId="1873"/>
    <tableColumn id="14524" xr3:uid="{3D4C4D26-3341-4479-945A-BB5DCB4A7095}" name="Column14516" dataDxfId="1872"/>
    <tableColumn id="14525" xr3:uid="{3FCE9089-52D4-467B-88D9-954A8BD2417A}" name="Column14517" dataDxfId="1871"/>
    <tableColumn id="14526" xr3:uid="{EA073AFF-3D13-4178-8905-59F722905C7C}" name="Column14518" dataDxfId="1870"/>
    <tableColumn id="14527" xr3:uid="{96FDAE8F-1188-4F9B-A08C-9502A0152682}" name="Column14519" dataDxfId="1869"/>
    <tableColumn id="14528" xr3:uid="{1CDDC9A5-8D34-4F1F-8E61-7D7AF1D4ABA5}" name="Column14520" dataDxfId="1868"/>
    <tableColumn id="14529" xr3:uid="{AAC56A51-0CDF-44F5-A9CB-12CE5D2B7FC7}" name="Column14521" dataDxfId="1867"/>
    <tableColumn id="14530" xr3:uid="{F18FCC90-7FE9-4266-9305-F7A488CBDF25}" name="Column14522" dataDxfId="1866"/>
    <tableColumn id="14531" xr3:uid="{0128D455-F121-42A4-BFE0-C26DD8D56C21}" name="Column14523" dataDxfId="1865"/>
    <tableColumn id="14532" xr3:uid="{2AB05DAE-286D-4A90-9663-A9A4D9C5A7D2}" name="Column14524" dataDxfId="1864"/>
    <tableColumn id="14533" xr3:uid="{F01522E5-F08E-45B5-9DEA-2A7773EFEAF6}" name="Column14525" dataDxfId="1863"/>
    <tableColumn id="14534" xr3:uid="{482710B2-CDE1-4BCF-982B-1C1F74E25E79}" name="Column14526" dataDxfId="1862"/>
    <tableColumn id="14535" xr3:uid="{B5937C94-06A8-4496-93D5-8A33241AB021}" name="Column14527" dataDxfId="1861"/>
    <tableColumn id="14536" xr3:uid="{14F3291F-F937-4568-90A5-7918EC8A4432}" name="Column14528" dataDxfId="1860"/>
    <tableColumn id="14537" xr3:uid="{DF694819-9128-48EB-BCDC-7E92A3ABD2C9}" name="Column14529" dataDxfId="1859"/>
    <tableColumn id="14538" xr3:uid="{046D6FD1-8E31-49C1-8E2D-A5A01310E0CC}" name="Column14530" dataDxfId="1858"/>
    <tableColumn id="14539" xr3:uid="{D1782A1E-B5B3-4F92-8C9B-F8BC47907A12}" name="Column14531" dataDxfId="1857"/>
    <tableColumn id="14540" xr3:uid="{64F69CD8-D2DF-4C76-9D6D-3E26A4AF8997}" name="Column14532" dataDxfId="1856"/>
    <tableColumn id="14541" xr3:uid="{2659A448-BFFA-48C8-BF9B-D89F897975A2}" name="Column14533" dataDxfId="1855"/>
    <tableColumn id="14542" xr3:uid="{FBD92D2F-A625-4990-9024-A716AD89980D}" name="Column14534" dataDxfId="1854"/>
    <tableColumn id="14543" xr3:uid="{196BBAF4-D66E-4EAA-AAC8-17A59D121AD6}" name="Column14535" dataDxfId="1853"/>
    <tableColumn id="14544" xr3:uid="{03B8E531-4791-4256-90BE-6F1659A322C5}" name="Column14536" dataDxfId="1852"/>
    <tableColumn id="14545" xr3:uid="{02988090-9139-456A-8E45-981C6F91DE03}" name="Column14537" dataDxfId="1851"/>
    <tableColumn id="14546" xr3:uid="{930D03B3-6E67-4DC3-8EB5-DA30CC56004A}" name="Column14538" dataDxfId="1850"/>
    <tableColumn id="14547" xr3:uid="{08A41E00-AA1F-45B9-ADAE-FBE24FF3C001}" name="Column14539" dataDxfId="1849"/>
    <tableColumn id="14548" xr3:uid="{481F4DEB-D344-4807-AF31-03F1D0582F9A}" name="Column14540" dataDxfId="1848"/>
    <tableColumn id="14549" xr3:uid="{5DB83DC1-D9AD-460D-97F0-15F29C791C38}" name="Column14541" dataDxfId="1847"/>
    <tableColumn id="14550" xr3:uid="{AD703AA1-46A2-4D86-B4CC-626FD9D38E3E}" name="Column14542" dataDxfId="1846"/>
    <tableColumn id="14551" xr3:uid="{4F4CCB7C-FCDD-4CC7-9A4B-8094BA2122B7}" name="Column14543" dataDxfId="1845"/>
    <tableColumn id="14552" xr3:uid="{523FA8BD-14D6-46E8-9BA5-088E94B45ED5}" name="Column14544" dataDxfId="1844"/>
    <tableColumn id="14553" xr3:uid="{C4DBC199-3E18-417E-8465-E34758660349}" name="Column14545" dataDxfId="1843"/>
    <tableColumn id="14554" xr3:uid="{DFC57A7C-89E3-4264-81AD-2333C73EF932}" name="Column14546" dataDxfId="1842"/>
    <tableColumn id="14555" xr3:uid="{994A937E-7BB0-41AE-A02B-C465FF56F13D}" name="Column14547" dataDxfId="1841"/>
    <tableColumn id="14556" xr3:uid="{9BAA419A-6FD9-4FB4-8512-9D46BD7DD264}" name="Column14548" dataDxfId="1840"/>
    <tableColumn id="14557" xr3:uid="{C43D6A93-8A89-4D17-BF1C-0DA0B22CF742}" name="Column14549" dataDxfId="1839"/>
    <tableColumn id="14558" xr3:uid="{B3FC69F3-0F78-496A-BED7-692176621255}" name="Column14550" dataDxfId="1838"/>
    <tableColumn id="14559" xr3:uid="{862FD3D7-07ED-42B4-A584-11900A55C476}" name="Column14551" dataDxfId="1837"/>
    <tableColumn id="14560" xr3:uid="{3CEE1FD9-ECFE-4217-A699-4B5F8C6A4EA8}" name="Column14552" dataDxfId="1836"/>
    <tableColumn id="14561" xr3:uid="{F1995C9A-E95D-4624-933B-AFE91177A772}" name="Column14553" dataDxfId="1835"/>
    <tableColumn id="14562" xr3:uid="{A7C41FBE-C1E4-43FD-8DAB-C89F0034A271}" name="Column14554" dataDxfId="1834"/>
    <tableColumn id="14563" xr3:uid="{9A6A9C7C-5C36-41F7-B0B7-137E87B70DE2}" name="Column14555" dataDxfId="1833"/>
    <tableColumn id="14564" xr3:uid="{78CC9650-ADC7-47B0-9025-DA52C84039AA}" name="Column14556" dataDxfId="1832"/>
    <tableColumn id="14565" xr3:uid="{F809E167-CE79-46E5-B16C-F5027DFBF18B}" name="Column14557" dataDxfId="1831"/>
    <tableColumn id="14566" xr3:uid="{B315CC2A-6F4D-4CF4-BFE7-8D6C8EEF37CB}" name="Column14558" dataDxfId="1830"/>
    <tableColumn id="14567" xr3:uid="{95DCFDD7-533C-4AD0-A219-5230062190C4}" name="Column14559" dataDxfId="1829"/>
    <tableColumn id="14568" xr3:uid="{B56D3FE8-4AC0-4B83-9CDC-AF861B5489F7}" name="Column14560" dataDxfId="1828"/>
    <tableColumn id="14569" xr3:uid="{091AB906-CD73-4976-A74B-099AE12C47E7}" name="Column14561" dataDxfId="1827"/>
    <tableColumn id="14570" xr3:uid="{BFDA641C-37B6-460A-95B6-F84E7A20C380}" name="Column14562" dataDxfId="1826"/>
    <tableColumn id="14571" xr3:uid="{3AB3BBCD-7E82-42B8-91A2-22AEB7D017C0}" name="Column14563" dataDxfId="1825"/>
    <tableColumn id="14572" xr3:uid="{0621F1BB-B20C-4A82-B4B7-16C439A4BAAA}" name="Column14564" dataDxfId="1824"/>
    <tableColumn id="14573" xr3:uid="{093B190D-909E-4967-AE51-533521E33569}" name="Column14565" dataDxfId="1823"/>
    <tableColumn id="14574" xr3:uid="{85CE58FA-2071-4EBA-8125-E115B2DBACA5}" name="Column14566" dataDxfId="1822"/>
    <tableColumn id="14575" xr3:uid="{7910CB4D-B599-4B84-9C21-0968236F6032}" name="Column14567" dataDxfId="1821"/>
    <tableColumn id="14576" xr3:uid="{02DFA0DC-FB9D-4778-8DDA-09F871F2A6BA}" name="Column14568" dataDxfId="1820"/>
    <tableColumn id="14577" xr3:uid="{CC5AC5F3-616D-4930-83B5-95B2C52705D6}" name="Column14569" dataDxfId="1819"/>
    <tableColumn id="14578" xr3:uid="{A450B430-5F9A-4AF3-A817-384666D64B3B}" name="Column14570" dataDxfId="1818"/>
    <tableColumn id="14579" xr3:uid="{92F3AA6B-1F8E-4331-8F4D-7ADA153A094D}" name="Column14571" dataDxfId="1817"/>
    <tableColumn id="14580" xr3:uid="{19F83D2E-9C29-4BB8-8C67-B16A5C1C27FB}" name="Column14572" dataDxfId="1816"/>
    <tableColumn id="14581" xr3:uid="{4B39A5FE-5BF9-4AFA-916E-3D708F18F682}" name="Column14573" dataDxfId="1815"/>
    <tableColumn id="14582" xr3:uid="{54BFCD6A-F486-432A-B1D1-ED798D9994AC}" name="Column14574" dataDxfId="1814"/>
    <tableColumn id="14583" xr3:uid="{165DA8BC-A21A-4AFC-8D40-F59ABB9F73FD}" name="Column14575" dataDxfId="1813"/>
    <tableColumn id="14584" xr3:uid="{8D04AA22-69DC-4F59-9012-6B2FFCAEDFB1}" name="Column14576" dataDxfId="1812"/>
    <tableColumn id="14585" xr3:uid="{340244A3-E730-4F05-A345-203E3FD4D355}" name="Column14577" dataDxfId="1811"/>
    <tableColumn id="14586" xr3:uid="{3A0D4135-A10D-4F8F-AC6A-4836B159490C}" name="Column14578" dataDxfId="1810"/>
    <tableColumn id="14587" xr3:uid="{26F40A4C-6FB1-43B4-B2F3-183BA0B61C41}" name="Column14579" dataDxfId="1809"/>
    <tableColumn id="14588" xr3:uid="{57BD36AF-9AEC-4624-986B-CD7FAE0E7DFB}" name="Column14580" dataDxfId="1808"/>
    <tableColumn id="14589" xr3:uid="{8AA90515-9EEF-4FD4-93F5-03C22F2E6C6D}" name="Column14581" dataDxfId="1807"/>
    <tableColumn id="14590" xr3:uid="{B799080B-C9CF-46B4-94F9-999CE3EBDD6A}" name="Column14582" dataDxfId="1806"/>
    <tableColumn id="14591" xr3:uid="{FF2DC19B-A435-490F-B4EB-4A8575F44248}" name="Column14583" dataDxfId="1805"/>
    <tableColumn id="14592" xr3:uid="{68D78BA6-67AF-4A27-A34C-764C62B84E35}" name="Column14584" dataDxfId="1804"/>
    <tableColumn id="14593" xr3:uid="{C47C1349-6E29-442C-A86C-0CD46C1F8138}" name="Column14585" dataDxfId="1803"/>
    <tableColumn id="14594" xr3:uid="{C4B21BB6-1971-48B0-A4E1-10A886197E2D}" name="Column14586" dataDxfId="1802"/>
    <tableColumn id="14595" xr3:uid="{397FBB73-E89C-45A2-AFBF-4CF1B3DC1B85}" name="Column14587" dataDxfId="1801"/>
    <tableColumn id="14596" xr3:uid="{9C80891C-0280-4D1D-BFA8-D5412A62821B}" name="Column14588" dataDxfId="1800"/>
    <tableColumn id="14597" xr3:uid="{89B22336-C478-47BE-81DE-7BDF08BC2E59}" name="Column14589" dataDxfId="1799"/>
    <tableColumn id="14598" xr3:uid="{F0745FEE-20AE-42AF-885D-93EE50730044}" name="Column14590" dataDxfId="1798"/>
    <tableColumn id="14599" xr3:uid="{35371494-D08C-4ACB-BF83-F8C1E0B383CB}" name="Column14591" dataDxfId="1797"/>
    <tableColumn id="14600" xr3:uid="{8C90A9C6-46A0-4AEF-9AAF-EBB5967BAA4E}" name="Column14592" dataDxfId="1796"/>
    <tableColumn id="14601" xr3:uid="{43677274-255D-48CD-B966-5EFFA6C6E570}" name="Column14593" dataDxfId="1795"/>
    <tableColumn id="14602" xr3:uid="{726C76C6-5CCC-4B68-A18C-6FEC9D90453D}" name="Column14594" dataDxfId="1794"/>
    <tableColumn id="14603" xr3:uid="{98A84D34-DE48-4019-B539-BF6664A33163}" name="Column14595" dataDxfId="1793"/>
    <tableColumn id="14604" xr3:uid="{A122313E-E83E-45BE-87CA-7FFA9A98BB34}" name="Column14596" dataDxfId="1792"/>
    <tableColumn id="14605" xr3:uid="{7C65C944-43EF-49E6-B816-344BD20A265E}" name="Column14597" dataDxfId="1791"/>
    <tableColumn id="14606" xr3:uid="{8751C842-6D73-482E-BEB9-57BF70DCB48E}" name="Column14598" dataDxfId="1790"/>
    <tableColumn id="14607" xr3:uid="{8095E1D1-5F4B-4657-A465-8A42618BC19B}" name="Column14599" dataDxfId="1789"/>
    <tableColumn id="14608" xr3:uid="{15683160-A717-41AA-BA49-5BBA58E76AC5}" name="Column14600" dataDxfId="1788"/>
    <tableColumn id="14609" xr3:uid="{B8D19067-BC17-4309-A007-97CF243E2CA3}" name="Column14601" dataDxfId="1787"/>
    <tableColumn id="14610" xr3:uid="{550A9A17-F234-44D2-B483-244CAB8A825D}" name="Column14602" dataDxfId="1786"/>
    <tableColumn id="14611" xr3:uid="{CA3F5259-70D5-4CEE-8F45-129F1B9D3E4D}" name="Column14603" dataDxfId="1785"/>
    <tableColumn id="14612" xr3:uid="{B467144B-BD54-4ED6-8216-BC5128EFD59A}" name="Column14604" dataDxfId="1784"/>
    <tableColumn id="14613" xr3:uid="{9726A05C-A0C4-4B03-AC7A-35C349885987}" name="Column14605" dataDxfId="1783"/>
    <tableColumn id="14614" xr3:uid="{23732D40-7337-4B17-BE11-F160FAD5DFE0}" name="Column14606" dataDxfId="1782"/>
    <tableColumn id="14615" xr3:uid="{23604598-869A-4A2F-973A-3B1A8B8D7FD5}" name="Column14607" dataDxfId="1781"/>
    <tableColumn id="14616" xr3:uid="{54E11F47-8CA7-44AB-B635-8DF8140786CE}" name="Column14608" dataDxfId="1780"/>
    <tableColumn id="14617" xr3:uid="{324FF4CE-9EF0-4FE8-BC68-3D9398D191AF}" name="Column14609" dataDxfId="1779"/>
    <tableColumn id="14618" xr3:uid="{6435FB9A-0A40-4E46-BCBC-CF0DBAC19845}" name="Column14610" dataDxfId="1778"/>
    <tableColumn id="14619" xr3:uid="{49381CF8-C705-496B-9C48-D294972D7746}" name="Column14611" dataDxfId="1777"/>
    <tableColumn id="14620" xr3:uid="{021E6DB6-8EF6-4571-858E-CBD232FAD455}" name="Column14612" dataDxfId="1776"/>
    <tableColumn id="14621" xr3:uid="{A3C35588-041D-483E-B7C8-1776833B3571}" name="Column14613" dataDxfId="1775"/>
    <tableColumn id="14622" xr3:uid="{BF4189F2-31EC-4E1F-B587-D07736B3E13F}" name="Column14614" dataDxfId="1774"/>
    <tableColumn id="14623" xr3:uid="{1CC746B6-BF8B-43A3-8543-31FB9ED6B05B}" name="Column14615" dataDxfId="1773"/>
    <tableColumn id="14624" xr3:uid="{2AECABB3-63B0-4565-8899-F3C7AC2ED9BB}" name="Column14616" dataDxfId="1772"/>
    <tableColumn id="14625" xr3:uid="{D0CE3AA1-548A-4AF5-A618-3A53068F01F7}" name="Column14617" dataDxfId="1771"/>
    <tableColumn id="14626" xr3:uid="{1D30AF9A-BB6E-4296-A935-3F6BC4E1FFDF}" name="Column14618" dataDxfId="1770"/>
    <tableColumn id="14627" xr3:uid="{13674DAA-6B17-40F4-9E7C-FF35D8560447}" name="Column14619" dataDxfId="1769"/>
    <tableColumn id="14628" xr3:uid="{88897B30-7E79-4924-AEAF-7C1C1FE3EE2E}" name="Column14620" dataDxfId="1768"/>
    <tableColumn id="14629" xr3:uid="{EAED37CF-F441-4CED-AB62-D169B232EC95}" name="Column14621" dataDxfId="1767"/>
    <tableColumn id="14630" xr3:uid="{62C1E734-F9FD-4006-BC4E-DF129E95195A}" name="Column14622" dataDxfId="1766"/>
    <tableColumn id="14631" xr3:uid="{EEBE5B48-22C1-4A71-B623-B7A8A66ACE6F}" name="Column14623" dataDxfId="1765"/>
    <tableColumn id="14632" xr3:uid="{4DCE6A5B-8EBA-4A0F-9215-13C06531A97F}" name="Column14624" dataDxfId="1764"/>
    <tableColumn id="14633" xr3:uid="{6A4E5A54-4533-47E5-A110-E6083EB27CE6}" name="Column14625" dataDxfId="1763"/>
    <tableColumn id="14634" xr3:uid="{DE1043E1-0622-4A00-9425-D7277D445FD0}" name="Column14626" dataDxfId="1762"/>
    <tableColumn id="14635" xr3:uid="{81154229-2474-4A9E-907F-2F5550C4CF9C}" name="Column14627" dataDxfId="1761"/>
    <tableColumn id="14636" xr3:uid="{F422C7CE-E622-487C-8D2E-9C38E8EBE812}" name="Column14628" dataDxfId="1760"/>
    <tableColumn id="14637" xr3:uid="{82D9DB3B-CCFB-4FF9-A621-3EF116DFAF3B}" name="Column14629" dataDxfId="1759"/>
    <tableColumn id="14638" xr3:uid="{FB639A7B-724E-4ADA-98B3-E488E7E1DBA4}" name="Column14630" dataDxfId="1758"/>
    <tableColumn id="14639" xr3:uid="{5CC827C9-51D9-4315-99E6-E0CFBC6D2027}" name="Column14631" dataDxfId="1757"/>
    <tableColumn id="14640" xr3:uid="{410AB047-2CA8-4895-AB0F-5AAE0513E27C}" name="Column14632" dataDxfId="1756"/>
    <tableColumn id="14641" xr3:uid="{19288E40-FF7B-4984-A30E-F853A7AF4A4A}" name="Column14633" dataDxfId="1755"/>
    <tableColumn id="14642" xr3:uid="{ED89A238-637B-4CD7-B490-340B82D0D670}" name="Column14634" dataDxfId="1754"/>
    <tableColumn id="14643" xr3:uid="{A2B91956-BE2D-4083-B0C6-0335E5CC1D10}" name="Column14635" dataDxfId="1753"/>
    <tableColumn id="14644" xr3:uid="{BBEB8623-31AC-4841-9BDA-E2DAA6BDE664}" name="Column14636" dataDxfId="1752"/>
    <tableColumn id="14645" xr3:uid="{AD23B017-034B-4C24-B5E5-0BEA7090761F}" name="Column14637" dataDxfId="1751"/>
    <tableColumn id="14646" xr3:uid="{700AD854-8760-428B-A7F1-E302DADC38EF}" name="Column14638" dataDxfId="1750"/>
    <tableColumn id="14647" xr3:uid="{9F40547F-B2AE-497F-BB3F-F5EDE8385996}" name="Column14639" dataDxfId="1749"/>
    <tableColumn id="14648" xr3:uid="{376C449A-B449-4F8B-9663-7DECA9CB67C3}" name="Column14640" dataDxfId="1748"/>
    <tableColumn id="14649" xr3:uid="{B1998347-E5F7-44D0-9C68-FBE297F8B8B4}" name="Column14641" dataDxfId="1747"/>
    <tableColumn id="14650" xr3:uid="{A38F43B9-FB47-47C0-B2A5-87E841A9E460}" name="Column14642" dataDxfId="1746"/>
    <tableColumn id="14651" xr3:uid="{EED1247E-AD95-451F-964B-37EAD4580D1E}" name="Column14643" dataDxfId="1745"/>
    <tableColumn id="14652" xr3:uid="{59041257-F2B9-4ACD-8D38-181A0877B19B}" name="Column14644" dataDxfId="1744"/>
    <tableColumn id="14653" xr3:uid="{10CC73C3-5C98-4329-8B09-BDCEBAB99C25}" name="Column14645" dataDxfId="1743"/>
    <tableColumn id="14654" xr3:uid="{C5747886-9081-4BCC-B269-F2D75E2686AD}" name="Column14646" dataDxfId="1742"/>
    <tableColumn id="14655" xr3:uid="{7900A484-05E3-43A7-BFA9-CDD39E3BC050}" name="Column14647" dataDxfId="1741"/>
    <tableColumn id="14656" xr3:uid="{7A9AFEE3-8D77-4B8C-B175-E3C3CA85FFF2}" name="Column14648" dataDxfId="1740"/>
    <tableColumn id="14657" xr3:uid="{E7B6CD5E-D11D-4DE3-8057-D3806F851653}" name="Column14649" dataDxfId="1739"/>
    <tableColumn id="14658" xr3:uid="{F0BB0E09-50EE-4AB9-AA3E-8D7F49E01187}" name="Column14650" dataDxfId="1738"/>
    <tableColumn id="14659" xr3:uid="{EFE275A9-C0A2-434C-B58E-EC3AA7715888}" name="Column14651" dataDxfId="1737"/>
    <tableColumn id="14660" xr3:uid="{A6AE92F1-FC68-4265-8DE0-05AA14993535}" name="Column14652" dataDxfId="1736"/>
    <tableColumn id="14661" xr3:uid="{9168E397-3E8B-4B31-9344-EB7872DB1A64}" name="Column14653" dataDxfId="1735"/>
    <tableColumn id="14662" xr3:uid="{512E10D9-3F6D-42A0-9012-561213C1829B}" name="Column14654" dataDxfId="1734"/>
    <tableColumn id="14663" xr3:uid="{581008B2-7B78-48D4-92DD-794B5C2075DC}" name="Column14655" dataDxfId="1733"/>
    <tableColumn id="14664" xr3:uid="{0C4A0CBD-1D83-4ADF-8010-80BEBD9F00AB}" name="Column14656" dataDxfId="1732"/>
    <tableColumn id="14665" xr3:uid="{03A14534-AE23-43B3-9A7A-1399BAE8E56B}" name="Column14657" dataDxfId="1731"/>
    <tableColumn id="14666" xr3:uid="{D75D864C-326B-4972-B064-A7551A157056}" name="Column14658" dataDxfId="1730"/>
    <tableColumn id="14667" xr3:uid="{0A0F77B6-D202-4A81-A436-45D13BD704CC}" name="Column14659" dataDxfId="1729"/>
    <tableColumn id="14668" xr3:uid="{20FF2638-D8A2-4141-95FA-1C61CD234341}" name="Column14660" dataDxfId="1728"/>
    <tableColumn id="14669" xr3:uid="{948C9945-33A9-4BB1-9BC3-5105E23E15CD}" name="Column14661" dataDxfId="1727"/>
    <tableColumn id="14670" xr3:uid="{07AEC519-BC13-417D-8953-6041210AB412}" name="Column14662" dataDxfId="1726"/>
    <tableColumn id="14671" xr3:uid="{BD3974A1-82E7-4272-8B8B-39D166BE715E}" name="Column14663" dataDxfId="1725"/>
    <tableColumn id="14672" xr3:uid="{F3ACD145-9903-4AB1-9C39-5F44031B35B4}" name="Column14664" dataDxfId="1724"/>
    <tableColumn id="14673" xr3:uid="{2D2CDD68-C778-408C-AE7C-24886C1E289F}" name="Column14665" dataDxfId="1723"/>
    <tableColumn id="14674" xr3:uid="{759E87F6-0C37-483D-AB9C-297826CF3BEC}" name="Column14666" dataDxfId="1722"/>
    <tableColumn id="14675" xr3:uid="{B8A7ECDF-072B-44B9-8CD7-013A98BCF756}" name="Column14667" dataDxfId="1721"/>
    <tableColumn id="14676" xr3:uid="{3CB3E441-151B-46A6-BA2D-BC1A0AA154EB}" name="Column14668" dataDxfId="1720"/>
    <tableColumn id="14677" xr3:uid="{36B9D5B8-67C8-4FB7-B465-34E5052DF3E4}" name="Column14669" dataDxfId="1719"/>
    <tableColumn id="14678" xr3:uid="{9B219E1E-1369-417E-BD69-D62D73C9E823}" name="Column14670" dataDxfId="1718"/>
    <tableColumn id="14679" xr3:uid="{862B3108-1C17-4D8C-8E4B-3E9801C057BE}" name="Column14671" dataDxfId="1717"/>
    <tableColumn id="14680" xr3:uid="{86710513-589E-44F6-960A-68F55C3B7AF1}" name="Column14672" dataDxfId="1716"/>
    <tableColumn id="14681" xr3:uid="{C70D39B3-F0B1-4059-B287-B6AD0A1A0B49}" name="Column14673" dataDxfId="1715"/>
    <tableColumn id="14682" xr3:uid="{17FADA54-2592-41BF-94FE-6EEB0FE148AF}" name="Column14674" dataDxfId="1714"/>
    <tableColumn id="14683" xr3:uid="{D0BE54D2-D01B-407B-ADE0-C495ABABB701}" name="Column14675" dataDxfId="1713"/>
    <tableColumn id="14684" xr3:uid="{6F5C63A7-7CE3-471F-9D9C-8724C790C54E}" name="Column14676" dataDxfId="1712"/>
    <tableColumn id="14685" xr3:uid="{44E431C0-7D7F-4ED8-841B-56D0FA89AF72}" name="Column14677" dataDxfId="1711"/>
    <tableColumn id="14686" xr3:uid="{92AB4B97-A261-4717-B487-0A7130878A0E}" name="Column14678" dataDxfId="1710"/>
    <tableColumn id="14687" xr3:uid="{A3BD296F-F914-4073-9567-717B184B3F16}" name="Column14679" dataDxfId="1709"/>
    <tableColumn id="14688" xr3:uid="{78AEF577-CD52-4958-9B47-2A5F9A207D73}" name="Column14680" dataDxfId="1708"/>
    <tableColumn id="14689" xr3:uid="{F36198EB-4E28-43BD-AB6B-B20F93887401}" name="Column14681" dataDxfId="1707"/>
    <tableColumn id="14690" xr3:uid="{EA840DA8-24A4-4716-8F2C-C374FEE61BA1}" name="Column14682" dataDxfId="1706"/>
    <tableColumn id="14691" xr3:uid="{096FFAF5-B58D-4A8F-9CE7-639CA0639008}" name="Column14683" dataDxfId="1705"/>
    <tableColumn id="14692" xr3:uid="{C05DEB7F-FB37-470F-B9CD-2DE393377C2C}" name="Column14684" dataDxfId="1704"/>
    <tableColumn id="14693" xr3:uid="{8FCF661A-DF2A-425E-A2D9-21CC10704B07}" name="Column14685" dataDxfId="1703"/>
    <tableColumn id="14694" xr3:uid="{DB716D80-B9D2-4FC1-BE39-79127AA3512E}" name="Column14686" dataDxfId="1702"/>
    <tableColumn id="14695" xr3:uid="{8A2E59FF-D14D-407D-91D5-97479FE16388}" name="Column14687" dataDxfId="1701"/>
    <tableColumn id="14696" xr3:uid="{5F3D4143-2F38-4105-8958-1D2837CDCFAE}" name="Column14688" dataDxfId="1700"/>
    <tableColumn id="14697" xr3:uid="{8A8DFF50-A62C-4E2A-9D9A-56807E5122D1}" name="Column14689" dataDxfId="1699"/>
    <tableColumn id="14698" xr3:uid="{3FE6EB05-DDD4-44D8-A0F4-52053F9E0593}" name="Column14690" dataDxfId="1698"/>
    <tableColumn id="14699" xr3:uid="{A3CCF134-8A0B-4F27-A099-6363686B8FCB}" name="Column14691" dataDxfId="1697"/>
    <tableColumn id="14700" xr3:uid="{FC7B6D1A-F886-479E-8F4B-F9FE490F92AD}" name="Column14692" dataDxfId="1696"/>
    <tableColumn id="14701" xr3:uid="{EFEC2A20-B30D-4338-85F4-54F03D62605F}" name="Column14693" dataDxfId="1695"/>
    <tableColumn id="14702" xr3:uid="{091F5F98-6C5F-4FF7-A395-C85A7B73EDDB}" name="Column14694" dataDxfId="1694"/>
    <tableColumn id="14703" xr3:uid="{E53ED95A-1EA5-4187-9881-67DBD5584D7B}" name="Column14695" dataDxfId="1693"/>
    <tableColumn id="14704" xr3:uid="{4D40FC0D-B575-45EB-95EA-81BE29C01D76}" name="Column14696" dataDxfId="1692"/>
    <tableColumn id="14705" xr3:uid="{0562B020-E972-4DE9-8AB5-25F72B83E521}" name="Column14697" dataDxfId="1691"/>
    <tableColumn id="14706" xr3:uid="{3B539C24-7FA2-4D7B-ADE5-6480612A69A5}" name="Column14698" dataDxfId="1690"/>
    <tableColumn id="14707" xr3:uid="{80B40D4F-DD82-4A62-9CF1-18531670DB08}" name="Column14699" dataDxfId="1689"/>
    <tableColumn id="14708" xr3:uid="{47B01A45-E43D-47ED-A11B-827FA1021A0A}" name="Column14700" dataDxfId="1688"/>
    <tableColumn id="14709" xr3:uid="{A76BDD8A-34E0-42C8-B1AC-C0CD46DE08CF}" name="Column14701" dataDxfId="1687"/>
    <tableColumn id="14710" xr3:uid="{6F757063-2616-4001-9899-516A5F3A9200}" name="Column14702" dataDxfId="1686"/>
    <tableColumn id="14711" xr3:uid="{329D153C-4194-4FD8-B4FA-3B2B1AD8905D}" name="Column14703" dataDxfId="1685"/>
    <tableColumn id="14712" xr3:uid="{19144A95-D73D-4DDC-99EA-635A5CA8DD6F}" name="Column14704" dataDxfId="1684"/>
    <tableColumn id="14713" xr3:uid="{BABC5E35-8AA7-4B56-879C-18BE41338B0E}" name="Column14705" dataDxfId="1683"/>
    <tableColumn id="14714" xr3:uid="{738D52F3-2314-4EB0-8206-69D38BD2D62A}" name="Column14706" dataDxfId="1682"/>
    <tableColumn id="14715" xr3:uid="{92B90E43-045A-43D3-BE35-1D7B89D797F9}" name="Column14707" dataDxfId="1681"/>
    <tableColumn id="14716" xr3:uid="{39568808-EA9D-4C5F-B9A5-068475C14506}" name="Column14708" dataDxfId="1680"/>
    <tableColumn id="14717" xr3:uid="{26A8F25E-F249-4131-978E-A77557A5B10F}" name="Column14709" dataDxfId="1679"/>
    <tableColumn id="14718" xr3:uid="{AEE44F0A-46A4-40B2-8C89-979A6A89CD54}" name="Column14710" dataDxfId="1678"/>
    <tableColumn id="14719" xr3:uid="{D41AB9DB-0E37-4919-BE78-26F7BE1B2C59}" name="Column14711" dataDxfId="1677"/>
    <tableColumn id="14720" xr3:uid="{1935505D-E573-408F-B3A8-6755ED7D9509}" name="Column14712" dataDxfId="1676"/>
    <tableColumn id="14721" xr3:uid="{5F3661B2-4AD0-46D2-91CC-1BCFED7024E6}" name="Column14713" dataDxfId="1675"/>
    <tableColumn id="14722" xr3:uid="{5DA3500B-19B2-4F6C-A1F6-5DBB8930B385}" name="Column14714" dataDxfId="1674"/>
    <tableColumn id="14723" xr3:uid="{A5267359-D31A-4028-824E-18CBB8097827}" name="Column14715" dataDxfId="1673"/>
    <tableColumn id="14724" xr3:uid="{037CDB90-3D19-470A-8542-A053DE2B6305}" name="Column14716" dataDxfId="1672"/>
    <tableColumn id="14725" xr3:uid="{DF02A7EF-2829-4622-A865-C71D8B4B8B92}" name="Column14717" dataDxfId="1671"/>
    <tableColumn id="14726" xr3:uid="{314229F8-70A9-4ECD-9D33-78B19AF27516}" name="Column14718" dataDxfId="1670"/>
    <tableColumn id="14727" xr3:uid="{CA68B9C2-0F61-4A66-B30F-82D1245C936B}" name="Column14719" dataDxfId="1669"/>
    <tableColumn id="14728" xr3:uid="{7A99E9FC-C209-4C64-AB88-D1AA211C5CC9}" name="Column14720" dataDxfId="1668"/>
    <tableColumn id="14729" xr3:uid="{578F11EC-3054-4401-AFCE-5B02426E8CB2}" name="Column14721" dataDxfId="1667"/>
    <tableColumn id="14730" xr3:uid="{1E19C8E0-C6F1-4BAF-BF1B-F2BEB1CBAD27}" name="Column14722" dataDxfId="1666"/>
    <tableColumn id="14731" xr3:uid="{CA77EB2F-41CB-419B-9633-E12F58B82A4C}" name="Column14723" dataDxfId="1665"/>
    <tableColumn id="14732" xr3:uid="{4203805B-EFE2-4F74-85C1-718A4D4C038B}" name="Column14724" dataDxfId="1664"/>
    <tableColumn id="14733" xr3:uid="{0E1C62C4-F6CB-4A6E-AFAD-ECE08DAB9B7E}" name="Column14725" dataDxfId="1663"/>
    <tableColumn id="14734" xr3:uid="{874B2EFD-016E-4154-98F5-6610FAAF42E9}" name="Column14726" dataDxfId="1662"/>
    <tableColumn id="14735" xr3:uid="{75D7589D-FA89-4CF3-8FE0-C4E7D913FA51}" name="Column14727" dataDxfId="1661"/>
    <tableColumn id="14736" xr3:uid="{0847DF43-0A25-46ED-A5D7-0C595E446756}" name="Column14728" dataDxfId="1660"/>
    <tableColumn id="14737" xr3:uid="{F8D3B27F-FB19-47F7-997C-B0EB535B41C4}" name="Column14729" dataDxfId="1659"/>
    <tableColumn id="14738" xr3:uid="{BCAA2B23-A7CB-4DE5-BFB3-AACCB3F6E095}" name="Column14730" dataDxfId="1658"/>
    <tableColumn id="14739" xr3:uid="{90B7FD31-4812-4519-95A3-7EE7CF562D2F}" name="Column14731" dataDxfId="1657"/>
    <tableColumn id="14740" xr3:uid="{4A76EDC1-04BA-4F62-B33B-057C1A0B5462}" name="Column14732" dataDxfId="1656"/>
    <tableColumn id="14741" xr3:uid="{0C38C471-B28D-40CE-A9A9-F0AEF8A02787}" name="Column14733" dataDxfId="1655"/>
    <tableColumn id="14742" xr3:uid="{478B6CD8-4ABE-43E7-ABA0-7FD0798FDF9D}" name="Column14734" dataDxfId="1654"/>
    <tableColumn id="14743" xr3:uid="{A2D8192F-8C08-49ED-B4BC-378215B96538}" name="Column14735" dataDxfId="1653"/>
    <tableColumn id="14744" xr3:uid="{911976E6-001E-4EE7-8D38-9301CC8197DC}" name="Column14736" dataDxfId="1652"/>
    <tableColumn id="14745" xr3:uid="{A0E6A9B0-A14C-4CEB-B40B-7900845DD527}" name="Column14737" dataDxfId="1651"/>
    <tableColumn id="14746" xr3:uid="{7FA90067-0803-4454-BB28-74CEB2F719F8}" name="Column14738" dataDxfId="1650"/>
    <tableColumn id="14747" xr3:uid="{894E513D-CCAB-4DA5-8E48-DF67D174BCAD}" name="Column14739" dataDxfId="1649"/>
    <tableColumn id="14748" xr3:uid="{1A8314CB-1084-425B-B911-5EB416710EE5}" name="Column14740" dataDxfId="1648"/>
    <tableColumn id="14749" xr3:uid="{FE7696A2-0C3F-4091-A0D7-4BAB2CD39582}" name="Column14741" dataDxfId="1647"/>
    <tableColumn id="14750" xr3:uid="{D7830ACD-955C-4E95-9D37-9072D11D5F7C}" name="Column14742" dataDxfId="1646"/>
    <tableColumn id="14751" xr3:uid="{C6561969-4C35-4496-A289-03248B3730AD}" name="Column14743" dataDxfId="1645"/>
    <tableColumn id="14752" xr3:uid="{19777F6D-8EE6-4C2E-9EB2-CD7BBBA93374}" name="Column14744" dataDxfId="1644"/>
    <tableColumn id="14753" xr3:uid="{09A34B9A-8832-4439-83F1-CF9ABF18A5B1}" name="Column14745" dataDxfId="1643"/>
    <tableColumn id="14754" xr3:uid="{1EB0FBFD-E818-4779-93F9-9AFB668D25B9}" name="Column14746" dataDxfId="1642"/>
    <tableColumn id="14755" xr3:uid="{5AC0E53D-94D8-4295-9B28-D10506C3EA0A}" name="Column14747" dataDxfId="1641"/>
    <tableColumn id="14756" xr3:uid="{ACFFDE15-7608-4875-944C-46316575FBF8}" name="Column14748" dataDxfId="1640"/>
    <tableColumn id="14757" xr3:uid="{B02FCE70-9C25-49D2-846B-D89159D136B7}" name="Column14749" dataDxfId="1639"/>
    <tableColumn id="14758" xr3:uid="{8AE52800-2C61-427F-9740-ADDA84407F7D}" name="Column14750" dataDxfId="1638"/>
    <tableColumn id="14759" xr3:uid="{32F52C26-E8B8-462A-A1C0-E09D9C9D59EF}" name="Column14751" dataDxfId="1637"/>
    <tableColumn id="14760" xr3:uid="{CF0F2D61-98BB-4ED4-8A92-5F513C8BE699}" name="Column14752" dataDxfId="1636"/>
    <tableColumn id="14761" xr3:uid="{A2B137B9-9A96-4AE4-A186-F829BEA894D8}" name="Column14753" dataDxfId="1635"/>
    <tableColumn id="14762" xr3:uid="{8C9C3735-6755-4322-90AA-0D8C7A57ABC4}" name="Column14754" dataDxfId="1634"/>
    <tableColumn id="14763" xr3:uid="{C0B12E42-ECC1-45EA-9DFC-5DAE437DB9B9}" name="Column14755" dataDxfId="1633"/>
    <tableColumn id="14764" xr3:uid="{D95C733A-C73E-4777-A9C9-6714B03A9CE6}" name="Column14756" dataDxfId="1632"/>
    <tableColumn id="14765" xr3:uid="{08D61979-0A68-47A6-A678-D3522AC55D80}" name="Column14757" dataDxfId="1631"/>
    <tableColumn id="14766" xr3:uid="{BEC4EA43-1778-4B77-948A-62745E4D38E4}" name="Column14758" dataDxfId="1630"/>
    <tableColumn id="14767" xr3:uid="{C81FD1BC-DFE2-47E1-A19C-AA3FCC186371}" name="Column14759" dataDxfId="1629"/>
    <tableColumn id="14768" xr3:uid="{A215834C-CAF2-4E45-8E0D-3932ED76AF9C}" name="Column14760" dataDxfId="1628"/>
    <tableColumn id="14769" xr3:uid="{C5D543E5-EB7A-40D2-83B5-FD678CAFAE5E}" name="Column14761" dataDxfId="1627"/>
    <tableColumn id="14770" xr3:uid="{4937081D-A26A-48ED-B883-3294115CDFF9}" name="Column14762" dataDxfId="1626"/>
    <tableColumn id="14771" xr3:uid="{DDA7306B-4882-4718-BBDE-B2C65A4EA93F}" name="Column14763" dataDxfId="1625"/>
    <tableColumn id="14772" xr3:uid="{B5ED76E8-63F2-44D6-A760-FD2F4C3CCB93}" name="Column14764" dataDxfId="1624"/>
    <tableColumn id="14773" xr3:uid="{D372AB65-B760-402E-9341-CB6E2F99AE65}" name="Column14765" dataDxfId="1623"/>
    <tableColumn id="14774" xr3:uid="{04A22068-1C07-4C2B-B429-1E34AAE01C50}" name="Column14766" dataDxfId="1622"/>
    <tableColumn id="14775" xr3:uid="{933F79F4-6BA5-415B-92CE-8F1EECEB23B9}" name="Column14767" dataDxfId="1621"/>
    <tableColumn id="14776" xr3:uid="{0FADF1E8-83E0-411F-BC8A-6A7DF2489601}" name="Column14768" dataDxfId="1620"/>
    <tableColumn id="14777" xr3:uid="{68E9550D-3C94-4161-8A2F-1F5C3A49AA1B}" name="Column14769" dataDxfId="1619"/>
    <tableColumn id="14778" xr3:uid="{6D2726AF-7ED8-46C4-9278-F3282A914FBB}" name="Column14770" dataDxfId="1618"/>
    <tableColumn id="14779" xr3:uid="{D18832B9-1196-446C-827B-E0F5573C6A10}" name="Column14771" dataDxfId="1617"/>
    <tableColumn id="14780" xr3:uid="{44B76718-BD31-4AAF-B287-D2B78C5B4316}" name="Column14772" dataDxfId="1616"/>
    <tableColumn id="14781" xr3:uid="{AAF1A260-DD5D-47DB-A54C-3F10CE1F694A}" name="Column14773" dataDxfId="1615"/>
    <tableColumn id="14782" xr3:uid="{D873471C-8AAB-4C96-8E7A-3A8A0978E1BC}" name="Column14774" dataDxfId="1614"/>
    <tableColumn id="14783" xr3:uid="{8DFE855B-8A23-47C4-B9DA-18408B42D7E1}" name="Column14775" dataDxfId="1613"/>
    <tableColumn id="14784" xr3:uid="{1E03A199-01CD-4B3E-B778-98F89D2897D1}" name="Column14776" dataDxfId="1612"/>
    <tableColumn id="14785" xr3:uid="{E3E3FE14-AA0F-4EFD-8C22-6B2E27F23F50}" name="Column14777" dataDxfId="1611"/>
    <tableColumn id="14786" xr3:uid="{12A2D88B-8DA9-4EA1-A1D9-53430901A21D}" name="Column14778" dataDxfId="1610"/>
    <tableColumn id="14787" xr3:uid="{634A75B0-0BD0-4571-8556-40B8D02B6E68}" name="Column14779" dataDxfId="1609"/>
    <tableColumn id="14788" xr3:uid="{6069276B-2A54-4442-86DE-BAB8EAF7F008}" name="Column14780" dataDxfId="1608"/>
    <tableColumn id="14789" xr3:uid="{26BB3F77-B50C-4047-A8B5-B439C23A51AD}" name="Column14781" dataDxfId="1607"/>
    <tableColumn id="14790" xr3:uid="{93E8BBF7-E7F6-4E74-BAC3-051C125012DE}" name="Column14782" dataDxfId="1606"/>
    <tableColumn id="14791" xr3:uid="{00D45CB4-5B8D-4673-BD75-D29D4C1B8BEE}" name="Column14783" dataDxfId="1605"/>
    <tableColumn id="14792" xr3:uid="{0F88DD4B-4C91-4A93-B545-203B395A3392}" name="Column14784" dataDxfId="1604"/>
    <tableColumn id="14793" xr3:uid="{48706469-BAF1-440D-9244-A7C0B062A243}" name="Column14785" dataDxfId="1603"/>
    <tableColumn id="14794" xr3:uid="{E2E54B55-D5BA-4254-AEFA-2354AEA3A753}" name="Column14786" dataDxfId="1602"/>
    <tableColumn id="14795" xr3:uid="{04D05C74-1BD1-44B9-96F1-6A4918A83B16}" name="Column14787" dataDxfId="1601"/>
    <tableColumn id="14796" xr3:uid="{679715C5-6A68-4309-8F61-2744C477A1B0}" name="Column14788" dataDxfId="1600"/>
    <tableColumn id="14797" xr3:uid="{866F2B11-3621-4410-BEF4-6B55F91182EF}" name="Column14789" dataDxfId="1599"/>
    <tableColumn id="14798" xr3:uid="{D3F0AD11-10F8-491B-9B5A-2DD8B2596A48}" name="Column14790" dataDxfId="1598"/>
    <tableColumn id="14799" xr3:uid="{0E1FEF1B-13A7-420B-8C5A-54B799102653}" name="Column14791" dataDxfId="1597"/>
    <tableColumn id="14800" xr3:uid="{3FF136C0-E3BC-49C3-85A6-07ED5B907759}" name="Column14792" dataDxfId="1596"/>
    <tableColumn id="14801" xr3:uid="{30BBC8EC-FB52-434D-B155-5614D86DE693}" name="Column14793" dataDxfId="1595"/>
    <tableColumn id="14802" xr3:uid="{5FAAFF5D-82A2-4D5C-AA11-EDAC8D1D3DEC}" name="Column14794" dataDxfId="1594"/>
    <tableColumn id="14803" xr3:uid="{008141F1-0E6F-4091-898C-96E400E93BE3}" name="Column14795" dataDxfId="1593"/>
    <tableColumn id="14804" xr3:uid="{CA4B16F5-0F01-4EEF-93D4-CC524F3CFFA0}" name="Column14796" dataDxfId="1592"/>
    <tableColumn id="14805" xr3:uid="{8FB1F06C-55A0-45B4-B660-1D4244E3A608}" name="Column14797" dataDxfId="1591"/>
    <tableColumn id="14806" xr3:uid="{7FE58BED-24CA-4444-83AC-F1906A31B9D4}" name="Column14798" dataDxfId="1590"/>
    <tableColumn id="14807" xr3:uid="{892CC27D-3718-43EF-869E-8181A465D4A3}" name="Column14799" dataDxfId="1589"/>
    <tableColumn id="14808" xr3:uid="{4BE3C845-557B-4AF7-92C2-5BA5956BF938}" name="Column14800" dataDxfId="1588"/>
    <tableColumn id="14809" xr3:uid="{6A67CA5B-1FE9-42B2-8166-4D5AE31D4285}" name="Column14801" dataDxfId="1587"/>
    <tableColumn id="14810" xr3:uid="{C9848C4E-7CC0-4AA3-89D5-D048B9A8F608}" name="Column14802" dataDxfId="1586"/>
    <tableColumn id="14811" xr3:uid="{C6637C57-B925-4F4C-92C1-CF363F660CE5}" name="Column14803" dataDxfId="1585"/>
    <tableColumn id="14812" xr3:uid="{1313801E-7732-4863-BF65-8263DDAD4B81}" name="Column14804" dataDxfId="1584"/>
    <tableColumn id="14813" xr3:uid="{FB56FF65-7AEA-45D3-B10C-50CB14A3A6DE}" name="Column14805" dataDxfId="1583"/>
    <tableColumn id="14814" xr3:uid="{BB17BDAE-C6A7-4887-96BB-9D4D28FC5184}" name="Column14806" dataDxfId="1582"/>
    <tableColumn id="14815" xr3:uid="{FCE58A58-1234-4C83-AD69-1A34828A259D}" name="Column14807" dataDxfId="1581"/>
    <tableColumn id="14816" xr3:uid="{F7655A0E-516B-410D-9073-A795B591C38A}" name="Column14808" dataDxfId="1580"/>
    <tableColumn id="14817" xr3:uid="{212D5E8E-5304-4C00-89B9-BC4F57B2EC15}" name="Column14809" dataDxfId="1579"/>
    <tableColumn id="14818" xr3:uid="{CDD9749A-D8C3-445C-8C29-92227C0905C9}" name="Column14810" dataDxfId="1578"/>
    <tableColumn id="14819" xr3:uid="{7E1CC5AD-1C24-4B3A-8FEF-380718DEAD1B}" name="Column14811" dataDxfId="1577"/>
    <tableColumn id="14820" xr3:uid="{03D2BC67-8954-4F93-9AFB-DF440DEFA40B}" name="Column14812" dataDxfId="1576"/>
    <tableColumn id="14821" xr3:uid="{48F6A676-20C0-4228-ADA7-159A95FC5267}" name="Column14813" dataDxfId="1575"/>
    <tableColumn id="14822" xr3:uid="{D5A9AFDD-C2BD-484B-B163-5575D90338BB}" name="Column14814" dataDxfId="1574"/>
    <tableColumn id="14823" xr3:uid="{45F7BDF1-0FF1-4389-8241-0033B971E12C}" name="Column14815" dataDxfId="1573"/>
    <tableColumn id="14824" xr3:uid="{826998A9-D577-4A4D-B3D6-9959498C966F}" name="Column14816" dataDxfId="1572"/>
    <tableColumn id="14825" xr3:uid="{F2A48AF3-08F7-404A-8331-39FE1D6311BA}" name="Column14817" dataDxfId="1571"/>
    <tableColumn id="14826" xr3:uid="{36A33EA6-E3B9-44EB-80E1-E27FE11E91BC}" name="Column14818" dataDxfId="1570"/>
    <tableColumn id="14827" xr3:uid="{7F8C7138-74F5-4179-BC14-A247FD02E7DB}" name="Column14819" dataDxfId="1569"/>
    <tableColumn id="14828" xr3:uid="{BC28F851-353E-4D4C-AD1C-456651B0120E}" name="Column14820" dataDxfId="1568"/>
    <tableColumn id="14829" xr3:uid="{95CBC3F8-F343-40BA-8E6C-5DF3EF1F7888}" name="Column14821" dataDxfId="1567"/>
    <tableColumn id="14830" xr3:uid="{E0F2C596-08E5-4386-8CFE-2E7ED4DFAC80}" name="Column14822" dataDxfId="1566"/>
    <tableColumn id="14831" xr3:uid="{2BE9030B-4CBF-408F-A420-F46C732C1389}" name="Column14823" dataDxfId="1565"/>
    <tableColumn id="14832" xr3:uid="{5BB19BED-D1BA-40D3-8FC9-33A8B686CB57}" name="Column14824" dataDxfId="1564"/>
    <tableColumn id="14833" xr3:uid="{7FA27721-EDF7-468E-B1CD-28537520F7B0}" name="Column14825" dataDxfId="1563"/>
    <tableColumn id="14834" xr3:uid="{B13D82CD-750F-4F9A-AE99-FACE5C5451BC}" name="Column14826" dataDxfId="1562"/>
    <tableColumn id="14835" xr3:uid="{EFCC0288-2513-46A9-BBC5-E4B33B9CEC41}" name="Column14827" dataDxfId="1561"/>
    <tableColumn id="14836" xr3:uid="{212FE4A5-1974-4836-855D-4F3D64577940}" name="Column14828" dataDxfId="1560"/>
    <tableColumn id="14837" xr3:uid="{A21676B6-C34E-4D51-A755-0CB47BF2A7C3}" name="Column14829" dataDxfId="1559"/>
    <tableColumn id="14838" xr3:uid="{B6F264B6-4190-49D0-9B98-091895ED064B}" name="Column14830" dataDxfId="1558"/>
    <tableColumn id="14839" xr3:uid="{E7A8B310-9A35-49D8-971A-6151D920C0DA}" name="Column14831" dataDxfId="1557"/>
    <tableColumn id="14840" xr3:uid="{8D893643-EAC3-4122-8D1A-C470AC2E8A26}" name="Column14832" dataDxfId="1556"/>
    <tableColumn id="14841" xr3:uid="{C57600C7-D075-468B-A107-CA71AFD371D4}" name="Column14833" dataDxfId="1555"/>
    <tableColumn id="14842" xr3:uid="{8D9D1D8E-8A91-4AF7-8377-733A2BF135D9}" name="Column14834" dataDxfId="1554"/>
    <tableColumn id="14843" xr3:uid="{3149019A-CFF3-4D8D-8D58-10483C137CE6}" name="Column14835" dataDxfId="1553"/>
    <tableColumn id="14844" xr3:uid="{E98EB5B4-0A2F-4576-A665-24683069A4F2}" name="Column14836" dataDxfId="1552"/>
    <tableColumn id="14845" xr3:uid="{3C4CAA3C-6154-40B4-B4A5-373276E900FD}" name="Column14837" dataDxfId="1551"/>
    <tableColumn id="14846" xr3:uid="{D827ADBE-4808-42D6-B4AE-4D1F5C0F26CC}" name="Column14838" dataDxfId="1550"/>
    <tableColumn id="14847" xr3:uid="{7094275D-0423-4E98-B1B4-581114B23AAC}" name="Column14839" dataDxfId="1549"/>
    <tableColumn id="14848" xr3:uid="{88A37C56-6DF6-4AAD-8812-4725F808EFAA}" name="Column14840" dataDxfId="1548"/>
    <tableColumn id="14849" xr3:uid="{FF6D08A0-5314-467E-98BD-208016C619ED}" name="Column14841" dataDxfId="1547"/>
    <tableColumn id="14850" xr3:uid="{7D628B34-6173-450B-8BE7-6A178C8B3106}" name="Column14842" dataDxfId="1546"/>
    <tableColumn id="14851" xr3:uid="{96A236F6-2040-4C21-BD97-CA2C48D41A48}" name="Column14843" dataDxfId="1545"/>
    <tableColumn id="14852" xr3:uid="{C997D720-23CA-44EA-A76B-24F50373FAEF}" name="Column14844" dataDxfId="1544"/>
    <tableColumn id="14853" xr3:uid="{FCBA862C-94C2-4B07-B6A9-EDD51D5C47AB}" name="Column14845" dataDxfId="1543"/>
    <tableColumn id="14854" xr3:uid="{24FB8D58-203E-40BB-89D6-967A005E0F6E}" name="Column14846" dataDxfId="1542"/>
    <tableColumn id="14855" xr3:uid="{01033D90-9B6C-4738-9333-745ECC55599D}" name="Column14847" dataDxfId="1541"/>
    <tableColumn id="14856" xr3:uid="{BA944B93-C332-4EDE-84DA-72007594808E}" name="Column14848" dataDxfId="1540"/>
    <tableColumn id="14857" xr3:uid="{C01C411F-9BA6-412F-99F0-EE19BBED0DB9}" name="Column14849" dataDxfId="1539"/>
    <tableColumn id="14858" xr3:uid="{E7BBD524-6C23-4CE0-853A-AFEE3E37D78F}" name="Column14850" dataDxfId="1538"/>
    <tableColumn id="14859" xr3:uid="{0EC747B5-1143-4169-9F28-0A314B810847}" name="Column14851" dataDxfId="1537"/>
    <tableColumn id="14860" xr3:uid="{CBA454FD-C74C-4073-8384-09BB58CCC2B4}" name="Column14852" dataDxfId="1536"/>
    <tableColumn id="14861" xr3:uid="{4298D175-CE76-4FAD-84C2-F02C021EFAF9}" name="Column14853" dataDxfId="1535"/>
    <tableColumn id="14862" xr3:uid="{C893F588-AE86-4365-B9D3-003247700CF4}" name="Column14854" dataDxfId="1534"/>
    <tableColumn id="14863" xr3:uid="{BA2E6D76-3771-4806-9495-BEB0357B9329}" name="Column14855" dataDxfId="1533"/>
    <tableColumn id="14864" xr3:uid="{DA60C88E-9141-410F-A24C-ED1D522EAFB6}" name="Column14856" dataDxfId="1532"/>
    <tableColumn id="14865" xr3:uid="{8551A1A6-7ACF-4F61-9E3B-E9EDD5257267}" name="Column14857" dataDxfId="1531"/>
    <tableColumn id="14866" xr3:uid="{81580FB3-1E7E-4037-BE63-0B8E6A97AC24}" name="Column14858" dataDxfId="1530"/>
    <tableColumn id="14867" xr3:uid="{0FECD33D-F15F-4468-9632-C86CE67CBD50}" name="Column14859" dataDxfId="1529"/>
    <tableColumn id="14868" xr3:uid="{D69D1FEB-482F-4457-80B2-FD7283B44671}" name="Column14860" dataDxfId="1528"/>
    <tableColumn id="14869" xr3:uid="{BF686594-C31C-453B-9253-96737F8CDA5C}" name="Column14861" dataDxfId="1527"/>
    <tableColumn id="14870" xr3:uid="{05854797-2050-445A-9B46-C13E45F17E41}" name="Column14862" dataDxfId="1526"/>
    <tableColumn id="14871" xr3:uid="{18DF54B0-2F9F-4835-B21D-B84ED5D096C3}" name="Column14863" dataDxfId="1525"/>
    <tableColumn id="14872" xr3:uid="{28EF5BB9-754C-494E-88D3-2755EAE7F2C5}" name="Column14864" dataDxfId="1524"/>
    <tableColumn id="14873" xr3:uid="{AA327011-1475-46A8-B38F-4B62658FF2C8}" name="Column14865" dataDxfId="1523"/>
    <tableColumn id="14874" xr3:uid="{D5926E77-4BD4-4473-926A-392F99562993}" name="Column14866" dataDxfId="1522"/>
    <tableColumn id="14875" xr3:uid="{F205054D-E58C-4399-BFA7-D5CFF4792240}" name="Column14867" dataDxfId="1521"/>
    <tableColumn id="14876" xr3:uid="{8C1034A7-AD24-4882-ACA7-CBF7854555ED}" name="Column14868" dataDxfId="1520"/>
    <tableColumn id="14877" xr3:uid="{33A79AAB-56A1-4DA3-9A80-3B9EEE88D3EE}" name="Column14869" dataDxfId="1519"/>
    <tableColumn id="14878" xr3:uid="{E6B89895-A259-4132-89F5-7637E60711A1}" name="Column14870" dataDxfId="1518"/>
    <tableColumn id="14879" xr3:uid="{D0CA13E5-9056-4735-A921-6A2519A273E7}" name="Column14871" dataDxfId="1517"/>
    <tableColumn id="14880" xr3:uid="{4D6260E9-907B-4899-ACE9-F5FB790EFC7F}" name="Column14872" dataDxfId="1516"/>
    <tableColumn id="14881" xr3:uid="{4BE94703-722F-408C-B034-2E8288C7638D}" name="Column14873" dataDxfId="1515"/>
    <tableColumn id="14882" xr3:uid="{675AA547-1425-42B3-ACAD-532FE9A95B57}" name="Column14874" dataDxfId="1514"/>
    <tableColumn id="14883" xr3:uid="{E04DE288-067F-4D95-ACB6-FB5ADF326E02}" name="Column14875" dataDxfId="1513"/>
    <tableColumn id="14884" xr3:uid="{ED20BC60-B657-4267-BC77-C0B14EF84A86}" name="Column14876" dataDxfId="1512"/>
    <tableColumn id="14885" xr3:uid="{E7D55492-21E9-4188-A68A-167CFD61C921}" name="Column14877" dataDxfId="1511"/>
    <tableColumn id="14886" xr3:uid="{477580CF-D55B-4436-82F8-0A9C071C7C12}" name="Column14878" dataDxfId="1510"/>
    <tableColumn id="14887" xr3:uid="{0159F354-58A5-4982-B9EA-DBB63C48E23F}" name="Column14879" dataDxfId="1509"/>
    <tableColumn id="14888" xr3:uid="{F917E5CE-177A-44ED-BADB-AF197B204B93}" name="Column14880" dataDxfId="1508"/>
    <tableColumn id="14889" xr3:uid="{BBF2E63A-23BD-4E4D-80B6-1432D2C06AF6}" name="Column14881" dataDxfId="1507"/>
    <tableColumn id="14890" xr3:uid="{81FF313F-9A5D-40BA-AFFD-E5E672801875}" name="Column14882" dataDxfId="1506"/>
    <tableColumn id="14891" xr3:uid="{0DFAA5ED-D220-4EB4-858C-AA5007B5E2A9}" name="Column14883" dataDxfId="1505"/>
    <tableColumn id="14892" xr3:uid="{09019946-052C-41AD-A10D-A9816B470737}" name="Column14884" dataDxfId="1504"/>
    <tableColumn id="14893" xr3:uid="{8872AF00-8A49-423D-B76F-CCE85B6015E9}" name="Column14885" dataDxfId="1503"/>
    <tableColumn id="14894" xr3:uid="{2983589A-BB6A-4237-8459-445162887D7A}" name="Column14886" dataDxfId="1502"/>
    <tableColumn id="14895" xr3:uid="{A7568ADA-EDF7-4DDA-A594-B0C28976F283}" name="Column14887" dataDxfId="1501"/>
    <tableColumn id="14896" xr3:uid="{4CFD0E8D-70A5-455F-AF17-26587713CCF1}" name="Column14888" dataDxfId="1500"/>
    <tableColumn id="14897" xr3:uid="{1C2ACAA8-6474-41B8-9CB5-115CCA8E2E3C}" name="Column14889" dataDxfId="1499"/>
    <tableColumn id="14898" xr3:uid="{346B9040-B451-4F09-B57F-AC3DB670C4C4}" name="Column14890" dataDxfId="1498"/>
    <tableColumn id="14899" xr3:uid="{2BDD751D-B478-410B-BB24-03F35FB02C7A}" name="Column14891" dataDxfId="1497"/>
    <tableColumn id="14900" xr3:uid="{AA82CD8C-8855-49EB-9DC3-A7FDE3B1F4E3}" name="Column14892" dataDxfId="1496"/>
    <tableColumn id="14901" xr3:uid="{F16442F0-7BDD-441E-8A11-DE05BBA70123}" name="Column14893" dataDxfId="1495"/>
    <tableColumn id="14902" xr3:uid="{157E5C58-961E-4960-8DDC-A7AFE0D9BDC2}" name="Column14894" dataDxfId="1494"/>
    <tableColumn id="14903" xr3:uid="{79CD46E8-100E-4DF0-888A-75F5DD7F26B3}" name="Column14895" dataDxfId="1493"/>
    <tableColumn id="14904" xr3:uid="{BA167741-DB00-4D28-B13A-B23B7FB71C13}" name="Column14896" dataDxfId="1492"/>
    <tableColumn id="14905" xr3:uid="{FB6BEB47-FE5D-452F-9BE2-30C37A1DE64B}" name="Column14897" dataDxfId="1491"/>
    <tableColumn id="14906" xr3:uid="{3819C06A-6699-41BF-ABF1-22027C845E06}" name="Column14898" dataDxfId="1490"/>
    <tableColumn id="14907" xr3:uid="{82EF8988-842E-42E1-A16A-988D25705BEA}" name="Column14899" dataDxfId="1489"/>
    <tableColumn id="14908" xr3:uid="{AAA2E2EF-DB29-4F21-8E01-0F7679400B15}" name="Column14900" dataDxfId="1488"/>
    <tableColumn id="14909" xr3:uid="{55144817-E673-44AB-A3B7-F44345508FED}" name="Column14901" dataDxfId="1487"/>
    <tableColumn id="14910" xr3:uid="{B352E3AF-73BD-4841-961B-3266A4971B37}" name="Column14902" dataDxfId="1486"/>
    <tableColumn id="14911" xr3:uid="{5F88A6DC-EEDD-42D2-B2EA-F42D5198BADF}" name="Column14903" dataDxfId="1485"/>
    <tableColumn id="14912" xr3:uid="{9C97CD4C-08ED-45BB-84E6-6D6B74641709}" name="Column14904" dataDxfId="1484"/>
    <tableColumn id="14913" xr3:uid="{58F7F0FA-266A-42D3-8D06-D88B30F4F697}" name="Column14905" dataDxfId="1483"/>
    <tableColumn id="14914" xr3:uid="{6987666B-4EA4-4589-B2E8-653B0AD1E3E1}" name="Column14906" dataDxfId="1482"/>
    <tableColumn id="14915" xr3:uid="{11D39C42-BC9A-4DDC-8D7A-6CF82EBEDBD7}" name="Column14907" dataDxfId="1481"/>
    <tableColumn id="14916" xr3:uid="{B8E2808F-C6C4-4561-B262-6C1DCDAB6773}" name="Column14908" dataDxfId="1480"/>
    <tableColumn id="14917" xr3:uid="{4C14AB24-47B7-4892-A73E-C4691BB6F6D5}" name="Column14909" dataDxfId="1479"/>
    <tableColumn id="14918" xr3:uid="{1D552FE5-8037-405D-93D2-BA55F79A0347}" name="Column14910" dataDxfId="1478"/>
    <tableColumn id="14919" xr3:uid="{5EE983F7-A860-425C-9B0A-6D11CEDE6FC7}" name="Column14911" dataDxfId="1477"/>
    <tableColumn id="14920" xr3:uid="{B10F9A46-D4E4-4CFA-8AFB-0FD8B81692CA}" name="Column14912" dataDxfId="1476"/>
    <tableColumn id="14921" xr3:uid="{FEB0A283-7A9F-4B44-A0E5-845F94CBD3E3}" name="Column14913" dataDxfId="1475"/>
    <tableColumn id="14922" xr3:uid="{D601FCDA-2CFC-41FE-97CE-C002A1E6A062}" name="Column14914" dataDxfId="1474"/>
    <tableColumn id="14923" xr3:uid="{F2CAB6D1-196C-4A70-85E0-674A321AB3C6}" name="Column14915" dataDxfId="1473"/>
    <tableColumn id="14924" xr3:uid="{36182775-2560-486D-A12D-B1E7FEAE81D4}" name="Column14916" dataDxfId="1472"/>
    <tableColumn id="14925" xr3:uid="{DC74543D-FDF7-429C-BED7-A117FF54FB70}" name="Column14917" dataDxfId="1471"/>
    <tableColumn id="14926" xr3:uid="{5FC5E159-AA24-4649-8BC3-191772FA2B5C}" name="Column14918" dataDxfId="1470"/>
    <tableColumn id="14927" xr3:uid="{53B85A63-94B2-4451-BD6D-CED00151CE8B}" name="Column14919" dataDxfId="1469"/>
    <tableColumn id="14928" xr3:uid="{CA822066-1C29-479C-B292-BBEB3B8FCAD7}" name="Column14920" dataDxfId="1468"/>
    <tableColumn id="14929" xr3:uid="{C785F6F7-275C-4766-849F-93B3D6031213}" name="Column14921" dataDxfId="1467"/>
    <tableColumn id="14930" xr3:uid="{B82BC4E7-71E7-4F97-9DEE-6864C009475C}" name="Column14922" dataDxfId="1466"/>
    <tableColumn id="14931" xr3:uid="{48A2B9A2-03B2-4FB4-A03E-FCCB65DCC1F8}" name="Column14923" dataDxfId="1465"/>
    <tableColumn id="14932" xr3:uid="{4BD342C2-3BC1-4561-95DE-0B72F64875C3}" name="Column14924" dataDxfId="1464"/>
    <tableColumn id="14933" xr3:uid="{5041DAAE-37DD-46E1-8655-D5C60801C21C}" name="Column14925" dataDxfId="1463"/>
    <tableColumn id="14934" xr3:uid="{DF26B57B-531B-41D1-A516-BC31BF91B89B}" name="Column14926" dataDxfId="1462"/>
    <tableColumn id="14935" xr3:uid="{34385406-3332-4197-A067-3213EDA0F98E}" name="Column14927" dataDxfId="1461"/>
    <tableColumn id="14936" xr3:uid="{9865B08E-68F0-460C-89B0-C6ECFAAD43C0}" name="Column14928" dataDxfId="1460"/>
    <tableColumn id="14937" xr3:uid="{4713483F-0B07-4D2F-BD46-50FB92767E71}" name="Column14929" dataDxfId="1459"/>
    <tableColumn id="14938" xr3:uid="{C3708E4E-1D5C-4D37-B4D4-A86E6A4B0ED6}" name="Column14930" dataDxfId="1458"/>
    <tableColumn id="14939" xr3:uid="{2713213F-8805-4BC1-8033-FF6C8F5C7657}" name="Column14931" dataDxfId="1457"/>
    <tableColumn id="14940" xr3:uid="{1B50AFEA-4E1B-4CE5-9E01-8A191835E17C}" name="Column14932" dataDxfId="1456"/>
    <tableColumn id="14941" xr3:uid="{8FFE82B4-8D14-4BC8-ACDF-030BC97B6837}" name="Column14933" dataDxfId="1455"/>
    <tableColumn id="14942" xr3:uid="{F2FDEBEB-938A-469E-A154-80B83CD853BB}" name="Column14934" dataDxfId="1454"/>
    <tableColumn id="14943" xr3:uid="{102FA85A-DFFB-401B-A14A-7BE0EF0AB811}" name="Column14935" dataDxfId="1453"/>
    <tableColumn id="14944" xr3:uid="{54F539A9-043D-4292-BD55-EA28547B9994}" name="Column14936" dataDxfId="1452"/>
    <tableColumn id="14945" xr3:uid="{F0BD4299-66BC-4001-B836-AE292F055636}" name="Column14937" dataDxfId="1451"/>
    <tableColumn id="14946" xr3:uid="{49192A8C-5EE8-4BB5-B72A-88AADFE0C7A5}" name="Column14938" dataDxfId="1450"/>
    <tableColumn id="14947" xr3:uid="{5E9B3B80-BB80-4849-8F9E-6E896B0BAA26}" name="Column14939" dataDxfId="1449"/>
    <tableColumn id="14948" xr3:uid="{FFFF01C0-2D29-4E1D-A9AF-87497B236859}" name="Column14940" dataDxfId="1448"/>
    <tableColumn id="14949" xr3:uid="{1C43FDDB-E744-4AC9-BB9A-4002385D12F8}" name="Column14941" dataDxfId="1447"/>
    <tableColumn id="14950" xr3:uid="{97E52FFA-C414-474A-9ED6-168F1E2F85C0}" name="Column14942" dataDxfId="1446"/>
    <tableColumn id="14951" xr3:uid="{E9A8D755-8E71-4AA3-81A3-C2620BE0B6D3}" name="Column14943" dataDxfId="1445"/>
    <tableColumn id="14952" xr3:uid="{64A52402-65B4-4EB7-942E-2A967422D3E7}" name="Column14944" dataDxfId="1444"/>
    <tableColumn id="14953" xr3:uid="{0A5DE410-DBB0-41AD-BE94-B030660B78CC}" name="Column14945" dataDxfId="1443"/>
    <tableColumn id="14954" xr3:uid="{1E4990E5-71EB-4623-8CAD-BF21491094A9}" name="Column14946" dataDxfId="1442"/>
    <tableColumn id="14955" xr3:uid="{24F2F2D3-0AAE-41FD-970F-397BF0912A95}" name="Column14947" dataDxfId="1441"/>
    <tableColumn id="14956" xr3:uid="{0E3442E8-359F-46D5-9712-95CE17EB3CFB}" name="Column14948" dataDxfId="1440"/>
    <tableColumn id="14957" xr3:uid="{FB44417B-2E98-4A5C-8D5F-7A180630D34A}" name="Column14949" dataDxfId="1439"/>
    <tableColumn id="14958" xr3:uid="{649F9AA7-51FD-4523-815B-A827D3E024B8}" name="Column14950" dataDxfId="1438"/>
    <tableColumn id="14959" xr3:uid="{2610438B-3659-4115-B0A6-51C4A8A92F93}" name="Column14951" dataDxfId="1437"/>
    <tableColumn id="14960" xr3:uid="{FEA707AD-2862-4B16-8F96-A8D1D983918C}" name="Column14952" dataDxfId="1436"/>
    <tableColumn id="14961" xr3:uid="{0F348AE6-7AF3-458D-8FBA-2FC49A82EB46}" name="Column14953" dataDxfId="1435"/>
    <tableColumn id="14962" xr3:uid="{3C41802C-4AA1-4AFE-93A6-CE4970BB06FF}" name="Column14954" dataDxfId="1434"/>
    <tableColumn id="14963" xr3:uid="{A1C9CFD8-164A-4BF9-8F0C-240A545F7154}" name="Column14955" dataDxfId="1433"/>
    <tableColumn id="14964" xr3:uid="{141EB0A9-9E1A-40CE-9E44-F67FAFED7EF6}" name="Column14956" dataDxfId="1432"/>
    <tableColumn id="14965" xr3:uid="{9A7DECB2-0784-4F83-8B0A-BC1926BD7040}" name="Column14957" dataDxfId="1431"/>
    <tableColumn id="14966" xr3:uid="{853A2A7E-14F9-41BA-A31C-2B4B0C23E34C}" name="Column14958" dataDxfId="1430"/>
    <tableColumn id="14967" xr3:uid="{B9875BFD-450A-445F-8864-13A732402AFD}" name="Column14959" dataDxfId="1429"/>
    <tableColumn id="14968" xr3:uid="{3400DE63-C22F-4C23-BBC5-204BB13FC77A}" name="Column14960" dataDxfId="1428"/>
    <tableColumn id="14969" xr3:uid="{A0890734-EFA3-45EF-9035-51A0B241F7AE}" name="Column14961" dataDxfId="1427"/>
    <tableColumn id="14970" xr3:uid="{887CE52F-E69D-408B-AAEC-CACB2CF4602C}" name="Column14962" dataDxfId="1426"/>
    <tableColumn id="14971" xr3:uid="{3E9940E5-CA21-4AB0-9863-8A9F74E3B6CE}" name="Column14963" dataDxfId="1425"/>
    <tableColumn id="14972" xr3:uid="{E8289A54-B019-4763-B481-7F1B4C674BFC}" name="Column14964" dataDxfId="1424"/>
    <tableColumn id="14973" xr3:uid="{4EBEC33E-5F74-41F2-AF52-F494F6BA278F}" name="Column14965" dataDxfId="1423"/>
    <tableColumn id="14974" xr3:uid="{94E00502-C9DB-4EC1-806E-60F501D1E35E}" name="Column14966" dataDxfId="1422"/>
    <tableColumn id="14975" xr3:uid="{27C67B12-19ED-46C9-A239-E200829C52A5}" name="Column14967" dataDxfId="1421"/>
    <tableColumn id="14976" xr3:uid="{E210542D-1475-4E29-9A5F-8C41F7882D34}" name="Column14968" dataDxfId="1420"/>
    <tableColumn id="14977" xr3:uid="{A68F77DA-232E-476C-B8E9-508D8F04A9E8}" name="Column14969" dataDxfId="1419"/>
    <tableColumn id="14978" xr3:uid="{ED9618B3-F328-491D-88D5-B9298778BA75}" name="Column14970" dataDxfId="1418"/>
    <tableColumn id="14979" xr3:uid="{172F0FF3-FC2A-4DB1-87D9-961DDA8C6B92}" name="Column14971" dataDxfId="1417"/>
    <tableColumn id="14980" xr3:uid="{B18FEA28-0B29-43E9-BF3F-9411CFD7D700}" name="Column14972" dataDxfId="1416"/>
    <tableColumn id="14981" xr3:uid="{195DE55A-580B-4610-BF1D-694398570A1B}" name="Column14973" dataDxfId="1415"/>
    <tableColumn id="14982" xr3:uid="{34C5EDED-D411-4812-8C57-1C59FDEB8DB5}" name="Column14974" dataDxfId="1414"/>
    <tableColumn id="14983" xr3:uid="{66D98123-672C-4AE7-9514-080ABDF6423A}" name="Column14975" dataDxfId="1413"/>
    <tableColumn id="14984" xr3:uid="{D4A00C9E-369D-4392-81D0-84A17BD6BF41}" name="Column14976" dataDxfId="1412"/>
    <tableColumn id="14985" xr3:uid="{403213BF-76F0-43EC-B68C-B3AF31F53822}" name="Column14977" dataDxfId="1411"/>
    <tableColumn id="14986" xr3:uid="{21780F35-CBEA-4853-B1EC-09E4E4BDE062}" name="Column14978" dataDxfId="1410"/>
    <tableColumn id="14987" xr3:uid="{3D0A5A86-835C-4353-9ED5-CEB2497D48EA}" name="Column14979" dataDxfId="1409"/>
    <tableColumn id="14988" xr3:uid="{0B291751-8317-43C0-B6D4-B9CE4F92B1B6}" name="Column14980" dataDxfId="1408"/>
    <tableColumn id="14989" xr3:uid="{B2F9C9BF-CD27-47C1-9010-6394B750B38F}" name="Column14981" dataDxfId="1407"/>
    <tableColumn id="14990" xr3:uid="{26730324-5104-4C7C-9976-68125751647F}" name="Column14982" dataDxfId="1406"/>
    <tableColumn id="14991" xr3:uid="{79DEFFDB-E756-47F5-BF46-3AFDE8CEB653}" name="Column14983" dataDxfId="1405"/>
    <tableColumn id="14992" xr3:uid="{9C8875EE-001F-41BF-AD4E-54C7478CDF12}" name="Column14984" dataDxfId="1404"/>
    <tableColumn id="14993" xr3:uid="{9D542100-4AFD-4685-8780-6208504244E9}" name="Column14985" dataDxfId="1403"/>
    <tableColumn id="14994" xr3:uid="{73061528-73AD-482B-9795-DB9B9208B4F0}" name="Column14986" dataDxfId="1402"/>
    <tableColumn id="14995" xr3:uid="{903DED31-0523-430E-A894-A3A4F2358A4E}" name="Column14987" dataDxfId="1401"/>
    <tableColumn id="14996" xr3:uid="{7AAC2524-E103-4251-A3B9-FB5447BD4D37}" name="Column14988" dataDxfId="1400"/>
    <tableColumn id="14997" xr3:uid="{6F1CA3D2-B39C-4B7F-B2BA-7841D4400118}" name="Column14989" dataDxfId="1399"/>
    <tableColumn id="14998" xr3:uid="{BDE4E1E7-F7D9-4EE1-B1E9-610A2B05F066}" name="Column14990" dataDxfId="1398"/>
    <tableColumn id="14999" xr3:uid="{A1367BBA-C4A2-4A72-84BA-0BCD06CA7A08}" name="Column14991" dataDxfId="1397"/>
    <tableColumn id="15000" xr3:uid="{1805EBD2-0B61-49BA-AA53-498659178633}" name="Column14992" dataDxfId="1396"/>
    <tableColumn id="15001" xr3:uid="{9B820AB6-6222-4105-820D-E37EF8D7002A}" name="Column14993" dataDxfId="1395"/>
    <tableColumn id="15002" xr3:uid="{7ED0F789-7CFE-4BB6-B3FF-4E26CC19FD87}" name="Column14994" dataDxfId="1394"/>
    <tableColumn id="15003" xr3:uid="{0760BE21-A254-43D4-8AF7-5EC4EDF753A1}" name="Column14995" dataDxfId="1393"/>
    <tableColumn id="15004" xr3:uid="{82C97A3F-6942-4EBB-A0C0-77FA175F98FB}" name="Column14996" dataDxfId="1392"/>
    <tableColumn id="15005" xr3:uid="{3734BD43-8FBE-43D0-90D5-97083531C237}" name="Column14997" dataDxfId="1391"/>
    <tableColumn id="15006" xr3:uid="{8D50C01F-4A9F-4AEE-A0D1-E28E60F42224}" name="Column14998" dataDxfId="1390"/>
    <tableColumn id="15007" xr3:uid="{DFC5EFE1-CC64-49C9-AC0B-2AFC85C9FD43}" name="Column14999" dataDxfId="1389"/>
    <tableColumn id="15008" xr3:uid="{558478A1-2B46-44B7-A649-09B996218A6F}" name="Column15000" dataDxfId="1388"/>
    <tableColumn id="15009" xr3:uid="{1202B071-DA6C-42D5-81F5-966DF4DA37AD}" name="Column15001" dataDxfId="1387"/>
    <tableColumn id="15010" xr3:uid="{833CC6DA-EFF1-437F-8501-3B161C9AFEA0}" name="Column15002" dataDxfId="1386"/>
    <tableColumn id="15011" xr3:uid="{93F84DE0-D15E-47CA-A5CB-A6AF684729D7}" name="Column15003" dataDxfId="1385"/>
    <tableColumn id="15012" xr3:uid="{E464D812-606C-45B5-B93A-0A331FA33717}" name="Column15004" dataDxfId="1384"/>
    <tableColumn id="15013" xr3:uid="{B18A8A04-452D-4D36-A2BD-DFB6C7993A53}" name="Column15005" dataDxfId="1383"/>
    <tableColumn id="15014" xr3:uid="{67F9B7E5-8E7E-4ED4-98B7-7D93B4A3C3D2}" name="Column15006" dataDxfId="1382"/>
    <tableColumn id="15015" xr3:uid="{3BAF014F-FB7B-45D2-A305-88D621B8CE57}" name="Column15007" dataDxfId="1381"/>
    <tableColumn id="15016" xr3:uid="{FD350138-FC31-43AB-B554-3AD2899ED93F}" name="Column15008" dataDxfId="1380"/>
    <tableColumn id="15017" xr3:uid="{62D7CB5D-B2F6-4627-B327-747FFD986D85}" name="Column15009" dataDxfId="1379"/>
    <tableColumn id="15018" xr3:uid="{447ED17C-EF7F-4D9E-B665-312D8DAE42EA}" name="Column15010" dataDxfId="1378"/>
    <tableColumn id="15019" xr3:uid="{BCFAA4A4-8263-49E3-91A9-EFAF2390D34C}" name="Column15011" dataDxfId="1377"/>
    <tableColumn id="15020" xr3:uid="{6C35650A-A654-4856-995C-2F665BA96F3F}" name="Column15012" dataDxfId="1376"/>
    <tableColumn id="15021" xr3:uid="{7485BD96-319A-4FFE-A91F-46BF55F40103}" name="Column15013" dataDxfId="1375"/>
    <tableColumn id="15022" xr3:uid="{0BBA4FAD-EB62-476F-B9BE-055229362ABC}" name="Column15014" dataDxfId="1374"/>
    <tableColumn id="15023" xr3:uid="{82DE397E-1277-46FE-BD19-C5E8281D610A}" name="Column15015" dataDxfId="1373"/>
    <tableColumn id="15024" xr3:uid="{FE066BFC-51AB-4927-B01D-A47D1F13CC9C}" name="Column15016" dataDxfId="1372"/>
    <tableColumn id="15025" xr3:uid="{D05FB498-750A-439F-ADFE-72B3486B8C09}" name="Column15017" dataDxfId="1371"/>
    <tableColumn id="15026" xr3:uid="{FDEDA3A7-0796-4BDA-B38A-6ABBD30B4494}" name="Column15018" dataDxfId="1370"/>
    <tableColumn id="15027" xr3:uid="{F5C76064-0ADA-48F2-8EA2-603BF6D7ADDD}" name="Column15019" dataDxfId="1369"/>
    <tableColumn id="15028" xr3:uid="{0D5C3941-0CF4-4D25-B555-A730E07A1411}" name="Column15020" dataDxfId="1368"/>
    <tableColumn id="15029" xr3:uid="{30950489-177E-4503-889F-F34C7693C05A}" name="Column15021" dataDxfId="1367"/>
    <tableColumn id="15030" xr3:uid="{AB9859B7-7E4A-449B-AF10-0D0CDBE28EC7}" name="Column15022" dataDxfId="1366"/>
    <tableColumn id="15031" xr3:uid="{29F90EC7-2199-4990-B3E9-CD07B3240ACD}" name="Column15023" dataDxfId="1365"/>
    <tableColumn id="15032" xr3:uid="{57679EBC-CD9C-4D15-A44C-097EA3C3615B}" name="Column15024" dataDxfId="1364"/>
    <tableColumn id="15033" xr3:uid="{4229D2DC-95FA-4066-B6C0-685A3A606B73}" name="Column15025" dataDxfId="1363"/>
    <tableColumn id="15034" xr3:uid="{B2D41EC6-8E66-455F-AD69-1EF31973FADE}" name="Column15026" dataDxfId="1362"/>
    <tableColumn id="15035" xr3:uid="{5C4FD910-CA57-4CF9-8B58-ED9DA4BAB4B2}" name="Column15027" dataDxfId="1361"/>
    <tableColumn id="15036" xr3:uid="{1DAC9330-44D9-4166-B9B9-3880F81CCBA3}" name="Column15028" dataDxfId="1360"/>
    <tableColumn id="15037" xr3:uid="{42405CAA-D351-4BAF-A005-460686DC1632}" name="Column15029" dataDxfId="1359"/>
    <tableColumn id="15038" xr3:uid="{548756B8-0020-41BC-8123-154C4AD5BBBE}" name="Column15030" dataDxfId="1358"/>
    <tableColumn id="15039" xr3:uid="{E43AC1DD-1773-4ABD-B0DE-8F6A4A8EF0C6}" name="Column15031" dataDxfId="1357"/>
    <tableColumn id="15040" xr3:uid="{9BA2095E-1C57-4567-A57F-4289F6FB810C}" name="Column15032" dataDxfId="1356"/>
    <tableColumn id="15041" xr3:uid="{A20F120A-1D28-4F2C-B21B-BE3F9296CBFA}" name="Column15033" dataDxfId="1355"/>
    <tableColumn id="15042" xr3:uid="{6D5AD42E-E6D3-4AAA-A31B-E71D1ED166B9}" name="Column15034" dataDxfId="1354"/>
    <tableColumn id="15043" xr3:uid="{828756EB-CB6F-402B-8AD6-8955162FA3B1}" name="Column15035" dataDxfId="1353"/>
    <tableColumn id="15044" xr3:uid="{3495903D-A24D-4CD8-8AF9-DC98F2443DEB}" name="Column15036" dataDxfId="1352"/>
    <tableColumn id="15045" xr3:uid="{3EA5807A-680C-498E-BAEF-D9BB7C496E7B}" name="Column15037" dataDxfId="1351"/>
    <tableColumn id="15046" xr3:uid="{4E3FD1C0-774E-4576-8E65-DA02B38CB1B8}" name="Column15038" dataDxfId="1350"/>
    <tableColumn id="15047" xr3:uid="{2C40C742-9EA4-433E-AA4C-FA7A1C25F919}" name="Column15039" dataDxfId="1349"/>
    <tableColumn id="15048" xr3:uid="{ABBF5BC7-CE86-4ABD-9239-1795ECEC21B9}" name="Column15040" dataDxfId="1348"/>
    <tableColumn id="15049" xr3:uid="{352C0C1E-23B4-4096-B312-ADFC883BAFC8}" name="Column15041" dataDxfId="1347"/>
    <tableColumn id="15050" xr3:uid="{40AD1E5E-2C48-4CC0-90A4-F2667E415BC1}" name="Column15042" dataDxfId="1346"/>
    <tableColumn id="15051" xr3:uid="{EADD4FA1-DDC5-4621-97BF-AA2EC4C78D6F}" name="Column15043" dataDxfId="1345"/>
    <tableColumn id="15052" xr3:uid="{28D6F9B8-5855-403E-8EAE-95D7BDA6611D}" name="Column15044" dataDxfId="1344"/>
    <tableColumn id="15053" xr3:uid="{C2D8AD45-BE9E-4AA1-96F3-8DDBAC098439}" name="Column15045" dataDxfId="1343"/>
    <tableColumn id="15054" xr3:uid="{0871633D-591E-4F77-8282-E18D4C6A22F4}" name="Column15046" dataDxfId="1342"/>
    <tableColumn id="15055" xr3:uid="{073D47FC-FC0D-48A6-8426-F7F4A264B843}" name="Column15047" dataDxfId="1341"/>
    <tableColumn id="15056" xr3:uid="{D6884704-89DD-4C5E-9EF8-9EAAACC6F498}" name="Column15048" dataDxfId="1340"/>
    <tableColumn id="15057" xr3:uid="{7732C20B-F9C2-498A-A3EC-4C3DD13C289A}" name="Column15049" dataDxfId="1339"/>
    <tableColumn id="15058" xr3:uid="{5516BDB3-65FC-45BF-9D9A-7295636C47AD}" name="Column15050" dataDxfId="1338"/>
    <tableColumn id="15059" xr3:uid="{1E7AF6E1-FE33-4D54-B595-684374895BAE}" name="Column15051" dataDxfId="1337"/>
    <tableColumn id="15060" xr3:uid="{140E1D52-DC71-4925-AA1D-8FE2E20868B2}" name="Column15052" dataDxfId="1336"/>
    <tableColumn id="15061" xr3:uid="{A105B165-4694-4D83-8C47-68083CFE7F0C}" name="Column15053" dataDxfId="1335"/>
    <tableColumn id="15062" xr3:uid="{17F8E0C2-8175-420D-AB93-FAF7DF3C050C}" name="Column15054" dataDxfId="1334"/>
    <tableColumn id="15063" xr3:uid="{8BA9C5C4-D9AC-419F-8314-0E673A34777C}" name="Column15055" dataDxfId="1333"/>
    <tableColumn id="15064" xr3:uid="{55F8DDB7-9F32-4206-A898-2E387BC72ECC}" name="Column15056" dataDxfId="1332"/>
    <tableColumn id="15065" xr3:uid="{56A41CA3-9EA4-43DA-8A30-0B226178FF73}" name="Column15057" dataDxfId="1331"/>
    <tableColumn id="15066" xr3:uid="{F1BDF5DB-BD11-44E5-B2AE-E03C54FCC887}" name="Column15058" dataDxfId="1330"/>
    <tableColumn id="15067" xr3:uid="{8F97D793-904E-408B-96C3-8C42D00EAE31}" name="Column15059" dataDxfId="1329"/>
    <tableColumn id="15068" xr3:uid="{3736B260-74E4-4F60-B9D2-DDF61A86CED9}" name="Column15060" dataDxfId="1328"/>
    <tableColumn id="15069" xr3:uid="{75C7904E-B6CC-4A42-ABA6-D59F8F9E1F23}" name="Column15061" dataDxfId="1327"/>
    <tableColumn id="15070" xr3:uid="{5C60C4FB-E12D-4814-B534-0BD1F9864615}" name="Column15062" dataDxfId="1326"/>
    <tableColumn id="15071" xr3:uid="{B5030274-22DA-4F41-89D6-23F86DCB1CBF}" name="Column15063" dataDxfId="1325"/>
    <tableColumn id="15072" xr3:uid="{1C02C3D3-D2F3-4219-A88D-4CFA5127AE4B}" name="Column15064" dataDxfId="1324"/>
    <tableColumn id="15073" xr3:uid="{B4318760-2EBB-48AC-9E09-40965BAABB25}" name="Column15065" dataDxfId="1323"/>
    <tableColumn id="15074" xr3:uid="{47B0E625-DFDF-468A-8090-A6C9E85185ED}" name="Column15066" dataDxfId="1322"/>
    <tableColumn id="15075" xr3:uid="{9020E0E4-B8A2-4E77-9171-C0F815C69815}" name="Column15067" dataDxfId="1321"/>
    <tableColumn id="15076" xr3:uid="{7603217A-BA5D-4AC0-8DB4-965D87177995}" name="Column15068" dataDxfId="1320"/>
    <tableColumn id="15077" xr3:uid="{58800489-AA24-4C51-B337-60141D4284BD}" name="Column15069" dataDxfId="1319"/>
    <tableColumn id="15078" xr3:uid="{C0306155-3CA6-44D5-9AC1-92B54388885D}" name="Column15070" dataDxfId="1318"/>
    <tableColumn id="15079" xr3:uid="{7D08A32B-F579-4E66-AB10-92E46100EB93}" name="Column15071" dataDxfId="1317"/>
    <tableColumn id="15080" xr3:uid="{6AD4F9FE-C60F-4E48-A83F-75117C232A38}" name="Column15072" dataDxfId="1316"/>
    <tableColumn id="15081" xr3:uid="{140E7C5C-9415-4A86-8712-429FA8192361}" name="Column15073" dataDxfId="1315"/>
    <tableColumn id="15082" xr3:uid="{E8AF7569-4B1C-42AF-A410-881773CFDE0B}" name="Column15074" dataDxfId="1314"/>
    <tableColumn id="15083" xr3:uid="{EF519330-443A-4B3B-9A52-78F8B03FE5D9}" name="Column15075" dataDxfId="1313"/>
    <tableColumn id="15084" xr3:uid="{6BEDF54F-BB9C-40EA-B88D-72D831D79753}" name="Column15076" dataDxfId="1312"/>
    <tableColumn id="15085" xr3:uid="{2FF8FDE5-7E5D-4C9A-AB0A-A8DAF817695C}" name="Column15077" dataDxfId="1311"/>
    <tableColumn id="15086" xr3:uid="{E6702E19-ED8A-4F7D-92A4-E05F292335F5}" name="Column15078" dataDxfId="1310"/>
    <tableColumn id="15087" xr3:uid="{74020964-2A29-4B44-B235-AD99B0D69574}" name="Column15079" dataDxfId="1309"/>
    <tableColumn id="15088" xr3:uid="{03568366-EEC8-4F79-92B5-04F626E6DE0F}" name="Column15080" dataDxfId="1308"/>
    <tableColumn id="15089" xr3:uid="{51875815-F559-4731-B598-DB1375FD7F3B}" name="Column15081" dataDxfId="1307"/>
    <tableColumn id="15090" xr3:uid="{5DF10356-6A24-4F0E-8E32-FA204DBFB5EB}" name="Column15082" dataDxfId="1306"/>
    <tableColumn id="15091" xr3:uid="{191351A7-03BF-4439-8BDA-E89E2D29EE16}" name="Column15083" dataDxfId="1305"/>
    <tableColumn id="15092" xr3:uid="{FFB8B418-1169-4291-AC24-58C9CBFBDDF2}" name="Column15084" dataDxfId="1304"/>
    <tableColumn id="15093" xr3:uid="{082DC05E-F62D-4C3A-B3E0-426AFC190306}" name="Column15085" dataDxfId="1303"/>
    <tableColumn id="15094" xr3:uid="{6F1F3443-A8A4-4C2A-9377-E64DB4699C0D}" name="Column15086" dataDxfId="1302"/>
    <tableColumn id="15095" xr3:uid="{40DECDC6-93B5-48A9-AF93-66971490029F}" name="Column15087" dataDxfId="1301"/>
    <tableColumn id="15096" xr3:uid="{8D10F27A-9A3F-44C4-902F-97B700B63F49}" name="Column15088" dataDxfId="1300"/>
    <tableColumn id="15097" xr3:uid="{00122F7D-28F6-4F10-AF0C-06BD4983214D}" name="Column15089" dataDxfId="1299"/>
    <tableColumn id="15098" xr3:uid="{A247F184-EF65-4A05-8012-ED730F5127DB}" name="Column15090" dataDxfId="1298"/>
    <tableColumn id="15099" xr3:uid="{4745C39E-3CC5-45FE-A05B-6CE5C4DB12D1}" name="Column15091" dataDxfId="1297"/>
    <tableColumn id="15100" xr3:uid="{D1325FE1-2DF2-4878-849E-77523D2FC614}" name="Column15092" dataDxfId="1296"/>
    <tableColumn id="15101" xr3:uid="{F986DF3D-B109-45A8-8FB8-9DA3718E9F02}" name="Column15093" dataDxfId="1295"/>
    <tableColumn id="15102" xr3:uid="{B606BDF5-D24B-49DB-A9EA-E4E521E1933D}" name="Column15094" dataDxfId="1294"/>
    <tableColumn id="15103" xr3:uid="{4028B44F-8A5C-46EE-889B-8333044CE92C}" name="Column15095" dataDxfId="1293"/>
    <tableColumn id="15104" xr3:uid="{15003BE6-D752-46D6-80CE-9E3DF3049896}" name="Column15096" dataDxfId="1292"/>
    <tableColumn id="15105" xr3:uid="{9737D82D-1F50-450D-8AF8-8F8A6C282FD3}" name="Column15097" dataDxfId="1291"/>
    <tableColumn id="15106" xr3:uid="{67077C74-528A-45C7-B49B-37DFFE054E97}" name="Column15098" dataDxfId="1290"/>
    <tableColumn id="15107" xr3:uid="{FE498717-57BB-4A91-B8B0-33B242B0E401}" name="Column15099" dataDxfId="1289"/>
    <tableColumn id="15108" xr3:uid="{2F57FD10-1636-4FC2-904B-3EBA466EDDFF}" name="Column15100" dataDxfId="1288"/>
    <tableColumn id="15109" xr3:uid="{21B785FF-0D0C-4B9B-A9B4-D9EB497E93BC}" name="Column15101" dataDxfId="1287"/>
    <tableColumn id="15110" xr3:uid="{2DC8007E-DF68-4C96-BB44-7B2A3774D1DB}" name="Column15102" dataDxfId="1286"/>
    <tableColumn id="15111" xr3:uid="{6486C05B-10A6-4A8D-8182-C3124CFC051E}" name="Column15103" dataDxfId="1285"/>
    <tableColumn id="15112" xr3:uid="{3023EFE4-14D9-494E-9207-F348EC899265}" name="Column15104" dataDxfId="1284"/>
    <tableColumn id="15113" xr3:uid="{401EF1FF-ABC2-49D8-820C-691CFD72BF00}" name="Column15105" dataDxfId="1283"/>
    <tableColumn id="15114" xr3:uid="{EA4F9A0A-FDC3-460A-80F2-DA3D18CF6B12}" name="Column15106" dataDxfId="1282"/>
    <tableColumn id="15115" xr3:uid="{371CD83C-2E8E-4D1D-8113-B4FAD43BE559}" name="Column15107" dataDxfId="1281"/>
    <tableColumn id="15116" xr3:uid="{62733BF1-7A0D-47BE-B1C3-5474F84DDCF3}" name="Column15108" dataDxfId="1280"/>
    <tableColumn id="15117" xr3:uid="{435D5795-6F53-448B-AC09-F5C5884FB776}" name="Column15109" dataDxfId="1279"/>
    <tableColumn id="15118" xr3:uid="{B5020E28-5DF3-49A7-89F0-A61D0517E6EC}" name="Column15110" dataDxfId="1278"/>
    <tableColumn id="15119" xr3:uid="{4F215000-6B47-4CE7-A03B-28DDD8201B73}" name="Column15111" dataDxfId="1277"/>
    <tableColumn id="15120" xr3:uid="{4D94887B-73D1-41B6-854A-D77EE33BE65B}" name="Column15112" dataDxfId="1276"/>
    <tableColumn id="15121" xr3:uid="{08DAE579-4885-4C60-A089-05F5F60FEF26}" name="Column15113" dataDxfId="1275"/>
    <tableColumn id="15122" xr3:uid="{2E1DDCB7-3C9C-46C5-B5E5-A3BF68EC4F09}" name="Column15114" dataDxfId="1274"/>
    <tableColumn id="15123" xr3:uid="{38387D54-9238-439F-8ADF-180801FC5B67}" name="Column15115" dataDxfId="1273"/>
    <tableColumn id="15124" xr3:uid="{355D825F-74BA-42CE-85CC-2FBCD50771E9}" name="Column15116" dataDxfId="1272"/>
    <tableColumn id="15125" xr3:uid="{7B384016-39FF-4D46-BE72-78BD56894AC1}" name="Column15117" dataDxfId="1271"/>
    <tableColumn id="15126" xr3:uid="{A4EA6DC2-4F75-4DE1-90F5-0B3D58012959}" name="Column15118" dataDxfId="1270"/>
    <tableColumn id="15127" xr3:uid="{EE073CEB-631A-45AC-84DA-5DE92D1702CC}" name="Column15119" dataDxfId="1269"/>
    <tableColumn id="15128" xr3:uid="{FDE53DF4-E095-40D1-BDF3-1E62057C230E}" name="Column15120" dataDxfId="1268"/>
    <tableColumn id="15129" xr3:uid="{F0886C90-53AD-4B61-A14A-77BC3CDB8358}" name="Column15121" dataDxfId="1267"/>
    <tableColumn id="15130" xr3:uid="{FAE0878E-C556-468B-BB0F-F3C2DACBDEC8}" name="Column15122" dataDxfId="1266"/>
    <tableColumn id="15131" xr3:uid="{08E2834B-8AE9-47AD-8DFE-EAFEB7DDF35D}" name="Column15123" dataDxfId="1265"/>
    <tableColumn id="15132" xr3:uid="{CC658C75-1C4C-4D65-A965-858D960326CF}" name="Column15124" dataDxfId="1264"/>
    <tableColumn id="15133" xr3:uid="{8F728AEA-F879-4A98-BA1D-380ADC36574E}" name="Column15125" dataDxfId="1263"/>
    <tableColumn id="15134" xr3:uid="{AE6F1086-B4AC-4642-B2F2-236A97DAB9DC}" name="Column15126" dataDxfId="1262"/>
    <tableColumn id="15135" xr3:uid="{0BF59ED5-ECFD-48A3-821D-4A587B9D7AB7}" name="Column15127" dataDxfId="1261"/>
    <tableColumn id="15136" xr3:uid="{21D4F801-8E22-493E-820E-EB661495510B}" name="Column15128" dataDxfId="1260"/>
    <tableColumn id="15137" xr3:uid="{B74B3396-3C5A-489B-B1BD-8A961FCD11FE}" name="Column15129" dataDxfId="1259"/>
    <tableColumn id="15138" xr3:uid="{7AE0CDBF-1A88-44E0-B7C0-F15528837B22}" name="Column15130" dataDxfId="1258"/>
    <tableColumn id="15139" xr3:uid="{27A832BC-9276-42A1-B43B-420D40DD7B30}" name="Column15131" dataDxfId="1257"/>
    <tableColumn id="15140" xr3:uid="{FCDA0DF7-DF3A-44DF-B4E4-E3BDB2C91EA2}" name="Column15132" dataDxfId="1256"/>
    <tableColumn id="15141" xr3:uid="{1855E428-8D56-4734-8180-27E250C7F68B}" name="Column15133" dataDxfId="1255"/>
    <tableColumn id="15142" xr3:uid="{DEEAEEDC-8378-44D4-A9F6-BDDD40F1E49B}" name="Column15134" dataDxfId="1254"/>
    <tableColumn id="15143" xr3:uid="{52F8C10D-41D6-4292-9581-40C30C9E7283}" name="Column15135" dataDxfId="1253"/>
    <tableColumn id="15144" xr3:uid="{C8D72889-6268-4214-81D7-CEEA8A05BBD8}" name="Column15136" dataDxfId="1252"/>
    <tableColumn id="15145" xr3:uid="{9DA0705D-D74C-4B7F-A58A-9DCF89E015E9}" name="Column15137" dataDxfId="1251"/>
    <tableColumn id="15146" xr3:uid="{CE1B2218-C72B-4F5E-BB4D-126D42269413}" name="Column15138" dataDxfId="1250"/>
    <tableColumn id="15147" xr3:uid="{B3491C26-081B-4FF2-A641-4866A34734D0}" name="Column15139" dataDxfId="1249"/>
    <tableColumn id="15148" xr3:uid="{890D021F-B344-403E-B3B9-179A67E94A1C}" name="Column15140" dataDxfId="1248"/>
    <tableColumn id="15149" xr3:uid="{B08C6C7A-5885-4FBA-8E25-84E804E4A2CE}" name="Column15141" dataDxfId="1247"/>
    <tableColumn id="15150" xr3:uid="{91891B2F-6C5B-4042-866B-1ABD58A50B91}" name="Column15142" dataDxfId="1246"/>
    <tableColumn id="15151" xr3:uid="{02BC0BF5-0DCB-49A1-A49F-19CD3B3D825D}" name="Column15143" dataDxfId="1245"/>
    <tableColumn id="15152" xr3:uid="{A2CF9DA3-42B7-4CFF-AB72-ECE1718F95B1}" name="Column15144" dataDxfId="1244"/>
    <tableColumn id="15153" xr3:uid="{48371D55-33D3-485D-84FA-DAECDCC96D45}" name="Column15145" dataDxfId="1243"/>
    <tableColumn id="15154" xr3:uid="{467A9C3B-7103-4BF2-B2B6-C4A13B105D38}" name="Column15146" dataDxfId="1242"/>
    <tableColumn id="15155" xr3:uid="{A5B86F07-DD9F-40B5-8FCC-6787FB0E6E3D}" name="Column15147" dataDxfId="1241"/>
    <tableColumn id="15156" xr3:uid="{1B952EA9-8940-4425-80CA-F75F5B8AFDB7}" name="Column15148" dataDxfId="1240"/>
    <tableColumn id="15157" xr3:uid="{21B842B7-B0B3-4C54-B3B8-0452872D692F}" name="Column15149" dataDxfId="1239"/>
    <tableColumn id="15158" xr3:uid="{73F481E3-5A56-49A3-9F46-63C439C60A81}" name="Column15150" dataDxfId="1238"/>
    <tableColumn id="15159" xr3:uid="{B5F9CF2D-3AB8-4402-8893-BC45F9C3D0B4}" name="Column15151" dataDxfId="1237"/>
    <tableColumn id="15160" xr3:uid="{68D88AA3-B0BE-443F-A85D-A7029880B00E}" name="Column15152" dataDxfId="1236"/>
    <tableColumn id="15161" xr3:uid="{0755E735-6668-4588-8302-55CB9D837711}" name="Column15153" dataDxfId="1235"/>
    <tableColumn id="15162" xr3:uid="{E4470A2D-50BD-4E05-9FDE-7010C45251AD}" name="Column15154" dataDxfId="1234"/>
    <tableColumn id="15163" xr3:uid="{E5614EBB-626E-4E84-8897-7127F7A1B0A2}" name="Column15155" dataDxfId="1233"/>
    <tableColumn id="15164" xr3:uid="{6B15B8A3-8DF7-4869-ADC6-ED1C4DAEBD79}" name="Column15156" dataDxfId="1232"/>
    <tableColumn id="15165" xr3:uid="{8C27F286-5767-44C5-B232-ECF3BEB757AD}" name="Column15157" dataDxfId="1231"/>
    <tableColumn id="15166" xr3:uid="{D57114A5-2B2E-49BE-B0C7-1E263C5DE234}" name="Column15158" dataDxfId="1230"/>
    <tableColumn id="15167" xr3:uid="{78ADFF99-0E2B-4D21-923A-ABB76EB362E9}" name="Column15159" dataDxfId="1229"/>
    <tableColumn id="15168" xr3:uid="{18C93AB1-7E96-440C-807E-CE18DCC35D80}" name="Column15160" dataDxfId="1228"/>
    <tableColumn id="15169" xr3:uid="{2A8DA592-9AD8-4320-87F0-6F16E99E67B7}" name="Column15161" dataDxfId="1227"/>
    <tableColumn id="15170" xr3:uid="{B4098026-712C-46A9-B1B0-FD10B2C2D462}" name="Column15162" dataDxfId="1226"/>
    <tableColumn id="15171" xr3:uid="{A2A62EAF-DC10-4137-A3C8-7AC35F8A24C2}" name="Column15163" dataDxfId="1225"/>
    <tableColumn id="15172" xr3:uid="{2DADA21A-1DE2-4593-8FED-1A8CE9FFE886}" name="Column15164" dataDxfId="1224"/>
    <tableColumn id="15173" xr3:uid="{EA1EC27C-1DCA-4590-9312-28D85A71A238}" name="Column15165" dataDxfId="1223"/>
    <tableColumn id="15174" xr3:uid="{48E8E360-BC16-43C2-852C-783919FD7F0A}" name="Column15166" dataDxfId="1222"/>
    <tableColumn id="15175" xr3:uid="{1D7123C9-9703-4FED-88FA-A458FBFF7957}" name="Column15167" dataDxfId="1221"/>
    <tableColumn id="15176" xr3:uid="{2637D7C9-BD0F-4900-AB8E-5F4803ED29BF}" name="Column15168" dataDxfId="1220"/>
    <tableColumn id="15177" xr3:uid="{15A73C7F-3B53-4A33-AA72-F098BE5E8DDB}" name="Column15169" dataDxfId="1219"/>
    <tableColumn id="15178" xr3:uid="{3DDC550A-86A3-474F-897A-DC34D0672AE7}" name="Column15170" dataDxfId="1218"/>
    <tableColumn id="15179" xr3:uid="{5A9DD113-1E47-4490-A953-6D55079E9A1D}" name="Column15171" dataDxfId="1217"/>
    <tableColumn id="15180" xr3:uid="{900B28FB-A311-47E1-B9C0-94F3DEB59966}" name="Column15172" dataDxfId="1216"/>
    <tableColumn id="15181" xr3:uid="{4D4CBE12-8FC5-40CB-B113-253BA993313F}" name="Column15173" dataDxfId="1215"/>
    <tableColumn id="15182" xr3:uid="{F283DD51-AEC0-4805-B424-E7FA71413E10}" name="Column15174" dataDxfId="1214"/>
    <tableColumn id="15183" xr3:uid="{723AB654-7229-4E03-876D-42DD221E4C9C}" name="Column15175" dataDxfId="1213"/>
    <tableColumn id="15184" xr3:uid="{2D6FD10C-47A2-4C33-AFA7-F2DDCB73B26A}" name="Column15176" dataDxfId="1212"/>
    <tableColumn id="15185" xr3:uid="{69DBDC5F-D6F1-4E20-B49E-6B10EFD11DC8}" name="Column15177" dataDxfId="1211"/>
    <tableColumn id="15186" xr3:uid="{CB80AEAF-B3ED-46D6-AB9A-B5768483EE8D}" name="Column15178" dataDxfId="1210"/>
    <tableColumn id="15187" xr3:uid="{B098F58D-1358-4E55-AF2A-C777DE18049D}" name="Column15179" dataDxfId="1209"/>
    <tableColumn id="15188" xr3:uid="{7E7EA779-64F4-4609-874D-4693E9AEC85A}" name="Column15180" dataDxfId="1208"/>
    <tableColumn id="15189" xr3:uid="{09D19D88-0FA2-4D8D-A03A-ABEFE47927C6}" name="Column15181" dataDxfId="1207"/>
    <tableColumn id="15190" xr3:uid="{1D4307AF-A6AE-42E5-8CC3-14E2CD0420E6}" name="Column15182" dataDxfId="1206"/>
    <tableColumn id="15191" xr3:uid="{43B00AF4-39FA-44BD-A41F-224E13F78292}" name="Column15183" dataDxfId="1205"/>
    <tableColumn id="15192" xr3:uid="{49E7E585-9ADD-4472-8842-F38ADD315616}" name="Column15184" dataDxfId="1204"/>
    <tableColumn id="15193" xr3:uid="{3782F5A2-EF30-4CBD-82E6-2E34B5D21DAF}" name="Column15185" dataDxfId="1203"/>
    <tableColumn id="15194" xr3:uid="{6045A6B9-E327-46DF-8FD6-AF3C5DBF10B0}" name="Column15186" dataDxfId="1202"/>
    <tableColumn id="15195" xr3:uid="{923034A1-36FC-4565-92F1-E88137234A78}" name="Column15187" dataDxfId="1201"/>
    <tableColumn id="15196" xr3:uid="{E8776835-89D5-477D-B656-C142920F0347}" name="Column15188" dataDxfId="1200"/>
    <tableColumn id="15197" xr3:uid="{9152050D-611F-4F80-9957-5B7405936221}" name="Column15189" dataDxfId="1199"/>
    <tableColumn id="15198" xr3:uid="{9B0913BF-236B-49AE-874E-32756B7E815D}" name="Column15190" dataDxfId="1198"/>
    <tableColumn id="15199" xr3:uid="{B7550138-5CEA-4AD4-A07B-E18C8BDEC334}" name="Column15191" dataDxfId="1197"/>
    <tableColumn id="15200" xr3:uid="{AC37CE03-6098-4870-B2EB-6BAD1CE1E93E}" name="Column15192" dataDxfId="1196"/>
    <tableColumn id="15201" xr3:uid="{07531202-1FA5-4C6A-941D-726751602921}" name="Column15193" dataDxfId="1195"/>
    <tableColumn id="15202" xr3:uid="{541C8418-1804-47A9-B8C1-F7E6C9807BDC}" name="Column15194" dataDxfId="1194"/>
    <tableColumn id="15203" xr3:uid="{33E1444B-B12F-419A-99F6-0EC5C29DFEB9}" name="Column15195" dataDxfId="1193"/>
    <tableColumn id="15204" xr3:uid="{B04EE992-56F5-471D-BD06-73601FE596C0}" name="Column15196" dataDxfId="1192"/>
    <tableColumn id="15205" xr3:uid="{F8F18508-C14F-4434-A806-464EC564C331}" name="Column15197" dataDxfId="1191"/>
    <tableColumn id="15206" xr3:uid="{8AFAFC9A-6EED-433B-B3C1-8FA75D62BC72}" name="Column15198" dataDxfId="1190"/>
    <tableColumn id="15207" xr3:uid="{B553EFB4-430D-4273-A566-9536377886C3}" name="Column15199" dataDxfId="1189"/>
    <tableColumn id="15208" xr3:uid="{3B566A35-20D1-4435-8B64-AF8650C9CB5C}" name="Column15200" dataDxfId="1188"/>
    <tableColumn id="15209" xr3:uid="{569A55C6-291D-4F5D-A860-03F4FA599871}" name="Column15201" dataDxfId="1187"/>
    <tableColumn id="15210" xr3:uid="{ADBC63B6-CA16-4B99-A9A7-5425EED61111}" name="Column15202" dataDxfId="1186"/>
    <tableColumn id="15211" xr3:uid="{DD97FB5E-B3BD-4415-B4C0-A6CDE7690A8B}" name="Column15203" dataDxfId="1185"/>
    <tableColumn id="15212" xr3:uid="{A1677E0A-C1E2-43BC-907D-97D7B15C3073}" name="Column15204" dataDxfId="1184"/>
    <tableColumn id="15213" xr3:uid="{C1F2A854-8782-4B17-A7D0-A63C2359915A}" name="Column15205" dataDxfId="1183"/>
    <tableColumn id="15214" xr3:uid="{79BBF3FB-D244-47DC-8CAC-4C9CBB86F11E}" name="Column15206" dataDxfId="1182"/>
    <tableColumn id="15215" xr3:uid="{B42B5CE5-6AFB-42F2-90ED-0F587B0BAFB6}" name="Column15207" dataDxfId="1181"/>
    <tableColumn id="15216" xr3:uid="{BDC006FC-8519-4E74-95E2-E49603ED6C6C}" name="Column15208" dataDxfId="1180"/>
    <tableColumn id="15217" xr3:uid="{2AA1728C-2BF8-4E00-BA63-858B73DC1088}" name="Column15209" dataDxfId="1179"/>
    <tableColumn id="15218" xr3:uid="{B1650901-61A5-4181-8EB8-BA4FC5DECA40}" name="Column15210" dataDxfId="1178"/>
    <tableColumn id="15219" xr3:uid="{B5E69314-2996-41AC-92F7-5542D0E68CD5}" name="Column15211" dataDxfId="1177"/>
    <tableColumn id="15220" xr3:uid="{74287890-5B07-4B38-A78F-3BB9C02EC821}" name="Column15212" dataDxfId="1176"/>
    <tableColumn id="15221" xr3:uid="{DD6D2A64-3419-4958-9779-26FD9FF3339B}" name="Column15213" dataDxfId="1175"/>
    <tableColumn id="15222" xr3:uid="{9D129291-1BC2-45A4-9D76-423A284D7E87}" name="Column15214" dataDxfId="1174"/>
    <tableColumn id="15223" xr3:uid="{33E9990C-8762-40EF-ABC4-FE586F69BB28}" name="Column15215" dataDxfId="1173"/>
    <tableColumn id="15224" xr3:uid="{AE8A186F-FB1D-4898-933C-C6642F16CD58}" name="Column15216" dataDxfId="1172"/>
    <tableColumn id="15225" xr3:uid="{0424DA52-BB62-4C07-B142-06F6709E18A7}" name="Column15217" dataDxfId="1171"/>
    <tableColumn id="15226" xr3:uid="{94DA5CC2-A567-44D4-8EB5-96164FAAEB4B}" name="Column15218" dataDxfId="1170"/>
    <tableColumn id="15227" xr3:uid="{17636972-2AC1-49C8-AD8E-6F97946A17DC}" name="Column15219" dataDxfId="1169"/>
    <tableColumn id="15228" xr3:uid="{A0F9BD22-05C0-4ED8-9B49-B90FB16C33C4}" name="Column15220" dataDxfId="1168"/>
    <tableColumn id="15229" xr3:uid="{A0C2BFB2-0FA9-46A7-B25F-93AE10A20671}" name="Column15221" dataDxfId="1167"/>
    <tableColumn id="15230" xr3:uid="{0C40A18F-4AD4-4BCA-99F7-449ED7143FD5}" name="Column15222" dataDxfId="1166"/>
    <tableColumn id="15231" xr3:uid="{D0913309-D1C2-4FE3-BF9B-24F3CAB96244}" name="Column15223" dataDxfId="1165"/>
    <tableColumn id="15232" xr3:uid="{DAC430D7-0E0C-4EB0-B8B9-CC1CA7C657FE}" name="Column15224" dataDxfId="1164"/>
    <tableColumn id="15233" xr3:uid="{83EC9D12-548C-47C6-ABA5-AA3C6040A7EA}" name="Column15225" dataDxfId="1163"/>
    <tableColumn id="15234" xr3:uid="{24013247-4FF3-491B-9252-F1D759770140}" name="Column15226" dataDxfId="1162"/>
    <tableColumn id="15235" xr3:uid="{80A09F72-7099-431D-B60A-3CE5EDDDB3CF}" name="Column15227" dataDxfId="1161"/>
    <tableColumn id="15236" xr3:uid="{30A4AB7E-1FD9-4B75-AEF8-C4FD416CA47A}" name="Column15228" dataDxfId="1160"/>
    <tableColumn id="15237" xr3:uid="{24C983D7-BF30-44C5-A79F-80307F8EDEB9}" name="Column15229" dataDxfId="1159"/>
    <tableColumn id="15238" xr3:uid="{077EFB22-5470-472A-8FF2-6139098227D4}" name="Column15230" dataDxfId="1158"/>
    <tableColumn id="15239" xr3:uid="{9BF0FEBE-210F-40A6-BCF9-E74AFAF3207E}" name="Column15231" dataDxfId="1157"/>
    <tableColumn id="15240" xr3:uid="{3B64D4D4-6F0A-4BA6-B92F-AAE8B0363162}" name="Column15232" dataDxfId="1156"/>
    <tableColumn id="15241" xr3:uid="{7FA78846-0745-4C7E-97C7-DB56A9F6528B}" name="Column15233" dataDxfId="1155"/>
    <tableColumn id="15242" xr3:uid="{77B96F5B-096F-4C8F-977B-8BA2CBE1702A}" name="Column15234" dataDxfId="1154"/>
    <tableColumn id="15243" xr3:uid="{A1AD02D7-B256-47B1-87AC-65C50DA96B82}" name="Column15235" dataDxfId="1153"/>
    <tableColumn id="15244" xr3:uid="{D8E52962-9411-4440-8239-008A1E776BE5}" name="Column15236" dataDxfId="1152"/>
    <tableColumn id="15245" xr3:uid="{505DD654-1858-468E-B5E7-4BD0102D72D5}" name="Column15237" dataDxfId="1151"/>
    <tableColumn id="15246" xr3:uid="{3E457A6B-4235-410C-A177-4502951C8EAA}" name="Column15238" dataDxfId="1150"/>
    <tableColumn id="15247" xr3:uid="{2347359F-63BF-49E5-96E2-853BBA5D65A8}" name="Column15239" dataDxfId="1149"/>
    <tableColumn id="15248" xr3:uid="{D28E713E-10DF-41FE-A2DA-CC16906B1D9D}" name="Column15240" dataDxfId="1148"/>
    <tableColumn id="15249" xr3:uid="{F4BA9F3C-4F4D-44AD-88EA-A3C556BA5623}" name="Column15241" dataDxfId="1147"/>
    <tableColumn id="15250" xr3:uid="{5BEFC097-202C-4119-833F-ED4462E7A71D}" name="Column15242" dataDxfId="1146"/>
    <tableColumn id="15251" xr3:uid="{689E65B0-D2D6-4CF5-9B8D-3298267FEC90}" name="Column15243" dataDxfId="1145"/>
    <tableColumn id="15252" xr3:uid="{3F6046E2-7B68-407B-B7C5-83F20C7D6256}" name="Column15244" dataDxfId="1144"/>
    <tableColumn id="15253" xr3:uid="{1DBB72F3-F21E-45B6-BC71-FE83ACBB325E}" name="Column15245" dataDxfId="1143"/>
    <tableColumn id="15254" xr3:uid="{F1DEC616-6510-4378-A261-AD015CD446E4}" name="Column15246" dataDxfId="1142"/>
    <tableColumn id="15255" xr3:uid="{1287A4CA-4DD0-4BA5-9F78-E7D647A61B13}" name="Column15247" dataDxfId="1141"/>
    <tableColumn id="15256" xr3:uid="{76BC089A-F948-4777-ACC9-629580B975E3}" name="Column15248" dataDxfId="1140"/>
    <tableColumn id="15257" xr3:uid="{754C50D6-94FF-4C70-BF38-CA650EFEA62D}" name="Column15249" dataDxfId="1139"/>
    <tableColumn id="15258" xr3:uid="{59438A36-2191-42E5-9824-AE5848D90EA1}" name="Column15250" dataDxfId="1138"/>
    <tableColumn id="15259" xr3:uid="{6D90ECA7-E217-42E6-9067-91C1AE9FAEBB}" name="Column15251" dataDxfId="1137"/>
    <tableColumn id="15260" xr3:uid="{DBB462CC-AA85-48D9-8819-31ACA0B770FE}" name="Column15252" dataDxfId="1136"/>
    <tableColumn id="15261" xr3:uid="{C8F9CC29-5FBB-491C-B561-8AECD083F931}" name="Column15253" dataDxfId="1135"/>
    <tableColumn id="15262" xr3:uid="{DC6D1072-2FC3-4CBF-8B95-E53750CE0200}" name="Column15254" dataDxfId="1134"/>
    <tableColumn id="15263" xr3:uid="{C83C4467-9B3C-491B-82DF-DF9556C2C470}" name="Column15255" dataDxfId="1133"/>
    <tableColumn id="15264" xr3:uid="{AA02D177-0241-4D92-8D6D-1905BDB3785D}" name="Column15256" dataDxfId="1132"/>
    <tableColumn id="15265" xr3:uid="{4D9C0197-A5F5-419A-A6FE-725A2AF5ABE8}" name="Column15257" dataDxfId="1131"/>
    <tableColumn id="15266" xr3:uid="{3867C486-4902-4742-918B-6125B75C8E35}" name="Column15258" dataDxfId="1130"/>
    <tableColumn id="15267" xr3:uid="{E591F8C0-7324-407A-85A6-7734BF48F7AC}" name="Column15259" dataDxfId="1129"/>
    <tableColumn id="15268" xr3:uid="{2AC0A44B-0F6F-4B68-AE77-BDEF7B273976}" name="Column15260" dataDxfId="1128"/>
    <tableColumn id="15269" xr3:uid="{3668A84C-3C5B-4A6B-A6A6-1E30934305A3}" name="Column15261" dataDxfId="1127"/>
    <tableColumn id="15270" xr3:uid="{72246A28-82AB-4DA1-BB35-0E88CDE1AB20}" name="Column15262" dataDxfId="1126"/>
    <tableColumn id="15271" xr3:uid="{C7E5BA2B-7025-45FB-808F-D12E3A240ADE}" name="Column15263" dataDxfId="1125"/>
    <tableColumn id="15272" xr3:uid="{9194DAC6-146B-430E-B2BC-78C08699511F}" name="Column15264" dataDxfId="1124"/>
    <tableColumn id="15273" xr3:uid="{37BA7BA4-EB85-4495-A179-3169F38A6BCD}" name="Column15265" dataDxfId="1123"/>
    <tableColumn id="15274" xr3:uid="{03C0207D-90D8-4F90-9B09-185FF0735BD6}" name="Column15266" dataDxfId="1122"/>
    <tableColumn id="15275" xr3:uid="{F1B9C486-FBA0-4B3C-B99A-EC489EE73D91}" name="Column15267" dataDxfId="1121"/>
    <tableColumn id="15276" xr3:uid="{7D82FEF0-A920-4968-A68C-7CDB317F9C5F}" name="Column15268" dataDxfId="1120"/>
    <tableColumn id="15277" xr3:uid="{39D86F21-D34C-4A70-9677-F47940CC4852}" name="Column15269" dataDxfId="1119"/>
    <tableColumn id="15278" xr3:uid="{6A5B46B5-296A-4091-84D4-3432F844EAFB}" name="Column15270" dataDxfId="1118"/>
    <tableColumn id="15279" xr3:uid="{95B07DBA-E813-46E4-8B68-C194308D1430}" name="Column15271" dataDxfId="1117"/>
    <tableColumn id="15280" xr3:uid="{2409D3D0-4808-4A78-9049-71DBFB876CCA}" name="Column15272" dataDxfId="1116"/>
    <tableColumn id="15281" xr3:uid="{C58DE8E8-4C9E-470E-BFA7-2F1EDCFEC595}" name="Column15273" dataDxfId="1115"/>
    <tableColumn id="15282" xr3:uid="{930AABF9-7BF1-43EA-A5C3-49F942B5D457}" name="Column15274" dataDxfId="1114"/>
    <tableColumn id="15283" xr3:uid="{9D73004F-7A74-439A-B4A5-02B0832D42C8}" name="Column15275" dataDxfId="1113"/>
    <tableColumn id="15284" xr3:uid="{CC894586-9DFF-4AE5-8F5A-655ED53A11E1}" name="Column15276" dataDxfId="1112"/>
    <tableColumn id="15285" xr3:uid="{B6CB094F-294A-4951-B6AE-3C25D4B1E648}" name="Column15277" dataDxfId="1111"/>
    <tableColumn id="15286" xr3:uid="{2546DD42-97A4-4403-B50C-2BA867A967DE}" name="Column15278" dataDxfId="1110"/>
    <tableColumn id="15287" xr3:uid="{D5D0C383-4AC0-4895-B837-70F28095C1C0}" name="Column15279" dataDxfId="1109"/>
    <tableColumn id="15288" xr3:uid="{BFCD85D9-3EAD-402C-B5C8-11B29F1F2B46}" name="Column15280" dataDxfId="1108"/>
    <tableColumn id="15289" xr3:uid="{0CC4EE24-1D9F-4AD6-9CC5-7FE44CA4C62E}" name="Column15281" dataDxfId="1107"/>
    <tableColumn id="15290" xr3:uid="{6C6E00C6-91C4-418C-8ECA-A3AE863617C6}" name="Column15282" dataDxfId="1106"/>
    <tableColumn id="15291" xr3:uid="{ED62FA0B-FDCC-4EFE-A035-5F47ABB76D72}" name="Column15283" dataDxfId="1105"/>
    <tableColumn id="15292" xr3:uid="{17D9B3DE-AE61-42AC-8770-A9836E89B5F7}" name="Column15284" dataDxfId="1104"/>
    <tableColumn id="15293" xr3:uid="{FA89D14E-0B0B-40E4-A901-E3BEFCEB9A7E}" name="Column15285" dataDxfId="1103"/>
    <tableColumn id="15294" xr3:uid="{0B9DFC4A-A86D-4F3E-8686-0EDFEAC1B194}" name="Column15286" dataDxfId="1102"/>
    <tableColumn id="15295" xr3:uid="{F1404040-9213-4EE2-898F-A313A42B893A}" name="Column15287" dataDxfId="1101"/>
    <tableColumn id="15296" xr3:uid="{98A4E4CC-DFCA-4737-BE9C-FFE69985B41B}" name="Column15288" dataDxfId="1100"/>
    <tableColumn id="15297" xr3:uid="{9CDD76E7-4A5A-42F0-B9DA-E7A2A437DF6F}" name="Column15289" dataDxfId="1099"/>
    <tableColumn id="15298" xr3:uid="{E81F5B5F-C860-4153-BD6A-EC1799B82A3D}" name="Column15290" dataDxfId="1098"/>
    <tableColumn id="15299" xr3:uid="{D526FC47-6CA1-4B16-8786-549734D69EE0}" name="Column15291" dataDxfId="1097"/>
    <tableColumn id="15300" xr3:uid="{65FAFA15-7EB9-4250-95BF-21BA4CDBA672}" name="Column15292" dataDxfId="1096"/>
    <tableColumn id="15301" xr3:uid="{C0BCEFB3-C7FC-4D9C-A731-270006822DC4}" name="Column15293" dataDxfId="1095"/>
    <tableColumn id="15302" xr3:uid="{BBE83AD9-23F7-45C6-A7F4-DFBA10651BD6}" name="Column15294" dataDxfId="1094"/>
    <tableColumn id="15303" xr3:uid="{EA49E734-06FC-4134-B62D-4BE9F56BD6A8}" name="Column15295" dataDxfId="1093"/>
    <tableColumn id="15304" xr3:uid="{4A8B22B6-80FA-42BA-AA5B-DB3DA23A30B4}" name="Column15296" dataDxfId="1092"/>
    <tableColumn id="15305" xr3:uid="{F060E8EB-5978-446F-9C10-C104B2C6EA42}" name="Column15297" dataDxfId="1091"/>
    <tableColumn id="15306" xr3:uid="{0275CB46-695F-4330-B182-22902DAF8A1A}" name="Column15298" dataDxfId="1090"/>
    <tableColumn id="15307" xr3:uid="{D74C79EA-E3C4-4234-B52C-2F28556E3AF5}" name="Column15299" dataDxfId="1089"/>
    <tableColumn id="15308" xr3:uid="{BF1CA57B-DFB1-4EE2-9AF3-017976A06D15}" name="Column15300" dataDxfId="1088"/>
    <tableColumn id="15309" xr3:uid="{BDC31251-896E-4533-BEDF-10A33604E75D}" name="Column15301" dataDxfId="1087"/>
    <tableColumn id="15310" xr3:uid="{B6F258FE-63E0-46FB-BBD1-A1776FC902E7}" name="Column15302" dataDxfId="1086"/>
    <tableColumn id="15311" xr3:uid="{67FFC744-4237-406E-B745-42A002B02CE4}" name="Column15303" dataDxfId="1085"/>
    <tableColumn id="15312" xr3:uid="{4941393A-C1C2-47CA-AA5F-AE9D819D80E6}" name="Column15304" dataDxfId="1084"/>
    <tableColumn id="15313" xr3:uid="{3F165428-F140-4F09-B82B-79E3EC72B791}" name="Column15305" dataDxfId="1083"/>
    <tableColumn id="15314" xr3:uid="{3207138B-B085-4A59-8440-73589D7FE35F}" name="Column15306" dataDxfId="1082"/>
    <tableColumn id="15315" xr3:uid="{1AC761D2-AC82-4E4B-BA43-3ACF90CFB2F4}" name="Column15307" dataDxfId="1081"/>
    <tableColumn id="15316" xr3:uid="{ED2AD796-EEEE-41FE-B6F0-65E2BB17D5B5}" name="Column15308" dataDxfId="1080"/>
    <tableColumn id="15317" xr3:uid="{46070852-A72F-4193-85BE-501F1F548910}" name="Column15309" dataDxfId="1079"/>
    <tableColumn id="15318" xr3:uid="{C85BA877-4709-486F-AFFB-B3786C1AB865}" name="Column15310" dataDxfId="1078"/>
    <tableColumn id="15319" xr3:uid="{FBDFF66C-3312-498F-97AB-BA71F9D089B6}" name="Column15311" dataDxfId="1077"/>
    <tableColumn id="15320" xr3:uid="{CA396A32-A903-426B-B087-2900FF4C2985}" name="Column15312" dataDxfId="1076"/>
    <tableColumn id="15321" xr3:uid="{01BA21A9-2F5B-476A-92C8-C04D14CBE32A}" name="Column15313" dataDxfId="1075"/>
    <tableColumn id="15322" xr3:uid="{D86C28A1-275C-4377-A2F5-5BDAAD7603FF}" name="Column15314" dataDxfId="1074"/>
    <tableColumn id="15323" xr3:uid="{FBD692ED-21D7-40E6-B3E8-071ACAFB8231}" name="Column15315" dataDxfId="1073"/>
    <tableColumn id="15324" xr3:uid="{6BF9D691-6039-4477-BC9D-9F0F1D79214F}" name="Column15316" dataDxfId="1072"/>
    <tableColumn id="15325" xr3:uid="{F1541603-8D45-4FB4-8232-78B2CA5E9254}" name="Column15317" dataDxfId="1071"/>
    <tableColumn id="15326" xr3:uid="{CF8A4C64-E84A-4D16-9026-58EB53B381EF}" name="Column15318" dataDxfId="1070"/>
    <tableColumn id="15327" xr3:uid="{909556A0-410D-44B6-8143-2AA556BCE116}" name="Column15319" dataDxfId="1069"/>
    <tableColumn id="15328" xr3:uid="{61B94D28-1F65-4855-A991-6ED3188EB4BF}" name="Column15320" dataDxfId="1068"/>
    <tableColumn id="15329" xr3:uid="{002B82A0-D4D2-4923-A242-2ADCBE6BCB8C}" name="Column15321" dataDxfId="1067"/>
    <tableColumn id="15330" xr3:uid="{ECFCEC84-FCEE-49CD-8002-892390FA0BC4}" name="Column15322" dataDxfId="1066"/>
    <tableColumn id="15331" xr3:uid="{79E422FF-34FA-401D-9E26-F8E6ADE956C0}" name="Column15323" dataDxfId="1065"/>
    <tableColumn id="15332" xr3:uid="{A2548BAD-0CF0-4AFC-937F-3E7975739967}" name="Column15324" dataDxfId="1064"/>
    <tableColumn id="15333" xr3:uid="{15525B6E-8738-46E8-B74C-B0B74E6F5F46}" name="Column15325" dataDxfId="1063"/>
    <tableColumn id="15334" xr3:uid="{E40AF331-CCE2-49E6-A23F-E1C9D1A38CE4}" name="Column15326" dataDxfId="1062"/>
    <tableColumn id="15335" xr3:uid="{7092776F-F1C0-4798-9B32-789EBE39D243}" name="Column15327" dataDxfId="1061"/>
    <tableColumn id="15336" xr3:uid="{8071389D-0584-49A0-96A3-1628E39DD8BE}" name="Column15328" dataDxfId="1060"/>
    <tableColumn id="15337" xr3:uid="{90A95C51-A44B-4647-9845-2C13F81DDF11}" name="Column15329" dataDxfId="1059"/>
    <tableColumn id="15338" xr3:uid="{FABD6DAD-0BA1-4620-85E1-86FC27A9F9C8}" name="Column15330" dataDxfId="1058"/>
    <tableColumn id="15339" xr3:uid="{6D997C31-D556-4FA9-AA2D-FAB7B2ABB591}" name="Column15331" dataDxfId="1057"/>
    <tableColumn id="15340" xr3:uid="{7D2F45D3-E95D-409C-A67F-9A88344A5E3E}" name="Column15332" dataDxfId="1056"/>
    <tableColumn id="15341" xr3:uid="{0C6614AB-AFCA-4693-892F-F10D8BEAE935}" name="Column15333" dataDxfId="1055"/>
    <tableColumn id="15342" xr3:uid="{25465C72-E997-4309-A914-EF8374E23FFC}" name="Column15334" dataDxfId="1054"/>
    <tableColumn id="15343" xr3:uid="{F4FAF0D1-C6DE-4BD1-A2D5-4C4192B19865}" name="Column15335" dataDxfId="1053"/>
    <tableColumn id="15344" xr3:uid="{2A94FC16-6C53-4F48-8218-99CDB617E9E5}" name="Column15336" dataDxfId="1052"/>
    <tableColumn id="15345" xr3:uid="{25F27DFA-AC64-4C64-A7A9-33452E86E702}" name="Column15337" dataDxfId="1051"/>
    <tableColumn id="15346" xr3:uid="{3E8D227B-C37A-49AD-98FF-B051F97632BB}" name="Column15338" dataDxfId="1050"/>
    <tableColumn id="15347" xr3:uid="{BD55F14D-7103-420C-824F-13F59C10E89D}" name="Column15339" dataDxfId="1049"/>
    <tableColumn id="15348" xr3:uid="{8E8DF942-69AD-4F71-A1C1-F82F4F6955EB}" name="Column15340" dataDxfId="1048"/>
    <tableColumn id="15349" xr3:uid="{20E12397-3E5D-4351-86DF-6EC294D49180}" name="Column15341" dataDxfId="1047"/>
    <tableColumn id="15350" xr3:uid="{034BFB90-3766-4CE0-B970-A9F2F03A8434}" name="Column15342" dataDxfId="1046"/>
    <tableColumn id="15351" xr3:uid="{B1E1B3CE-B183-476F-B132-C2A5A520C7B1}" name="Column15343" dataDxfId="1045"/>
    <tableColumn id="15352" xr3:uid="{93697AFA-36BD-4CD7-9303-F468FF189783}" name="Column15344" dataDxfId="1044"/>
    <tableColumn id="15353" xr3:uid="{9BEDD24D-75D3-4D26-8627-9F2B296B36B9}" name="Column15345" dataDxfId="1043"/>
    <tableColumn id="15354" xr3:uid="{9B5301A5-283E-497A-A259-A438F0E6CDCB}" name="Column15346" dataDxfId="1042"/>
    <tableColumn id="15355" xr3:uid="{09068981-01DA-47FC-A34F-B6BB3B647C30}" name="Column15347" dataDxfId="1041"/>
    <tableColumn id="15356" xr3:uid="{4840A829-640D-458D-BB12-509BD7B3D9B3}" name="Column15348" dataDxfId="1040"/>
    <tableColumn id="15357" xr3:uid="{E4DADCC1-EC5F-463F-B7DF-15F4C1F794B3}" name="Column15349" dataDxfId="1039"/>
    <tableColumn id="15358" xr3:uid="{72D3F8C8-4729-4656-BC96-DD6CC77D6C57}" name="Column15350" dataDxfId="1038"/>
    <tableColumn id="15359" xr3:uid="{829C3F26-1A4C-4DBC-9254-96038B61C753}" name="Column15351" dataDxfId="1037"/>
    <tableColumn id="15360" xr3:uid="{363549FA-7BAF-433B-840D-D442C37E5F49}" name="Column15352" dataDxfId="1036"/>
    <tableColumn id="15361" xr3:uid="{1314AA20-44CB-49CF-A372-77BFEAEC8D02}" name="Column15353" dataDxfId="1035"/>
    <tableColumn id="15362" xr3:uid="{06CD8EED-FC01-45FE-8BBF-3115616F7655}" name="Column15354" dataDxfId="1034"/>
    <tableColumn id="15363" xr3:uid="{6D5A29A2-E7EB-4FEC-9EFA-90A7AFDD34A7}" name="Column15355" dataDxfId="1033"/>
    <tableColumn id="15364" xr3:uid="{D9942826-FF12-48CC-9AB4-8DEE5B8A9141}" name="Column15356" dataDxfId="1032"/>
    <tableColumn id="15365" xr3:uid="{1D873090-058E-48C4-85F8-8E7B98794476}" name="Column15357" dataDxfId="1031"/>
    <tableColumn id="15366" xr3:uid="{7391A3BC-6497-4C63-B95A-0AAB17F16BD4}" name="Column15358" dataDxfId="1030"/>
    <tableColumn id="15367" xr3:uid="{15809E50-7F90-48D8-8735-C8A74112BC47}" name="Column15359" dataDxfId="1029"/>
    <tableColumn id="15368" xr3:uid="{1D94906A-6C2D-44B2-BE11-A08287D9C884}" name="Column15360" dataDxfId="1028"/>
    <tableColumn id="15369" xr3:uid="{99FA970E-817C-478C-87E8-F75FD488D541}" name="Column15361" dataDxfId="1027"/>
    <tableColumn id="15370" xr3:uid="{2782FE0F-DA55-4ED1-AFE2-CFB6B0887BEE}" name="Column15362" dataDxfId="1026"/>
    <tableColumn id="15371" xr3:uid="{80DD7AD3-F3C2-4B4A-9839-7DD5C347D3F0}" name="Column15363" dataDxfId="1025"/>
    <tableColumn id="15372" xr3:uid="{CDEBA148-1F2C-477E-807D-665D83283DCE}" name="Column15364" dataDxfId="1024"/>
    <tableColumn id="15373" xr3:uid="{AA5095B0-CACF-44E8-8833-2C516B641DEC}" name="Column15365" dataDxfId="1023"/>
    <tableColumn id="15374" xr3:uid="{DFCD3A67-1A42-4CC3-8B94-B79008ACE04F}" name="Column15366" dataDxfId="1022"/>
    <tableColumn id="15375" xr3:uid="{5943D267-3837-43B9-9559-3C57195171B4}" name="Column15367" dataDxfId="1021"/>
    <tableColumn id="15376" xr3:uid="{793CF605-336B-4B12-ABE5-9C61E9B7984E}" name="Column15368" dataDxfId="1020"/>
    <tableColumn id="15377" xr3:uid="{FD15198B-4E93-4392-85F7-62BB80ED8F05}" name="Column15369" dataDxfId="1019"/>
    <tableColumn id="15378" xr3:uid="{4AEEF73A-4F89-4932-9AF2-600AB7C87AD3}" name="Column15370" dataDxfId="1018"/>
    <tableColumn id="15379" xr3:uid="{B9CE20CC-DD8C-4396-9725-8D682F55D4F6}" name="Column15371" dataDxfId="1017"/>
    <tableColumn id="15380" xr3:uid="{E575C403-729F-4AFA-BBF8-68A34EC68684}" name="Column15372" dataDxfId="1016"/>
    <tableColumn id="15381" xr3:uid="{E05B8654-BDCC-422E-911B-709E5316CD60}" name="Column15373" dataDxfId="1015"/>
    <tableColumn id="15382" xr3:uid="{25C23093-C187-4ECE-A52C-DD1F1488F51E}" name="Column15374" dataDxfId="1014"/>
    <tableColumn id="15383" xr3:uid="{2C20E1C0-D08F-4D35-A7CF-BE63CF6A753B}" name="Column15375" dataDxfId="1013"/>
    <tableColumn id="15384" xr3:uid="{CA72FCE2-140F-4005-91E5-E7D70C195274}" name="Column15376" dataDxfId="1012"/>
    <tableColumn id="15385" xr3:uid="{6B6C88E4-10D2-4F31-AA96-CF216619A2A8}" name="Column15377" dataDxfId="1011"/>
    <tableColumn id="15386" xr3:uid="{2E56DC0E-32D7-4B21-A368-29B7CF36C365}" name="Column15378" dataDxfId="1010"/>
    <tableColumn id="15387" xr3:uid="{32CAF82F-0D70-4F41-9F41-CA4F528CEDD8}" name="Column15379" dataDxfId="1009"/>
    <tableColumn id="15388" xr3:uid="{DBA02CBB-3FF8-4732-A2B8-1AC0A36A1088}" name="Column15380" dataDxfId="1008"/>
    <tableColumn id="15389" xr3:uid="{836B8925-F3C2-4B41-AE20-A888AEEA42E9}" name="Column15381" dataDxfId="1007"/>
    <tableColumn id="15390" xr3:uid="{BBC1FB41-0AD4-4A94-A7C0-1AA20DB290AB}" name="Column15382" dataDxfId="1006"/>
    <tableColumn id="15391" xr3:uid="{CD932E5B-3C83-46FE-BA6A-99850BF0CA85}" name="Column15383" dataDxfId="1005"/>
    <tableColumn id="15392" xr3:uid="{44B9A89E-A67C-460E-ACF3-6F179AC753DE}" name="Column15384" dataDxfId="1004"/>
    <tableColumn id="15393" xr3:uid="{478C7F65-52DB-43D8-8EC7-09A390DF52C2}" name="Column15385" dataDxfId="1003"/>
    <tableColumn id="15394" xr3:uid="{669F33B3-3605-4ED9-BD5D-BF10CD17A50A}" name="Column15386" dataDxfId="1002"/>
    <tableColumn id="15395" xr3:uid="{852555BF-092F-491F-8AEF-5ADDD84D20A4}" name="Column15387" dataDxfId="1001"/>
    <tableColumn id="15396" xr3:uid="{2305C377-EC93-4E8B-917F-371966ECB7A6}" name="Column15388" dataDxfId="1000"/>
    <tableColumn id="15397" xr3:uid="{F9046697-DC63-49F5-9CA7-8870B72A7312}" name="Column15389" dataDxfId="999"/>
    <tableColumn id="15398" xr3:uid="{D078F7A0-D036-4AD6-BCE0-2444CD3E6C04}" name="Column15390" dataDxfId="998"/>
    <tableColumn id="15399" xr3:uid="{F6B59B01-1E5B-419B-806E-655ABC60A701}" name="Column15391" dataDxfId="997"/>
    <tableColumn id="15400" xr3:uid="{E576BCD5-C81A-44FE-A479-08D4435ACA0D}" name="Column15392" dataDxfId="996"/>
    <tableColumn id="15401" xr3:uid="{EB39B006-74CA-434C-B696-0BF9C19F5994}" name="Column15393" dataDxfId="995"/>
    <tableColumn id="15402" xr3:uid="{0D3DCB1C-FFCF-4D2F-9108-989D0BD23731}" name="Column15394" dataDxfId="994"/>
    <tableColumn id="15403" xr3:uid="{DEBFA187-A105-4895-A35F-AA66A12542A6}" name="Column15395" dataDxfId="993"/>
    <tableColumn id="15404" xr3:uid="{5E7D6B2D-0C59-478C-BC48-94D7FBDE72DA}" name="Column15396" dataDxfId="992"/>
    <tableColumn id="15405" xr3:uid="{17CE8117-CDC7-46B2-BB74-FE5E9AABCB47}" name="Column15397" dataDxfId="991"/>
    <tableColumn id="15406" xr3:uid="{3271B20E-CC0B-4402-883D-3FE3084B68EE}" name="Column15398" dataDxfId="990"/>
    <tableColumn id="15407" xr3:uid="{0D612536-AD34-4C07-97E1-07EE6EB4AB18}" name="Column15399" dataDxfId="989"/>
    <tableColumn id="15408" xr3:uid="{39F989B0-9582-4261-A94E-7D43321F2EEF}" name="Column15400" dataDxfId="988"/>
    <tableColumn id="15409" xr3:uid="{0CAA165F-A4ED-4F8A-98D2-A121200BFBFE}" name="Column15401" dataDxfId="987"/>
    <tableColumn id="15410" xr3:uid="{8717A867-2FBB-43B0-83A5-2850169C9EE7}" name="Column15402" dataDxfId="986"/>
    <tableColumn id="15411" xr3:uid="{1AE55DD0-FFE6-45F4-8145-FDA552340BC8}" name="Column15403" dataDxfId="985"/>
    <tableColumn id="15412" xr3:uid="{C7D8D3F9-4371-4731-8FC0-0A68D0709B44}" name="Column15404" dataDxfId="984"/>
    <tableColumn id="15413" xr3:uid="{6C96D5B5-0DBF-4255-8A36-A1707252855B}" name="Column15405" dataDxfId="983"/>
    <tableColumn id="15414" xr3:uid="{704D660F-E779-4BEB-B4F3-4BA992214410}" name="Column15406" dataDxfId="982"/>
    <tableColumn id="15415" xr3:uid="{EFCC647E-5A0A-4B44-A6B9-AC1ACF360BAC}" name="Column15407" dataDxfId="981"/>
    <tableColumn id="15416" xr3:uid="{20A6D9FE-4ECE-4461-AB8C-BC172ED08A8A}" name="Column15408" dataDxfId="980"/>
    <tableColumn id="15417" xr3:uid="{94A3CE99-56E1-4A8E-A506-6615C500063B}" name="Column15409" dataDxfId="979"/>
    <tableColumn id="15418" xr3:uid="{D8710895-A182-4719-A326-2AC87A63A121}" name="Column15410" dataDxfId="978"/>
    <tableColumn id="15419" xr3:uid="{0C82B719-669C-47E0-AD55-87B87B5F18A0}" name="Column15411" dataDxfId="977"/>
    <tableColumn id="15420" xr3:uid="{E5060139-5219-45F0-97A4-2D129B024709}" name="Column15412" dataDxfId="976"/>
    <tableColumn id="15421" xr3:uid="{2B934209-0A83-4524-9088-6A0ED87CCB61}" name="Column15413" dataDxfId="975"/>
    <tableColumn id="15422" xr3:uid="{E0707555-7450-4B39-88D9-4AF68CB7DCC3}" name="Column15414" dataDxfId="974"/>
    <tableColumn id="15423" xr3:uid="{64A6CEC1-818F-4470-9584-FC8F01C84D14}" name="Column15415" dataDxfId="973"/>
    <tableColumn id="15424" xr3:uid="{9C545EC3-69EF-44E1-B993-3D426DAC7978}" name="Column15416" dataDxfId="972"/>
    <tableColumn id="15425" xr3:uid="{2E5B8CD9-4E21-4C03-957E-5217B3A2B381}" name="Column15417" dataDxfId="971"/>
    <tableColumn id="15426" xr3:uid="{81CB92EA-E010-4260-AA04-5E2EF56A693F}" name="Column15418" dataDxfId="970"/>
    <tableColumn id="15427" xr3:uid="{CF715694-29E2-4538-A46B-F91DA7ED0EAF}" name="Column15419" dataDxfId="969"/>
    <tableColumn id="15428" xr3:uid="{BF33D4AB-3A16-44A6-A558-73369D20C584}" name="Column15420" dataDxfId="968"/>
    <tableColumn id="15429" xr3:uid="{08D7AEAF-9CA8-4E1B-82C2-ED05889DF886}" name="Column15421" dataDxfId="967"/>
    <tableColumn id="15430" xr3:uid="{99164DDD-BDB9-46F6-9D8B-8999E91FC3EB}" name="Column15422" dataDxfId="966"/>
    <tableColumn id="15431" xr3:uid="{E4CAE021-63E6-442C-945C-B30C45758910}" name="Column15423" dataDxfId="965"/>
    <tableColumn id="15432" xr3:uid="{95349561-DE11-4ED2-AFE3-4A03C1C7F392}" name="Column15424" dataDxfId="964"/>
    <tableColumn id="15433" xr3:uid="{2374B3E1-60AE-4BD6-BA21-F0AF182BFBF7}" name="Column15425" dataDxfId="963"/>
    <tableColumn id="15434" xr3:uid="{792F7BEF-BEC5-4FD0-A91E-62C0DFE70341}" name="Column15426" dataDxfId="962"/>
    <tableColumn id="15435" xr3:uid="{F7FC4E35-3BFE-45E6-A60E-B2E4FB0CB861}" name="Column15427" dataDxfId="961"/>
    <tableColumn id="15436" xr3:uid="{21EEC200-E0B4-40DB-AF58-9E12E1921373}" name="Column15428" dataDxfId="960"/>
    <tableColumn id="15437" xr3:uid="{9EDF684F-86B4-4E77-A49A-69B9571BC4A9}" name="Column15429" dataDxfId="959"/>
    <tableColumn id="15438" xr3:uid="{A9C5BCF5-52EA-4801-A7A5-EF37D4D259E4}" name="Column15430" dataDxfId="958"/>
    <tableColumn id="15439" xr3:uid="{D4F7D1DF-7602-43FE-B0C3-AD545D3A3A91}" name="Column15431" dataDxfId="957"/>
    <tableColumn id="15440" xr3:uid="{5C4BB2DD-715E-459C-AF8B-61DB46BC7C2F}" name="Column15432" dataDxfId="956"/>
    <tableColumn id="15441" xr3:uid="{9721E343-4672-4A44-872D-BAF13B16BAA0}" name="Column15433" dataDxfId="955"/>
    <tableColumn id="15442" xr3:uid="{B6302D20-FE96-435F-879C-44D5967B5CAC}" name="Column15434" dataDxfId="954"/>
    <tableColumn id="15443" xr3:uid="{1603EB7F-ACC8-4C17-ADEF-7F05773B5CFF}" name="Column15435" dataDxfId="953"/>
    <tableColumn id="15444" xr3:uid="{5E91C8A8-5170-464F-B7EF-649B0914973A}" name="Column15436" dataDxfId="952"/>
    <tableColumn id="15445" xr3:uid="{8F6B22F8-1CB2-41FB-B5B6-5BC4EB2B5620}" name="Column15437" dataDxfId="951"/>
    <tableColumn id="15446" xr3:uid="{CA7980AF-C0DF-488E-9687-0AD62B3AD9B2}" name="Column15438" dataDxfId="950"/>
    <tableColumn id="15447" xr3:uid="{E851923D-AA5E-4B2A-8333-88E30137412E}" name="Column15439" dataDxfId="949"/>
    <tableColumn id="15448" xr3:uid="{96C13DF0-61BE-4719-8349-A2DC44BE1F52}" name="Column15440" dataDxfId="948"/>
    <tableColumn id="15449" xr3:uid="{FD2558B4-3F9E-43B5-BCC2-EA89DB52B89D}" name="Column15441" dataDxfId="947"/>
    <tableColumn id="15450" xr3:uid="{382C76F7-4D69-43D7-B821-B6070AF14ED0}" name="Column15442" dataDxfId="946"/>
    <tableColumn id="15451" xr3:uid="{A8CDD7E0-A31A-4B90-A0CA-9BB0367837E6}" name="Column15443" dataDxfId="945"/>
    <tableColumn id="15452" xr3:uid="{08BDE309-C67B-4A8C-BDBF-4473B7DA3E75}" name="Column15444" dataDxfId="944"/>
    <tableColumn id="15453" xr3:uid="{F786728B-16E8-4B8B-BA9E-833AEA585237}" name="Column15445" dataDxfId="943"/>
    <tableColumn id="15454" xr3:uid="{41F3F217-D416-4A68-863A-169A5DE9FB59}" name="Column15446" dataDxfId="942"/>
    <tableColumn id="15455" xr3:uid="{C2FA1E4C-33D4-4DDB-B6CB-581AA33D4BA9}" name="Column15447" dataDxfId="941"/>
    <tableColumn id="15456" xr3:uid="{66F70B38-F5C3-4EDF-8339-4406D0048555}" name="Column15448" dataDxfId="940"/>
    <tableColumn id="15457" xr3:uid="{B2357DE4-0750-4657-97F0-42227C8DB9D7}" name="Column15449" dataDxfId="939"/>
    <tableColumn id="15458" xr3:uid="{0222DB73-E2A5-4FD0-89DA-AA20E0ADDB16}" name="Column15450" dataDxfId="938"/>
    <tableColumn id="15459" xr3:uid="{31C8909A-3208-4071-90A4-ABE3F5E16DC8}" name="Column15451" dataDxfId="937"/>
    <tableColumn id="15460" xr3:uid="{098D61FB-8B8F-48DE-BFEB-B5FF7FF6999C}" name="Column15452" dataDxfId="936"/>
    <tableColumn id="15461" xr3:uid="{2E8A72D1-4ACF-4116-959F-7AA9FB8EF23B}" name="Column15453" dataDxfId="935"/>
    <tableColumn id="15462" xr3:uid="{5AF477C2-139D-44A7-9320-0D11AA15FCF3}" name="Column15454" dataDxfId="934"/>
    <tableColumn id="15463" xr3:uid="{512BF363-4CFF-4BBD-9490-283DC38F10BA}" name="Column15455" dataDxfId="933"/>
    <tableColumn id="15464" xr3:uid="{56AF71DB-D059-4189-9F9E-12AEBEB5D93F}" name="Column15456" dataDxfId="932"/>
    <tableColumn id="15465" xr3:uid="{2E23C4C6-ACA6-4FCC-B9EA-E38290CA609D}" name="Column15457" dataDxfId="931"/>
    <tableColumn id="15466" xr3:uid="{269FF79E-353E-4EE4-8F19-2D0C1753F4DD}" name="Column15458" dataDxfId="930"/>
    <tableColumn id="15467" xr3:uid="{C2CAE08F-6590-4578-A55E-E103991083F7}" name="Column15459" dataDxfId="929"/>
    <tableColumn id="15468" xr3:uid="{5DFEC22A-6C51-48AB-AAD5-60463A151939}" name="Column15460" dataDxfId="928"/>
    <tableColumn id="15469" xr3:uid="{F3CD7FCD-22F0-4AF2-8BC3-7354342A60CE}" name="Column15461" dataDxfId="927"/>
    <tableColumn id="15470" xr3:uid="{5E3DB613-E785-4F1A-B058-D10FD4DC84CF}" name="Column15462" dataDxfId="926"/>
    <tableColumn id="15471" xr3:uid="{EAAA43F6-C948-4728-8FA1-F469E2DE57CB}" name="Column15463" dataDxfId="925"/>
    <tableColumn id="15472" xr3:uid="{13A7B6C9-75AB-4749-A2FF-90FE0421985C}" name="Column15464" dataDxfId="924"/>
    <tableColumn id="15473" xr3:uid="{B4D2120B-1C0A-4F66-93CE-8880EB65813C}" name="Column15465" dataDxfId="923"/>
    <tableColumn id="15474" xr3:uid="{91944AF8-0CE8-4C57-8D9D-EF79D6578711}" name="Column15466" dataDxfId="922"/>
    <tableColumn id="15475" xr3:uid="{B90B9E17-D42C-4FBE-A1F5-E36F1595C949}" name="Column15467" dataDxfId="921"/>
    <tableColumn id="15476" xr3:uid="{5D825F50-0EB3-43D2-8BFB-FB97404B532A}" name="Column15468" dataDxfId="920"/>
    <tableColumn id="15477" xr3:uid="{3703937C-A068-47E4-9982-032A266911EA}" name="Column15469" dataDxfId="919"/>
    <tableColumn id="15478" xr3:uid="{E3D34D79-EDA6-4544-8969-0CC5F59166BF}" name="Column15470" dataDxfId="918"/>
    <tableColumn id="15479" xr3:uid="{692F390E-9304-43E2-9A5E-249AEA7830EF}" name="Column15471" dataDxfId="917"/>
    <tableColumn id="15480" xr3:uid="{837F3AB1-A9C5-4DF0-9D4B-A945E4A93702}" name="Column15472" dataDxfId="916"/>
    <tableColumn id="15481" xr3:uid="{A8A782C1-98AC-475B-AE9F-5DCD7937AE48}" name="Column15473" dataDxfId="915"/>
    <tableColumn id="15482" xr3:uid="{DF085062-109B-49DC-B3FE-421F8B765440}" name="Column15474" dataDxfId="914"/>
    <tableColumn id="15483" xr3:uid="{3007A194-F5B8-4A11-96C2-D13C46981D78}" name="Column15475" dataDxfId="913"/>
    <tableColumn id="15484" xr3:uid="{498ABDEA-134E-44A5-BF06-B360C959FEFC}" name="Column15476" dataDxfId="912"/>
    <tableColumn id="15485" xr3:uid="{BB85BD92-F4C2-4B78-B017-66529562C9BA}" name="Column15477" dataDxfId="911"/>
    <tableColumn id="15486" xr3:uid="{75F04EA0-131D-41AF-A0E7-B70ED035655C}" name="Column15478" dataDxfId="910"/>
    <tableColumn id="15487" xr3:uid="{3B50C98E-A78C-4C98-976F-14CBEEA55488}" name="Column15479" dataDxfId="909"/>
    <tableColumn id="15488" xr3:uid="{C2E5DFAA-EFA0-4C6E-AA2E-3422E16FFA22}" name="Column15480" dataDxfId="908"/>
    <tableColumn id="15489" xr3:uid="{0D8C2A7A-1A99-4E59-AFDB-27C49C4FEC46}" name="Column15481" dataDxfId="907"/>
    <tableColumn id="15490" xr3:uid="{FC1492C1-C053-48B0-8851-42737B105258}" name="Column15482" dataDxfId="906"/>
    <tableColumn id="15491" xr3:uid="{84D73249-98CF-4DEB-8968-3AA6969572C5}" name="Column15483" dataDxfId="905"/>
    <tableColumn id="15492" xr3:uid="{A8C6038E-9C69-498C-B344-657E3B629597}" name="Column15484" dataDxfId="904"/>
    <tableColumn id="15493" xr3:uid="{059281C8-0251-4859-86CF-D15CA93EFFEA}" name="Column15485" dataDxfId="903"/>
    <tableColumn id="15494" xr3:uid="{14575D50-F911-4F55-9387-0B87AC71D5A7}" name="Column15486" dataDxfId="902"/>
    <tableColumn id="15495" xr3:uid="{2B41DE4E-A53E-47B7-A12B-5F1DEDA46486}" name="Column15487" dataDxfId="901"/>
    <tableColumn id="15496" xr3:uid="{6049C2B1-ABE7-4A30-BF08-A9B5090EB686}" name="Column15488" dataDxfId="900"/>
    <tableColumn id="15497" xr3:uid="{125A5EE2-2945-4EAE-B252-B3F269A5BF70}" name="Column15489" dataDxfId="899"/>
    <tableColumn id="15498" xr3:uid="{93002B2E-04DF-4E7C-975E-3030D77B7698}" name="Column15490" dataDxfId="898"/>
    <tableColumn id="15499" xr3:uid="{DDEB242C-F6B7-432B-88C7-2EF19DA6A433}" name="Column15491" dataDxfId="897"/>
    <tableColumn id="15500" xr3:uid="{84A8527C-DDCB-4982-9F40-F146BB5C122E}" name="Column15492" dataDxfId="896"/>
    <tableColumn id="15501" xr3:uid="{743B310F-7A26-4D37-B732-0B70EC0B9D37}" name="Column15493" dataDxfId="895"/>
    <tableColumn id="15502" xr3:uid="{AE4BC34A-788C-4F2D-8A53-4351ED8C4A85}" name="Column15494" dataDxfId="894"/>
    <tableColumn id="15503" xr3:uid="{71B4EEB0-CDCD-43DB-8D60-6C63FE92E53B}" name="Column15495" dataDxfId="893"/>
    <tableColumn id="15504" xr3:uid="{443D5E9F-F255-4A6A-ACC0-8B01606BAD3A}" name="Column15496" dataDxfId="892"/>
    <tableColumn id="15505" xr3:uid="{A1F89FF7-2578-45D3-9745-15555ACA9D5B}" name="Column15497" dataDxfId="891"/>
    <tableColumn id="15506" xr3:uid="{BF8133BE-7BD6-4CE8-B017-D3745DDE0096}" name="Column15498" dataDxfId="890"/>
    <tableColumn id="15507" xr3:uid="{228205AC-0B67-4B09-BBD1-94B269A57536}" name="Column15499" dataDxfId="889"/>
    <tableColumn id="15508" xr3:uid="{9F173D38-43D9-4F2B-983C-D2BF43B602E0}" name="Column15500" dataDxfId="888"/>
    <tableColumn id="15509" xr3:uid="{C623E131-094A-488B-BD83-91A5A3E7F20A}" name="Column15501" dataDxfId="887"/>
    <tableColumn id="15510" xr3:uid="{DC805DEE-21F5-4F40-A4AA-34C243B32010}" name="Column15502" dataDxfId="886"/>
    <tableColumn id="15511" xr3:uid="{F30BBC35-C15F-4192-A4D9-4887897A8189}" name="Column15503" dataDxfId="885"/>
    <tableColumn id="15512" xr3:uid="{AD14915E-DA9F-4D69-B13E-34F93324E78B}" name="Column15504" dataDxfId="884"/>
    <tableColumn id="15513" xr3:uid="{0BCE26EF-BA16-45BA-93BD-88DD9150D268}" name="Column15505" dataDxfId="883"/>
    <tableColumn id="15514" xr3:uid="{D54E33CB-5F0D-495D-83DB-B72215FBA904}" name="Column15506" dataDxfId="882"/>
    <tableColumn id="15515" xr3:uid="{D93B2CA8-FDA0-42F2-8BB6-EFDDE13D5829}" name="Column15507" dataDxfId="881"/>
    <tableColumn id="15516" xr3:uid="{93E3349A-E31A-4E89-9583-431C03187280}" name="Column15508" dataDxfId="880"/>
    <tableColumn id="15517" xr3:uid="{2ADFC038-25C7-4942-917F-A17B2887DC3C}" name="Column15509" dataDxfId="879"/>
    <tableColumn id="15518" xr3:uid="{AE446326-88A6-4EB4-9377-390A636A0B4D}" name="Column15510" dataDxfId="878"/>
    <tableColumn id="15519" xr3:uid="{E02E6FF3-978D-4F31-82AB-0772274E2922}" name="Column15511" dataDxfId="877"/>
    <tableColumn id="15520" xr3:uid="{9A50977A-EBD3-45BB-BCC8-BD30DD987816}" name="Column15512" dataDxfId="876"/>
    <tableColumn id="15521" xr3:uid="{008E744B-DCFE-4A56-AE52-3E25A11F85EB}" name="Column15513" dataDxfId="875"/>
    <tableColumn id="15522" xr3:uid="{7D6CD7EC-E4B3-488E-B003-C6EB33C99F30}" name="Column15514" dataDxfId="874"/>
    <tableColumn id="15523" xr3:uid="{4DAC880B-2F3C-42D3-BBDE-C4E92D2349CA}" name="Column15515" dataDxfId="873"/>
    <tableColumn id="15524" xr3:uid="{D5BA5273-CCB5-4AD2-A341-A9362F30E441}" name="Column15516" dataDxfId="872"/>
    <tableColumn id="15525" xr3:uid="{6C795C6C-D21D-473E-ADDF-2A5AB614705A}" name="Column15517" dataDxfId="871"/>
    <tableColumn id="15526" xr3:uid="{B64A679C-D2B1-486E-A1EC-4C3C0FF908F5}" name="Column15518" dataDxfId="870"/>
    <tableColumn id="15527" xr3:uid="{80FBD2CA-2EA6-4E26-B47D-86F0CC6BFE8B}" name="Column15519" dataDxfId="869"/>
    <tableColumn id="15528" xr3:uid="{86F5FD59-DD2A-4D24-AF9C-4839F55D8386}" name="Column15520" dataDxfId="868"/>
    <tableColumn id="15529" xr3:uid="{C3028B6B-4CC4-4272-BDCA-28A682F38A7F}" name="Column15521" dataDxfId="867"/>
    <tableColumn id="15530" xr3:uid="{CE078C83-7B21-45A7-8672-05B30287C0DC}" name="Column15522" dataDxfId="866"/>
    <tableColumn id="15531" xr3:uid="{10E20960-2FC7-46B9-924F-0174E311C248}" name="Column15523" dataDxfId="865"/>
    <tableColumn id="15532" xr3:uid="{92A8EEFA-6D66-4BE9-B372-D68E9B73D9A7}" name="Column15524" dataDxfId="864"/>
    <tableColumn id="15533" xr3:uid="{5E14CDA3-E9C0-4B74-B130-7CF4467F57FD}" name="Column15525" dataDxfId="863"/>
    <tableColumn id="15534" xr3:uid="{5D438E0E-2F42-4072-A460-BD4BE4FAC13A}" name="Column15526" dataDxfId="862"/>
    <tableColumn id="15535" xr3:uid="{0D5EF9EA-53F8-40D8-8834-89F5CD8BF313}" name="Column15527" dataDxfId="861"/>
    <tableColumn id="15536" xr3:uid="{4185831F-E6E5-4598-A31F-D549815F0C24}" name="Column15528" dataDxfId="860"/>
    <tableColumn id="15537" xr3:uid="{F78DCB9E-856D-4532-9B11-4226279910EE}" name="Column15529" dataDxfId="859"/>
    <tableColumn id="15538" xr3:uid="{AA4F245B-E4CE-47CB-8CE7-D2B53D675E68}" name="Column15530" dataDxfId="858"/>
    <tableColumn id="15539" xr3:uid="{31B6A0C2-2AF6-44DA-AB2B-C63AC9CAFBFA}" name="Column15531" dataDxfId="857"/>
    <tableColumn id="15540" xr3:uid="{0FA387F8-D7DB-4505-9C3A-0FCD327B71F4}" name="Column15532" dataDxfId="856"/>
    <tableColumn id="15541" xr3:uid="{FAD452F6-B15B-4331-A45F-B329140EA455}" name="Column15533" dataDxfId="855"/>
    <tableColumn id="15542" xr3:uid="{DC8148BC-2B60-4E63-9168-FC00E2B53892}" name="Column15534" dataDxfId="854"/>
    <tableColumn id="15543" xr3:uid="{540B7076-ABBA-4634-A377-41CC81FF9655}" name="Column15535" dataDxfId="853"/>
    <tableColumn id="15544" xr3:uid="{21F2517E-181C-47BA-B620-6D1F8383E75C}" name="Column15536" dataDxfId="852"/>
    <tableColumn id="15545" xr3:uid="{4CBF1D65-1D42-4B37-ABBF-3A19980E836F}" name="Column15537" dataDxfId="851"/>
    <tableColumn id="15546" xr3:uid="{299BF0E1-0DA9-40DC-B921-BB9FCAB640D6}" name="Column15538" dataDxfId="850"/>
    <tableColumn id="15547" xr3:uid="{E82A9899-75E5-4947-821C-8EB4653A37A1}" name="Column15539" dataDxfId="849"/>
    <tableColumn id="15548" xr3:uid="{5F8CC935-28C6-4A24-BD73-0DB8F79635AF}" name="Column15540" dataDxfId="848"/>
    <tableColumn id="15549" xr3:uid="{4C23F43D-3038-415A-97F5-5B52068DDE00}" name="Column15541" dataDxfId="847"/>
    <tableColumn id="15550" xr3:uid="{583DB2EC-E0E9-4883-B7A6-C62944C2EAAB}" name="Column15542" dataDxfId="846"/>
    <tableColumn id="15551" xr3:uid="{6439D996-1810-4A7A-A6C7-5850514B7737}" name="Column15543" dataDxfId="845"/>
    <tableColumn id="15552" xr3:uid="{33D5B992-3950-48B0-BBC3-FC504F6E27DB}" name="Column15544" dataDxfId="844"/>
    <tableColumn id="15553" xr3:uid="{BC22C48C-BA38-4AEF-9A79-5AD265654B5F}" name="Column15545" dataDxfId="843"/>
    <tableColumn id="15554" xr3:uid="{89532DF0-14A5-4EDE-9217-74B0F498203B}" name="Column15546" dataDxfId="842"/>
    <tableColumn id="15555" xr3:uid="{EB7F52CE-6A2A-460F-B024-AC9F9FB6D1E4}" name="Column15547" dataDxfId="841"/>
    <tableColumn id="15556" xr3:uid="{6DE4A98C-5B5D-446B-B5EB-BA0725D0C01E}" name="Column15548" dataDxfId="840"/>
    <tableColumn id="15557" xr3:uid="{4B06ABB9-FA14-4606-98A1-16B0B3BAE43F}" name="Column15549" dataDxfId="839"/>
    <tableColumn id="15558" xr3:uid="{93C6A800-69A5-423E-AB07-6F50CA1E153B}" name="Column15550" dataDxfId="838"/>
    <tableColumn id="15559" xr3:uid="{A722F401-8D45-43E0-8004-1BD43475337C}" name="Column15551" dataDxfId="837"/>
    <tableColumn id="15560" xr3:uid="{FB438499-85D1-484F-A328-28DB41A49BB7}" name="Column15552" dataDxfId="836"/>
    <tableColumn id="15561" xr3:uid="{E195821A-6A02-41FB-A450-5A06C814E2FB}" name="Column15553" dataDxfId="835"/>
    <tableColumn id="15562" xr3:uid="{7C294944-CDFF-4901-B996-BD6C36A71C77}" name="Column15554" dataDxfId="834"/>
    <tableColumn id="15563" xr3:uid="{11E99CAC-1FBA-494C-B7B8-514C076F3C85}" name="Column15555" dataDxfId="833"/>
    <tableColumn id="15564" xr3:uid="{8251B175-EBF8-457C-A9A7-F4D86FF49EEE}" name="Column15556" dataDxfId="832"/>
    <tableColumn id="15565" xr3:uid="{93D87202-29E2-46C6-B474-C275C53C8DD5}" name="Column15557" dataDxfId="831"/>
    <tableColumn id="15566" xr3:uid="{50565301-2A30-41B3-880B-75D0214999F5}" name="Column15558" dataDxfId="830"/>
    <tableColumn id="15567" xr3:uid="{7D85ABE3-77FF-4D07-A8FB-F180CE039A1A}" name="Column15559" dataDxfId="829"/>
    <tableColumn id="15568" xr3:uid="{B0AEF92D-CBF8-46C3-995D-72E7BB141110}" name="Column15560" dataDxfId="828"/>
    <tableColumn id="15569" xr3:uid="{939B02B9-77A5-4463-8346-578F3590C33E}" name="Column15561" dataDxfId="827"/>
    <tableColumn id="15570" xr3:uid="{BE7288F1-3052-4624-8471-FA2CF4456BF1}" name="Column15562" dataDxfId="826"/>
    <tableColumn id="15571" xr3:uid="{89414975-545D-4029-9E05-156EB94FC233}" name="Column15563" dataDxfId="825"/>
    <tableColumn id="15572" xr3:uid="{EEB55E4A-19C9-492D-AC52-7F349456427C}" name="Column15564" dataDxfId="824"/>
    <tableColumn id="15573" xr3:uid="{A1A74C1F-8300-42E7-85D4-63E82948631C}" name="Column15565" dataDxfId="823"/>
    <tableColumn id="15574" xr3:uid="{BB72CA7B-B1F7-4F69-AD4B-F6045CADDCC1}" name="Column15566" dataDxfId="822"/>
    <tableColumn id="15575" xr3:uid="{DA9CA214-59D0-4FBA-A7FB-96FFE5176C49}" name="Column15567" dataDxfId="821"/>
    <tableColumn id="15576" xr3:uid="{51E6353D-6A40-45C9-AB12-BBFCE0D7C7E3}" name="Column15568" dataDxfId="820"/>
    <tableColumn id="15577" xr3:uid="{58930E45-453A-4B4C-AA1F-D6C0917644BB}" name="Column15569" dataDxfId="819"/>
    <tableColumn id="15578" xr3:uid="{1EC9AA2C-E0F2-4F31-8386-9250523A7E8D}" name="Column15570" dataDxfId="818"/>
    <tableColumn id="15579" xr3:uid="{C6A16095-5C33-49F1-B979-25D35AA94B9C}" name="Column15571" dataDxfId="817"/>
    <tableColumn id="15580" xr3:uid="{B38F76E8-4384-4FF3-8781-4C2CB11BEA11}" name="Column15572" dataDxfId="816"/>
    <tableColumn id="15581" xr3:uid="{4557CF42-80F6-4934-9684-3A563DC4A56D}" name="Column15573" dataDxfId="815"/>
    <tableColumn id="15582" xr3:uid="{C88ADF20-EC2E-456C-9F19-214A357A417D}" name="Column15574" dataDxfId="814"/>
    <tableColumn id="15583" xr3:uid="{190144FB-D720-4ADB-8606-5FE6F20E0CB7}" name="Column15575" dataDxfId="813"/>
    <tableColumn id="15584" xr3:uid="{265AB195-1402-443A-9F90-CFCDB57EE276}" name="Column15576" dataDxfId="812"/>
    <tableColumn id="15585" xr3:uid="{07D97BC1-F04C-48BE-9122-8F0C4B2AA039}" name="Column15577" dataDxfId="811"/>
    <tableColumn id="15586" xr3:uid="{1A2BDA3E-1920-47A0-A360-C6DB78E131EC}" name="Column15578" dataDxfId="810"/>
    <tableColumn id="15587" xr3:uid="{3893175E-A83D-42D7-ADF5-19360F63B640}" name="Column15579" dataDxfId="809"/>
    <tableColumn id="15588" xr3:uid="{67A5B0C4-89AE-40D9-8499-497B4BFA8011}" name="Column15580" dataDxfId="808"/>
    <tableColumn id="15589" xr3:uid="{F8E5614C-642A-44FB-9B99-DE2F3198EA21}" name="Column15581" dataDxfId="807"/>
    <tableColumn id="15590" xr3:uid="{95F2EE72-7131-4DB7-B1D6-DB08ACACE9FA}" name="Column15582" dataDxfId="806"/>
    <tableColumn id="15591" xr3:uid="{CE39646F-14D6-4741-9BC7-FAB00BE307EE}" name="Column15583" dataDxfId="805"/>
    <tableColumn id="15592" xr3:uid="{DB208473-AA59-4B1A-9662-EFC863B2B253}" name="Column15584" dataDxfId="804"/>
    <tableColumn id="15593" xr3:uid="{86FF9DD9-E48C-4097-88B8-B21017DC5F54}" name="Column15585" dataDxfId="803"/>
    <tableColumn id="15594" xr3:uid="{96A1232C-4AA9-44E7-B6BA-B65408F471E7}" name="Column15586" dataDxfId="802"/>
    <tableColumn id="15595" xr3:uid="{C90F57AD-E367-4E87-A2A1-E99719C9EE0A}" name="Column15587" dataDxfId="801"/>
    <tableColumn id="15596" xr3:uid="{2F10E01A-A589-4A05-9208-FCD63B1951DA}" name="Column15588" dataDxfId="800"/>
    <tableColumn id="15597" xr3:uid="{DE13641E-3FC3-496A-ACBC-8CEE07679312}" name="Column15589" dataDxfId="799"/>
    <tableColumn id="15598" xr3:uid="{29A59AB3-21F6-463B-88B0-6EEAE648B770}" name="Column15590" dataDxfId="798"/>
    <tableColumn id="15599" xr3:uid="{11F91152-1A61-4DFA-BCDC-839A99F79B0E}" name="Column15591" dataDxfId="797"/>
    <tableColumn id="15600" xr3:uid="{68CEA151-F122-4789-9AA2-E0FFCEDD06F8}" name="Column15592" dataDxfId="796"/>
    <tableColumn id="15601" xr3:uid="{1EC0FCAE-5907-4C63-BB19-AB5606F99010}" name="Column15593" dataDxfId="795"/>
    <tableColumn id="15602" xr3:uid="{5EB54929-DABE-4629-BC2A-232ED2A197F7}" name="Column15594" dataDxfId="794"/>
    <tableColumn id="15603" xr3:uid="{3BA64E2B-75FB-48C1-A1D7-087734E10FF0}" name="Column15595" dataDxfId="793"/>
    <tableColumn id="15604" xr3:uid="{8EAF337D-CAC3-4043-B640-CA416D044A3E}" name="Column15596" dataDxfId="792"/>
    <tableColumn id="15605" xr3:uid="{530CA227-F0D9-4C59-85AF-BC20A9BB4146}" name="Column15597" dataDxfId="791"/>
    <tableColumn id="15606" xr3:uid="{1E0C11C3-2CAB-4A1A-9215-E462B469CF0D}" name="Column15598" dataDxfId="790"/>
    <tableColumn id="15607" xr3:uid="{32BA4B82-E894-4B59-AD8F-3C2E3F60FCB7}" name="Column15599" dataDxfId="789"/>
    <tableColumn id="15608" xr3:uid="{EA49025F-8B56-4410-BE7B-6F60FA4BE0DE}" name="Column15600" dataDxfId="788"/>
    <tableColumn id="15609" xr3:uid="{C62B6059-26C2-4A71-8163-A50ACE66AA20}" name="Column15601" dataDxfId="787"/>
    <tableColumn id="15610" xr3:uid="{8437A5E7-4C36-47A6-86C3-7A7355CEB5C8}" name="Column15602" dataDxfId="786"/>
    <tableColumn id="15611" xr3:uid="{E10B8A8D-7CF5-496A-A2AD-3BB7FC5F1E04}" name="Column15603" dataDxfId="785"/>
    <tableColumn id="15612" xr3:uid="{C805A9ED-AF63-40C8-98A7-188177A57AF4}" name="Column15604" dataDxfId="784"/>
    <tableColumn id="15613" xr3:uid="{F5D184FD-9BA5-40B7-957A-E928DE1772AB}" name="Column15605" dataDxfId="783"/>
    <tableColumn id="15614" xr3:uid="{9C56DB70-C31C-4799-A122-CFC052E02D90}" name="Column15606" dataDxfId="782"/>
    <tableColumn id="15615" xr3:uid="{4407F803-AC9D-4A2A-B273-A25E723D7772}" name="Column15607" dataDxfId="781"/>
    <tableColumn id="15616" xr3:uid="{48BE2473-970A-45B1-8056-3D9629662F1D}" name="Column15608" dataDxfId="780"/>
    <tableColumn id="15617" xr3:uid="{F2FB2397-E43C-4715-9B2E-5A3C76024F4C}" name="Column15609" dataDxfId="779"/>
    <tableColumn id="15618" xr3:uid="{D774E22E-D660-41C7-A95A-038EBDC12362}" name="Column15610" dataDxfId="778"/>
    <tableColumn id="15619" xr3:uid="{AC98A4D6-DFE6-4B82-84E2-BFD1A9186D3D}" name="Column15611" dataDxfId="777"/>
    <tableColumn id="15620" xr3:uid="{85527F1B-8777-4DE3-9E33-C4573E883C89}" name="Column15612" dataDxfId="776"/>
    <tableColumn id="15621" xr3:uid="{596A5156-907E-4DC2-AB0F-1DAD23D7CA2C}" name="Column15613" dataDxfId="775"/>
    <tableColumn id="15622" xr3:uid="{3C99E945-0A24-4F21-A397-348B9E1F6239}" name="Column15614" dataDxfId="774"/>
    <tableColumn id="15623" xr3:uid="{4CE65470-0892-4962-9F7E-A1347C819735}" name="Column15615" dataDxfId="773"/>
    <tableColumn id="15624" xr3:uid="{D6534FFB-FB0A-440C-9375-B4875E219093}" name="Column15616" dataDxfId="772"/>
    <tableColumn id="15625" xr3:uid="{13B6CD0F-3B8E-43EB-B943-5BBA17285662}" name="Column15617" dataDxfId="771"/>
    <tableColumn id="15626" xr3:uid="{FB505E43-94D4-4C19-883B-0828B39AF2E8}" name="Column15618" dataDxfId="770"/>
    <tableColumn id="15627" xr3:uid="{68BC0EC7-4477-4FC4-9624-6DAF19F35114}" name="Column15619" dataDxfId="769"/>
    <tableColumn id="15628" xr3:uid="{B65FD0BC-472A-4088-8FCE-E50C7D7A5E9E}" name="Column15620" dataDxfId="768"/>
    <tableColumn id="15629" xr3:uid="{34BB6B11-9C0D-4958-9756-EE5EB9DB3F45}" name="Column15621" dataDxfId="767"/>
    <tableColumn id="15630" xr3:uid="{DBB8DDA6-F914-4029-8E5E-D80B5B3321AF}" name="Column15622" dataDxfId="766"/>
    <tableColumn id="15631" xr3:uid="{1E3F6DBE-C15F-4B40-B70D-E498819089AA}" name="Column15623" dataDxfId="765"/>
    <tableColumn id="15632" xr3:uid="{ECFAA1E1-C1F0-4F6C-96AD-7F584CB02DFD}" name="Column15624" dataDxfId="764"/>
    <tableColumn id="15633" xr3:uid="{8E28E058-29F3-4FB7-90F7-5914783F7E32}" name="Column15625" dataDxfId="763"/>
    <tableColumn id="15634" xr3:uid="{C0F4C655-610F-4708-8DEC-7936E6D45054}" name="Column15626" dataDxfId="762"/>
    <tableColumn id="15635" xr3:uid="{818F4AA7-9E75-4AD6-9124-73E5318AAE4D}" name="Column15627" dataDxfId="761"/>
    <tableColumn id="15636" xr3:uid="{C4D37E7E-4FF5-4B99-9503-2703CDE718EC}" name="Column15628" dataDxfId="760"/>
    <tableColumn id="15637" xr3:uid="{4511499E-5B04-4F2C-BC39-4D3EAE0AB4E2}" name="Column15629" dataDxfId="759"/>
    <tableColumn id="15638" xr3:uid="{EC5C5E9A-D5B6-40E1-997D-14DF8635DC94}" name="Column15630" dataDxfId="758"/>
    <tableColumn id="15639" xr3:uid="{03C9350B-23B6-4C63-B4CB-696F6695427D}" name="Column15631" dataDxfId="757"/>
    <tableColumn id="15640" xr3:uid="{37214F7F-2A4E-4B89-BA36-9C28BDB7F48B}" name="Column15632" dataDxfId="756"/>
    <tableColumn id="15641" xr3:uid="{6C2AEC11-F26F-4463-A940-8E678EBACE97}" name="Column15633" dataDxfId="755"/>
    <tableColumn id="15642" xr3:uid="{75604908-6C28-448F-A515-1F5B4258B36E}" name="Column15634" dataDxfId="754"/>
    <tableColumn id="15643" xr3:uid="{204F8DD7-289E-40E4-A1D1-C72DFDFAE80A}" name="Column15635" dataDxfId="753"/>
    <tableColumn id="15644" xr3:uid="{999B23B1-3818-44C0-ABCE-5583BCCBADD2}" name="Column15636" dataDxfId="752"/>
    <tableColumn id="15645" xr3:uid="{41CB5F5A-D2E5-4E26-8927-1DF0C11C1864}" name="Column15637" dataDxfId="751"/>
    <tableColumn id="15646" xr3:uid="{2B595C81-2A67-46BD-B9BC-CFBC19F4FC15}" name="Column15638" dataDxfId="750"/>
    <tableColumn id="15647" xr3:uid="{FE04E321-E917-4F5F-9D55-81F743FA166C}" name="Column15639" dataDxfId="749"/>
    <tableColumn id="15648" xr3:uid="{DCE69101-4B30-4694-B906-BC928D9322BD}" name="Column15640" dataDxfId="748"/>
    <tableColumn id="15649" xr3:uid="{FB9B6580-5FD9-40F4-A16D-51D6EBC49330}" name="Column15641" dataDxfId="747"/>
    <tableColumn id="15650" xr3:uid="{2303230C-10B4-43B0-8A96-CC02E722FB38}" name="Column15642" dataDxfId="746"/>
    <tableColumn id="15651" xr3:uid="{2C45B062-46EC-4267-9965-4B48762B0DDB}" name="Column15643" dataDxfId="745"/>
    <tableColumn id="15652" xr3:uid="{61A24DBD-F694-4936-A9AC-AD162EDA911C}" name="Column15644" dataDxfId="744"/>
    <tableColumn id="15653" xr3:uid="{F6328B09-904C-458C-B5C4-67ACB9EBC6F3}" name="Column15645" dataDxfId="743"/>
    <tableColumn id="15654" xr3:uid="{09E5B32B-D982-4BF0-8E61-92D2562ABB31}" name="Column15646" dataDxfId="742"/>
    <tableColumn id="15655" xr3:uid="{448D6896-D54D-46E3-B387-E979D914B465}" name="Column15647" dataDxfId="741"/>
    <tableColumn id="15656" xr3:uid="{43D4F722-7555-40CD-91C2-8B0DA3950970}" name="Column15648" dataDxfId="740"/>
    <tableColumn id="15657" xr3:uid="{E8BCFF15-C624-4C16-95D7-E7F00DD9AE94}" name="Column15649" dataDxfId="739"/>
    <tableColumn id="15658" xr3:uid="{56835114-8EFF-4AE7-83FE-C7A38D71D1F6}" name="Column15650" dataDxfId="738"/>
    <tableColumn id="15659" xr3:uid="{8D79BA52-E4DB-4C21-9E41-10F9B5CF841B}" name="Column15651" dataDxfId="737"/>
    <tableColumn id="15660" xr3:uid="{2CC93AB3-C6ED-475B-8956-508B70257133}" name="Column15652" dataDxfId="736"/>
    <tableColumn id="15661" xr3:uid="{FCCC8451-92AE-41FA-A32E-0D748B3C312C}" name="Column15653" dataDxfId="735"/>
    <tableColumn id="15662" xr3:uid="{5523FE0D-DB50-441A-A4E3-31CD9FACAF30}" name="Column15654" dataDxfId="734"/>
    <tableColumn id="15663" xr3:uid="{1816F08C-4C4B-422C-89C5-3DAB76386AE3}" name="Column15655" dataDxfId="733"/>
    <tableColumn id="15664" xr3:uid="{A8A2A4B9-224F-41A7-B900-68883876D140}" name="Column15656" dataDxfId="732"/>
    <tableColumn id="15665" xr3:uid="{9C3D3E13-4323-4219-B78C-31E32BB525DD}" name="Column15657" dataDxfId="731"/>
    <tableColumn id="15666" xr3:uid="{F14E64E4-E622-4AA1-B03B-B882820C4780}" name="Column15658" dataDxfId="730"/>
    <tableColumn id="15667" xr3:uid="{A8066E50-5372-4624-9D23-06E546ED411E}" name="Column15659" dataDxfId="729"/>
    <tableColumn id="15668" xr3:uid="{997FBFBF-5FE7-480D-92BA-9F21BFD6AADB}" name="Column15660" dataDxfId="728"/>
    <tableColumn id="15669" xr3:uid="{2C30493D-8452-48A8-B37C-39B102C52252}" name="Column15661" dataDxfId="727"/>
    <tableColumn id="15670" xr3:uid="{8896A58B-E37D-4266-8D0B-A1FF7EADBDDA}" name="Column15662" dataDxfId="726"/>
    <tableColumn id="15671" xr3:uid="{06722122-B70D-4D27-B679-E66E5B93F55D}" name="Column15663" dataDxfId="725"/>
    <tableColumn id="15672" xr3:uid="{F86740E3-ECD5-4BD5-AC02-A416E45369A4}" name="Column15664" dataDxfId="724"/>
    <tableColumn id="15673" xr3:uid="{CC3FB01A-2C71-4896-9206-3DF8E7098A2B}" name="Column15665" dataDxfId="723"/>
    <tableColumn id="15674" xr3:uid="{96086AEE-B649-4F3C-941F-A2DC7709A9CE}" name="Column15666" dataDxfId="722"/>
    <tableColumn id="15675" xr3:uid="{493DEE74-54B8-4B81-89B1-176FC0B31DF7}" name="Column15667" dataDxfId="721"/>
    <tableColumn id="15676" xr3:uid="{4AC39E94-1487-4A8B-99D6-B4EBC021665C}" name="Column15668" dataDxfId="720"/>
    <tableColumn id="15677" xr3:uid="{ABED51D5-B8EA-4607-84AE-BB46331BFB52}" name="Column15669" dataDxfId="719"/>
    <tableColumn id="15678" xr3:uid="{FBCAF50B-4655-4B97-8E41-811363590CB1}" name="Column15670" dataDxfId="718"/>
    <tableColumn id="15679" xr3:uid="{770421F2-1817-4D5C-85E3-011ADD28E257}" name="Column15671" dataDxfId="717"/>
    <tableColumn id="15680" xr3:uid="{42242784-BAAE-4084-87BC-D86947223B82}" name="Column15672" dataDxfId="716"/>
    <tableColumn id="15681" xr3:uid="{A50A4D4A-E9DE-46C0-88B7-3F3B8AE0CCE5}" name="Column15673" dataDxfId="715"/>
    <tableColumn id="15682" xr3:uid="{02B5AB37-D00E-424A-A90D-35B57BE89D4F}" name="Column15674" dataDxfId="714"/>
    <tableColumn id="15683" xr3:uid="{A89A577F-A529-4F6F-A467-75767388F950}" name="Column15675" dataDxfId="713"/>
    <tableColumn id="15684" xr3:uid="{FEAF0557-6729-47B1-B416-273597155308}" name="Column15676" dataDxfId="712"/>
    <tableColumn id="15685" xr3:uid="{4687397E-9BB6-462F-AB36-CA1C5E564338}" name="Column15677" dataDxfId="711"/>
    <tableColumn id="15686" xr3:uid="{F4AE5B75-BD94-4789-8CD9-D97BE4FD4848}" name="Column15678" dataDxfId="710"/>
    <tableColumn id="15687" xr3:uid="{87462C35-1F65-4B88-A3EF-952DC5CF4B5C}" name="Column15679" dataDxfId="709"/>
    <tableColumn id="15688" xr3:uid="{9F5D0F2D-A81B-4BC9-B900-093518BBAF4E}" name="Column15680" dataDxfId="708"/>
    <tableColumn id="15689" xr3:uid="{16E1DDA7-598F-4B7B-96CB-9166B9D11009}" name="Column15681" dataDxfId="707"/>
    <tableColumn id="15690" xr3:uid="{A25410F0-F444-474C-B043-394AD621A8D7}" name="Column15682" dataDxfId="706"/>
    <tableColumn id="15691" xr3:uid="{493A7A69-67C3-4D47-AA42-2DABF2A7F6D7}" name="Column15683" dataDxfId="705"/>
    <tableColumn id="15692" xr3:uid="{7A675783-A35E-4ADA-AAB0-96D37BED5088}" name="Column15684" dataDxfId="704"/>
    <tableColumn id="15693" xr3:uid="{B9B35B3A-BBB7-4C8E-8822-E4C265743D8B}" name="Column15685" dataDxfId="703"/>
    <tableColumn id="15694" xr3:uid="{38264CCA-1D5E-4BEB-AD0C-0181EE6CBB1A}" name="Column15686" dataDxfId="702"/>
    <tableColumn id="15695" xr3:uid="{BB51F0E2-5C7F-4D36-B840-33851B6E768F}" name="Column15687" dataDxfId="701"/>
    <tableColumn id="15696" xr3:uid="{EBE5E09B-6494-44EC-AE18-E8D9D8EF0212}" name="Column15688" dataDxfId="700"/>
    <tableColumn id="15697" xr3:uid="{8199D256-811D-4355-B3BD-F3E7E685B42A}" name="Column15689" dataDxfId="699"/>
    <tableColumn id="15698" xr3:uid="{81290D60-F2A6-4459-BAEB-45CD8528B6FD}" name="Column15690" dataDxfId="698"/>
    <tableColumn id="15699" xr3:uid="{18F2DDEC-8B2A-4FC5-A5ED-94A941ADAB4E}" name="Column15691" dataDxfId="697"/>
    <tableColumn id="15700" xr3:uid="{3A43B01C-3F0B-4031-9F8D-293C8606E5EB}" name="Column15692" dataDxfId="696"/>
    <tableColumn id="15701" xr3:uid="{E9990178-34E1-4ED1-A7AB-9FA7FD4DF43A}" name="Column15693" dataDxfId="695"/>
    <tableColumn id="15702" xr3:uid="{34F93A60-00D8-4946-A087-DF3C9FA9F10C}" name="Column15694" dataDxfId="694"/>
    <tableColumn id="15703" xr3:uid="{B42AAAA4-1F21-44FF-8492-365AC1847B07}" name="Column15695" dataDxfId="693"/>
    <tableColumn id="15704" xr3:uid="{C84BD7C3-F718-4D88-9962-B3D686842B12}" name="Column15696" dataDxfId="692"/>
    <tableColumn id="15705" xr3:uid="{D5DD4B02-C580-4F9E-B611-0319A45E1EBE}" name="Column15697" dataDxfId="691"/>
    <tableColumn id="15706" xr3:uid="{548BD005-689A-41BE-B582-E3DCBD1EC680}" name="Column15698" dataDxfId="690"/>
    <tableColumn id="15707" xr3:uid="{5983EBA3-5431-4171-BAF3-1173C54D92A2}" name="Column15699" dataDxfId="689"/>
    <tableColumn id="15708" xr3:uid="{786178F0-7AFF-4AA9-ACE3-8FACC30F79DB}" name="Column15700" dataDxfId="688"/>
    <tableColumn id="15709" xr3:uid="{10B54B91-B6CC-42EB-9943-40D0FA154730}" name="Column15701" dataDxfId="687"/>
    <tableColumn id="15710" xr3:uid="{37898DC4-FCDC-4D32-8AF2-32306680A7DD}" name="Column15702" dataDxfId="686"/>
    <tableColumn id="15711" xr3:uid="{711FE33C-BB95-475F-8A42-F00CC372E5E4}" name="Column15703" dataDxfId="685"/>
    <tableColumn id="15712" xr3:uid="{EDFBBA52-1F98-4240-9BDB-FCF074976F9B}" name="Column15704" dataDxfId="684"/>
    <tableColumn id="15713" xr3:uid="{3ECFA25D-3F19-4CE5-A520-28C321F39BAA}" name="Column15705" dataDxfId="683"/>
    <tableColumn id="15714" xr3:uid="{F8C125B0-926A-4578-9F26-A4EFF6B299E0}" name="Column15706" dataDxfId="682"/>
    <tableColumn id="15715" xr3:uid="{931984DA-801A-4123-A126-A707346EC3BD}" name="Column15707" dataDxfId="681"/>
    <tableColumn id="15716" xr3:uid="{AABDB028-7EA5-4F54-B2B7-0D3316D10801}" name="Column15708" dataDxfId="680"/>
    <tableColumn id="15717" xr3:uid="{C4A27B54-E61C-4444-BAB6-A8D2EC531574}" name="Column15709" dataDxfId="679"/>
    <tableColumn id="15718" xr3:uid="{FD7DE914-7B88-40F3-B643-CBF2976A4DC8}" name="Column15710" dataDxfId="678"/>
    <tableColumn id="15719" xr3:uid="{2D53B9C1-3184-4E7D-B816-564F5FAD14B4}" name="Column15711" dataDxfId="677"/>
    <tableColumn id="15720" xr3:uid="{54057E1B-1188-4179-B402-BD7FDB8D0D4F}" name="Column15712" dataDxfId="676"/>
    <tableColumn id="15721" xr3:uid="{1259F71C-80AC-48C7-8120-BAB1C5752B22}" name="Column15713" dataDxfId="675"/>
    <tableColumn id="15722" xr3:uid="{5E2A4555-84AB-4085-96F6-501C2993B686}" name="Column15714" dataDxfId="674"/>
    <tableColumn id="15723" xr3:uid="{7BE69208-EC00-4454-9305-12E23781C10E}" name="Column15715" dataDxfId="673"/>
    <tableColumn id="15724" xr3:uid="{486B0B75-0C60-452C-8EFD-F3BE65A102D3}" name="Column15716" dataDxfId="672"/>
    <tableColumn id="15725" xr3:uid="{67BA9E4F-EA58-4A82-B373-FA8946030F36}" name="Column15717" dataDxfId="671"/>
    <tableColumn id="15726" xr3:uid="{077B4095-6053-42DD-BCFB-5D6CD15AFB6F}" name="Column15718" dataDxfId="670"/>
    <tableColumn id="15727" xr3:uid="{81F440D9-D52B-47F0-AF78-9AF8E57282E7}" name="Column15719" dataDxfId="669"/>
    <tableColumn id="15728" xr3:uid="{9306A80A-FD67-45EF-9C91-BFDA7122E087}" name="Column15720" dataDxfId="668"/>
    <tableColumn id="15729" xr3:uid="{FB574566-0011-49B9-B53E-59811FF407B5}" name="Column15721" dataDxfId="667"/>
    <tableColumn id="15730" xr3:uid="{9CB382B9-00FE-4A16-8262-82A26C020EB3}" name="Column15722" dataDxfId="666"/>
    <tableColumn id="15731" xr3:uid="{AFBD94F9-E6D6-41A0-814D-7BE29E033FBB}" name="Column15723" dataDxfId="665"/>
    <tableColumn id="15732" xr3:uid="{2A0BEF3F-0D63-4C57-90B7-0EE272656972}" name="Column15724" dataDxfId="664"/>
    <tableColumn id="15733" xr3:uid="{93DF5399-C57F-4256-A276-01AFFBED2371}" name="Column15725" dataDxfId="663"/>
    <tableColumn id="15734" xr3:uid="{631B4613-EE66-4815-834A-E96D53BFDE6A}" name="Column15726" dataDxfId="662"/>
    <tableColumn id="15735" xr3:uid="{7109BD7A-FE89-4828-A4BC-CC439856F8CC}" name="Column15727" dataDxfId="661"/>
    <tableColumn id="15736" xr3:uid="{30161133-8C64-4943-B133-13F1585E22E3}" name="Column15728" dataDxfId="660"/>
    <tableColumn id="15737" xr3:uid="{7933CE8F-C681-479F-856A-295D51F8A351}" name="Column15729" dataDxfId="659"/>
    <tableColumn id="15738" xr3:uid="{787A0963-1277-4E04-8F81-EA2BB905CDB7}" name="Column15730" dataDxfId="658"/>
    <tableColumn id="15739" xr3:uid="{A7E76D26-9FCF-42D2-AF33-70F6F8C2B5F9}" name="Column15731" dataDxfId="657"/>
    <tableColumn id="15740" xr3:uid="{E70E6A2D-17FD-4223-A2DF-B7798CA85274}" name="Column15732" dataDxfId="656"/>
    <tableColumn id="15741" xr3:uid="{1406F407-7D32-479F-BF57-95FA0ED2E8B5}" name="Column15733" dataDxfId="655"/>
    <tableColumn id="15742" xr3:uid="{238E2765-B865-4E81-BCE7-C6C12DE1A5F4}" name="Column15734" dataDxfId="654"/>
    <tableColumn id="15743" xr3:uid="{D971B4A2-C81F-414F-9698-5F351DE4464A}" name="Column15735" dataDxfId="653"/>
    <tableColumn id="15744" xr3:uid="{7BAFC361-62A0-4432-8CA1-129FEAC6C62F}" name="Column15736" dataDxfId="652"/>
    <tableColumn id="15745" xr3:uid="{5BF2AF4E-8168-44D9-8B20-013064DDC638}" name="Column15737" dataDxfId="651"/>
    <tableColumn id="15746" xr3:uid="{4B0EBEA2-99B8-4204-9C4E-02B419F6B0F8}" name="Column15738" dataDxfId="650"/>
    <tableColumn id="15747" xr3:uid="{72BEE597-6E15-46F9-8D52-CCDEAD14065B}" name="Column15739" dataDxfId="649"/>
    <tableColumn id="15748" xr3:uid="{DF662BF9-0588-4EC1-A819-D7AA1E1C2EC8}" name="Column15740" dataDxfId="648"/>
    <tableColumn id="15749" xr3:uid="{196A7CB0-4C94-4C03-BFCA-5413E118F88F}" name="Column15741" dataDxfId="647"/>
    <tableColumn id="15750" xr3:uid="{58EDB96D-14C1-4A0E-9F3A-B2D7A9D9D1CB}" name="Column15742" dataDxfId="646"/>
    <tableColumn id="15751" xr3:uid="{BAD87E77-AFDA-4C1C-81E0-A3197BDEE463}" name="Column15743" dataDxfId="645"/>
    <tableColumn id="15752" xr3:uid="{91F096AB-B8EE-4EBC-9400-019726ED578A}" name="Column15744" dataDxfId="644"/>
    <tableColumn id="15753" xr3:uid="{6C696358-AB1E-4C72-A7EA-5ADEDB02CEC4}" name="Column15745" dataDxfId="643"/>
    <tableColumn id="15754" xr3:uid="{8FFCE653-51BC-43FA-BD61-A8103C67FF96}" name="Column15746" dataDxfId="642"/>
    <tableColumn id="15755" xr3:uid="{3883B6C4-EC26-4539-9D91-8F6BA8B8324D}" name="Column15747" dataDxfId="641"/>
    <tableColumn id="15756" xr3:uid="{32C641C5-A7CD-4810-A6C4-046FA883DE51}" name="Column15748" dataDxfId="640"/>
    <tableColumn id="15757" xr3:uid="{757F4913-2FCC-40A6-BB95-CE4EC4E42DDA}" name="Column15749" dataDxfId="639"/>
    <tableColumn id="15758" xr3:uid="{C6311493-F27E-4ED0-9AB1-95D102CD87CA}" name="Column15750" dataDxfId="638"/>
    <tableColumn id="15759" xr3:uid="{F9D9686B-DDC8-431C-8130-B1BBBAA0FEBB}" name="Column15751" dataDxfId="637"/>
    <tableColumn id="15760" xr3:uid="{B9AE3153-BC10-47F5-B7DD-08A98A43ED98}" name="Column15752" dataDxfId="636"/>
    <tableColumn id="15761" xr3:uid="{ED63B5BA-7839-4A7B-9675-712FBF8AB736}" name="Column15753" dataDxfId="635"/>
    <tableColumn id="15762" xr3:uid="{77289837-9F5F-4926-88D3-1B33F28D2EA2}" name="Column15754" dataDxfId="634"/>
    <tableColumn id="15763" xr3:uid="{7C4B1EF3-950D-44DF-9FFE-1B1B0E365F1C}" name="Column15755" dataDxfId="633"/>
    <tableColumn id="15764" xr3:uid="{54BD8A88-F819-431C-B420-AEDE77A5690E}" name="Column15756" dataDxfId="632"/>
    <tableColumn id="15765" xr3:uid="{89FF6CB2-2AB9-426C-A990-E4F8AFC7EB90}" name="Column15757" dataDxfId="631"/>
    <tableColumn id="15766" xr3:uid="{D8D36577-E07C-4F20-B2E0-15E3CC661CE3}" name="Column15758" dataDxfId="630"/>
    <tableColumn id="15767" xr3:uid="{595A8F70-6551-436B-958A-807A5C2D4707}" name="Column15759" dataDxfId="629"/>
    <tableColumn id="15768" xr3:uid="{F361A502-B489-41B0-BD5D-27C1BAB7BAC9}" name="Column15760" dataDxfId="628"/>
    <tableColumn id="15769" xr3:uid="{37EE6632-C673-429C-B22A-255D6194BBAB}" name="Column15761" dataDxfId="627"/>
    <tableColumn id="15770" xr3:uid="{50CADE7C-848A-4A4C-9C5F-F7A6EEDCE878}" name="Column15762" dataDxfId="626"/>
    <tableColumn id="15771" xr3:uid="{D769E0CC-0EB0-40EE-9E62-E153E1F28311}" name="Column15763" dataDxfId="625"/>
    <tableColumn id="15772" xr3:uid="{D9E298A6-C951-47FC-A23D-D2DCF269A084}" name="Column15764" dataDxfId="624"/>
    <tableColumn id="15773" xr3:uid="{728EE9C3-8D8B-489D-A62B-EC9A182F2727}" name="Column15765" dataDxfId="623"/>
    <tableColumn id="15774" xr3:uid="{8E1F5D36-8E0A-49FB-A6EB-9022F34D267A}" name="Column15766" dataDxfId="622"/>
    <tableColumn id="15775" xr3:uid="{3C5B100D-68E9-4079-A358-FC5AAC24723C}" name="Column15767" dataDxfId="621"/>
    <tableColumn id="15776" xr3:uid="{B1C202A5-BE79-46FB-BF0B-19ECD8507510}" name="Column15768" dataDxfId="620"/>
    <tableColumn id="15777" xr3:uid="{41D82590-06F8-4EA2-B551-2748A8EA0BFD}" name="Column15769" dataDxfId="619"/>
    <tableColumn id="15778" xr3:uid="{DC039C03-596F-40B2-9FB2-C37A6EC62E5E}" name="Column15770" dataDxfId="618"/>
    <tableColumn id="15779" xr3:uid="{4A50B3E7-53D7-4D9A-806B-3B4905A62B5F}" name="Column15771" dataDxfId="617"/>
    <tableColumn id="15780" xr3:uid="{C8101557-3632-4788-B2AF-C3AC2A79A0E4}" name="Column15772" dataDxfId="616"/>
    <tableColumn id="15781" xr3:uid="{D583C68A-1EFB-4172-AC7E-3EDC63937509}" name="Column15773" dataDxfId="615"/>
    <tableColumn id="15782" xr3:uid="{76D8F31E-E526-4C37-A64C-FF5353C41912}" name="Column15774" dataDxfId="614"/>
    <tableColumn id="15783" xr3:uid="{CA7BBBC9-4BE0-477E-A4D5-60D856FDBAF9}" name="Column15775" dataDxfId="613"/>
    <tableColumn id="15784" xr3:uid="{E85FB45A-4E4C-43EA-9746-9F0D6392D7DC}" name="Column15776" dataDxfId="612"/>
    <tableColumn id="15785" xr3:uid="{BB2AB5FE-848F-414C-A27B-88D46EC9C719}" name="Column15777" dataDxfId="611"/>
    <tableColumn id="15786" xr3:uid="{181DD3D8-1026-4D54-A3AF-4E313FD1B3A0}" name="Column15778" dataDxfId="610"/>
    <tableColumn id="15787" xr3:uid="{558EE6E3-7481-4E61-B1C9-EA17A2AD3E70}" name="Column15779" dataDxfId="609"/>
    <tableColumn id="15788" xr3:uid="{1F1305DF-104C-40C4-BAB3-275A2644C951}" name="Column15780" dataDxfId="608"/>
    <tableColumn id="15789" xr3:uid="{49CC82A7-5F85-4D6E-9E02-16D3A72A2E20}" name="Column15781" dataDxfId="607"/>
    <tableColumn id="15790" xr3:uid="{F9F595A5-0809-4A31-BFDD-09E3B306AF76}" name="Column15782" dataDxfId="606"/>
    <tableColumn id="15791" xr3:uid="{857297CE-C566-4EE0-B27A-977DC327EF3B}" name="Column15783" dataDxfId="605"/>
    <tableColumn id="15792" xr3:uid="{C8BF3F7D-C699-4BBF-A942-FBA7B642F912}" name="Column15784" dataDxfId="604"/>
    <tableColumn id="15793" xr3:uid="{168DCAA0-BDD6-481E-A7DC-D6FB64C5EE77}" name="Column15785" dataDxfId="603"/>
    <tableColumn id="15794" xr3:uid="{329AB7F6-2FBC-43DA-8F6B-94EA8ECC7198}" name="Column15786" dataDxfId="602"/>
    <tableColumn id="15795" xr3:uid="{9D932F70-67E1-4439-8577-0A3DCE1C712F}" name="Column15787" dataDxfId="601"/>
    <tableColumn id="15796" xr3:uid="{828AD7C6-BE98-41E2-AA8D-E560F746D496}" name="Column15788" dataDxfId="600"/>
    <tableColumn id="15797" xr3:uid="{360B96DC-33C5-4CF1-A96A-6B3F725621EC}" name="Column15789" dataDxfId="599"/>
    <tableColumn id="15798" xr3:uid="{E1BD2A7C-94A1-48C6-B7C7-D6E863D474A9}" name="Column15790" dataDxfId="598"/>
    <tableColumn id="15799" xr3:uid="{8DEA307B-FA08-4898-9125-D807948AE64E}" name="Column15791" dataDxfId="597"/>
    <tableColumn id="15800" xr3:uid="{8A099D67-ECE4-4E6D-8A5A-35C6DED6D8CB}" name="Column15792" dataDxfId="596"/>
    <tableColumn id="15801" xr3:uid="{8DF2C959-8201-44DB-B6B3-25F841F4DA88}" name="Column15793" dataDxfId="595"/>
    <tableColumn id="15802" xr3:uid="{098788FA-D6BE-47D9-B000-53E4843F8248}" name="Column15794" dataDxfId="594"/>
    <tableColumn id="15803" xr3:uid="{002BF545-4D9D-4B34-A737-0D3754475A51}" name="Column15795" dataDxfId="593"/>
    <tableColumn id="15804" xr3:uid="{143DFB46-6F3A-41E8-B30A-A7CD6E5604E7}" name="Column15796" dataDxfId="592"/>
    <tableColumn id="15805" xr3:uid="{C302EB9E-70A9-4729-A9E8-96CB6F936873}" name="Column15797" dataDxfId="591"/>
    <tableColumn id="15806" xr3:uid="{BD026710-F8E0-45D7-AA61-C81226A2FE88}" name="Column15798" dataDxfId="590"/>
    <tableColumn id="15807" xr3:uid="{D76729FB-6FCA-4358-8E0A-54F8415BE73E}" name="Column15799" dataDxfId="589"/>
    <tableColumn id="15808" xr3:uid="{1ABD6F68-918A-41BE-BDFB-DB50E4F77F9D}" name="Column15800" dataDxfId="588"/>
    <tableColumn id="15809" xr3:uid="{16DC6FF1-273B-4E61-922C-8CD0B6B9AC32}" name="Column15801" dataDxfId="587"/>
    <tableColumn id="15810" xr3:uid="{CEDBE1D6-017A-47D6-B48A-E9855145A2CF}" name="Column15802" dataDxfId="586"/>
    <tableColumn id="15811" xr3:uid="{55552682-5062-40A5-A6E3-578E984F5920}" name="Column15803" dataDxfId="585"/>
    <tableColumn id="15812" xr3:uid="{A0CB0AE7-6F05-469A-ABAF-C5B1B7CA77FF}" name="Column15804" dataDxfId="584"/>
    <tableColumn id="15813" xr3:uid="{EFD0B31A-2B72-43E3-A657-6D3BF516ED9D}" name="Column15805" dataDxfId="583"/>
    <tableColumn id="15814" xr3:uid="{A58B1029-4573-4DDF-82FA-A04F05C086E8}" name="Column15806" dataDxfId="582"/>
    <tableColumn id="15815" xr3:uid="{61936424-1356-4129-B244-F8E04A0F59E2}" name="Column15807" dataDxfId="581"/>
    <tableColumn id="15816" xr3:uid="{69369626-25E1-4B0E-8612-7BD2A92F728F}" name="Column15808" dataDxfId="580"/>
    <tableColumn id="15817" xr3:uid="{EF267A86-DF99-40A7-B162-60075C858E22}" name="Column15809" dataDxfId="579"/>
    <tableColumn id="15818" xr3:uid="{4A9E6635-3A41-44E3-9419-917E96D8FFFD}" name="Column15810" dataDxfId="578"/>
    <tableColumn id="15819" xr3:uid="{19EEED01-EB39-4B41-98E8-6D8194D6E085}" name="Column15811" dataDxfId="577"/>
    <tableColumn id="15820" xr3:uid="{53ADBCFB-85E9-474A-A04E-CCFF99B8D293}" name="Column15812" dataDxfId="576"/>
    <tableColumn id="15821" xr3:uid="{4740D166-321B-4B2C-876E-CB691B7D720A}" name="Column15813" dataDxfId="575"/>
    <tableColumn id="15822" xr3:uid="{3327B874-92D9-4BDA-9172-64201CBCCDB1}" name="Column15814" dataDxfId="574"/>
    <tableColumn id="15823" xr3:uid="{764E7901-5EDD-4EC0-BE7E-8C1BCFDBA392}" name="Column15815" dataDxfId="573"/>
    <tableColumn id="15824" xr3:uid="{C6016FE3-576C-4202-8571-571CF7612A40}" name="Column15816" dataDxfId="572"/>
    <tableColumn id="15825" xr3:uid="{2A4D74ED-22A5-4E43-BA98-A25311D53310}" name="Column15817" dataDxfId="571"/>
    <tableColumn id="15826" xr3:uid="{1268C1F3-6DCB-41CF-A559-C81F98FA648E}" name="Column15818" dataDxfId="570"/>
    <tableColumn id="15827" xr3:uid="{9B6CF34E-F2B9-4AC3-A353-CD78BB21C0B7}" name="Column15819" dataDxfId="569"/>
    <tableColumn id="15828" xr3:uid="{86FC6F5A-53F0-4F55-832B-DD6382838E99}" name="Column15820" dataDxfId="568"/>
    <tableColumn id="15829" xr3:uid="{1F7D9ABE-B8EF-4018-B545-4609F6CD22DC}" name="Column15821" dataDxfId="567"/>
    <tableColumn id="15830" xr3:uid="{4FAF00D3-23B9-4C16-90C5-074E9A4EA6B4}" name="Column15822" dataDxfId="566"/>
    <tableColumn id="15831" xr3:uid="{0D18772D-8B7D-43FB-96DA-6667092F2E65}" name="Column15823" dataDxfId="565"/>
    <tableColumn id="15832" xr3:uid="{97F4D8E7-8957-46A4-ABFF-FAC8CF274545}" name="Column15824" dataDxfId="564"/>
    <tableColumn id="15833" xr3:uid="{A867A2A3-EFA7-41AB-96BE-4C5F1A43BC5F}" name="Column15825" dataDxfId="563"/>
    <tableColumn id="15834" xr3:uid="{A631F618-6037-4287-8D5A-379231AE475B}" name="Column15826" dataDxfId="562"/>
    <tableColumn id="15835" xr3:uid="{F894470E-C8FD-4012-9723-7D083ACC0E22}" name="Column15827" dataDxfId="561"/>
    <tableColumn id="15836" xr3:uid="{D57E5383-CC88-4BAA-9128-7A6849F3C6F9}" name="Column15828" dataDxfId="560"/>
    <tableColumn id="15837" xr3:uid="{3E356962-A596-4DF5-8199-392FB12ACB87}" name="Column15829" dataDxfId="559"/>
    <tableColumn id="15838" xr3:uid="{E81BFF33-C676-418E-91AA-EBDD4508A4DC}" name="Column15830" dataDxfId="558"/>
    <tableColumn id="15839" xr3:uid="{94AD8793-4A6E-4643-A532-C52B8D8D1DDA}" name="Column15831" dataDxfId="557"/>
    <tableColumn id="15840" xr3:uid="{2EB87560-E940-40F6-9E39-C99A01A78D30}" name="Column15832" dataDxfId="556"/>
    <tableColumn id="15841" xr3:uid="{7DC76B34-8939-4F76-AE00-35901CD0F1B1}" name="Column15833" dataDxfId="555"/>
    <tableColumn id="15842" xr3:uid="{270A2E66-A2C7-4C73-B9CF-4F79CB70F3EF}" name="Column15834" dataDxfId="554"/>
    <tableColumn id="15843" xr3:uid="{564C2750-05B8-4527-83DD-089BBC4B3651}" name="Column15835" dataDxfId="553"/>
    <tableColumn id="15844" xr3:uid="{F5994222-1265-431C-80EA-E7BB3159A066}" name="Column15836" dataDxfId="552"/>
    <tableColumn id="15845" xr3:uid="{9B732830-C99D-4690-A15F-BD5E9C9ADA9F}" name="Column15837" dataDxfId="551"/>
    <tableColumn id="15846" xr3:uid="{47E19208-C15B-45EF-B050-9019622EC944}" name="Column15838" dataDxfId="550"/>
    <tableColumn id="15847" xr3:uid="{030CD554-F734-4978-BB45-E8415874DDFB}" name="Column15839" dataDxfId="549"/>
    <tableColumn id="15848" xr3:uid="{23059689-3268-4057-B611-27AC32F45CFC}" name="Column15840" dataDxfId="548"/>
    <tableColumn id="15849" xr3:uid="{07BA6123-AA13-4695-B82B-401ED9497AD2}" name="Column15841" dataDxfId="547"/>
    <tableColumn id="15850" xr3:uid="{E57A7F47-317E-4E11-860C-14057ADFA8E8}" name="Column15842" dataDxfId="546"/>
    <tableColumn id="15851" xr3:uid="{15934DEF-9E25-4CA3-AA4A-D0C811A0F195}" name="Column15843" dataDxfId="545"/>
    <tableColumn id="15852" xr3:uid="{725E34CF-B467-4AF1-B94C-0274D3AECA43}" name="Column15844" dataDxfId="544"/>
    <tableColumn id="15853" xr3:uid="{162C8B2D-F933-4EFE-8836-774F46B59604}" name="Column15845" dataDxfId="543"/>
    <tableColumn id="15854" xr3:uid="{15A381FC-F8CB-4592-8680-3360FC626991}" name="Column15846" dataDxfId="542"/>
    <tableColumn id="15855" xr3:uid="{60E42728-55FB-4778-89D5-1B905356644F}" name="Column15847" dataDxfId="541"/>
    <tableColumn id="15856" xr3:uid="{1CBC63A5-F5B1-4C3E-8CAE-DB6A2DCFF7D3}" name="Column15848" dataDxfId="540"/>
    <tableColumn id="15857" xr3:uid="{25667EDC-8592-437B-945B-8C81EFFE491A}" name="Column15849" dataDxfId="539"/>
    <tableColumn id="15858" xr3:uid="{FB667789-9338-43CC-B715-3F6C2CD2D043}" name="Column15850" dataDxfId="538"/>
    <tableColumn id="15859" xr3:uid="{7E0AB8E6-2D25-44D2-B91C-F0F18E5D85CD}" name="Column15851" dataDxfId="537"/>
    <tableColumn id="15860" xr3:uid="{C1C4A98F-6C39-4494-B373-036123C2B4CE}" name="Column15852" dataDxfId="536"/>
    <tableColumn id="15861" xr3:uid="{98A91DBD-690D-4220-BA38-8A46F694696E}" name="Column15853" dataDxfId="535"/>
    <tableColumn id="15862" xr3:uid="{83BD1C06-01AA-4460-BEBD-65E67295F374}" name="Column15854" dataDxfId="534"/>
    <tableColumn id="15863" xr3:uid="{B6F67E70-2185-4ACA-800B-A5785723BC24}" name="Column15855" dataDxfId="533"/>
    <tableColumn id="15864" xr3:uid="{4FB1D57C-0E1E-4286-ABB1-24A52387B9F8}" name="Column15856" dataDxfId="532"/>
    <tableColumn id="15865" xr3:uid="{BC35E0B6-68DF-4F30-AAE3-5510F1524DCF}" name="Column15857" dataDxfId="531"/>
    <tableColumn id="15866" xr3:uid="{7EBE960B-50B9-4529-9AF9-A4DB6A499AE1}" name="Column15858" dataDxfId="530"/>
    <tableColumn id="15867" xr3:uid="{F60DB808-A0E0-4DB2-8F01-A00D482C2053}" name="Column15859" dataDxfId="529"/>
    <tableColumn id="15868" xr3:uid="{E7E73F60-F513-4C62-AC99-967BCA26CBF2}" name="Column15860" dataDxfId="528"/>
    <tableColumn id="15869" xr3:uid="{19249090-95A4-40D2-BE2E-4FE0A044C0DA}" name="Column15861" dataDxfId="527"/>
    <tableColumn id="15870" xr3:uid="{D95D6085-0596-4AE3-8784-53318B929599}" name="Column15862" dataDxfId="526"/>
    <tableColumn id="15871" xr3:uid="{8070F91D-8A75-4056-AE09-D29BA4808969}" name="Column15863" dataDxfId="525"/>
    <tableColumn id="15872" xr3:uid="{5894C523-55B9-4CFB-9E9F-45A34A456D72}" name="Column15864" dataDxfId="524"/>
    <tableColumn id="15873" xr3:uid="{6A0FA25C-882F-488F-9F88-EF4EA33DAE9C}" name="Column15865" dataDxfId="523"/>
    <tableColumn id="15874" xr3:uid="{52BD7CFE-81AF-46C9-9DD2-756BB3141125}" name="Column15866" dataDxfId="522"/>
    <tableColumn id="15875" xr3:uid="{B2CC66EE-8CAE-4A1E-AF46-43C0EAA08296}" name="Column15867" dataDxfId="521"/>
    <tableColumn id="15876" xr3:uid="{11045F01-5214-4748-9AE6-795B74B11090}" name="Column15868" dataDxfId="520"/>
    <tableColumn id="15877" xr3:uid="{F13A793A-2EAA-43E1-9BF1-0688E5F41F5A}" name="Column15869" dataDxfId="519"/>
    <tableColumn id="15878" xr3:uid="{AD01B4F9-60C9-4181-AC82-67DB122AE596}" name="Column15870" dataDxfId="518"/>
    <tableColumn id="15879" xr3:uid="{9308B0E6-229B-4419-84C1-EB11680E25E4}" name="Column15871" dataDxfId="517"/>
    <tableColumn id="15880" xr3:uid="{2F167F75-6942-451A-B5A9-2D2FA427B531}" name="Column15872" dataDxfId="516"/>
    <tableColumn id="15881" xr3:uid="{B40806F0-4E04-4010-88E7-D5A892771AC4}" name="Column15873" dataDxfId="515"/>
    <tableColumn id="15882" xr3:uid="{FE5B61DF-162D-4A98-84EB-BE5627BCA661}" name="Column15874" dataDxfId="514"/>
    <tableColumn id="15883" xr3:uid="{14A1F558-E7C4-401B-B67D-8367D7DB4323}" name="Column15875" dataDxfId="513"/>
    <tableColumn id="15884" xr3:uid="{CD1B507B-B787-42B7-B927-0246DBD5231F}" name="Column15876" dataDxfId="512"/>
    <tableColumn id="15885" xr3:uid="{B82F79AB-6FA8-4119-8F55-C6EEB456546F}" name="Column15877" dataDxfId="511"/>
    <tableColumn id="15886" xr3:uid="{E87DCE9A-B52A-4B6E-AE78-F00832AF7000}" name="Column15878" dataDxfId="510"/>
    <tableColumn id="15887" xr3:uid="{1663FDDA-B1FF-4520-9A2B-844605D9C202}" name="Column15879" dataDxfId="509"/>
    <tableColumn id="15888" xr3:uid="{A5F2EC6C-270B-446A-9D82-E314AE4621E0}" name="Column15880" dataDxfId="508"/>
    <tableColumn id="15889" xr3:uid="{F14735E4-D47F-4374-986B-C7B89E4969D7}" name="Column15881" dataDxfId="507"/>
    <tableColumn id="15890" xr3:uid="{9B3E0574-498D-48D8-B13A-F52367716964}" name="Column15882" dataDxfId="506"/>
    <tableColumn id="15891" xr3:uid="{91A9236E-FC73-496B-8F3B-AE00BB2D66F3}" name="Column15883" dataDxfId="505"/>
    <tableColumn id="15892" xr3:uid="{D3194316-E958-4CB1-AEB6-4619D836290C}" name="Column15884" dataDxfId="504"/>
    <tableColumn id="15893" xr3:uid="{06844F66-7954-47EB-81C9-53701AF6E287}" name="Column15885" dataDxfId="503"/>
    <tableColumn id="15894" xr3:uid="{AD0ED988-2CCB-4083-BA11-418F82B48BC3}" name="Column15886" dataDxfId="502"/>
    <tableColumn id="15895" xr3:uid="{3B6AA342-D2A0-4861-8130-B1C7AA79F3D3}" name="Column15887" dataDxfId="501"/>
    <tableColumn id="15896" xr3:uid="{C34E5B37-A40F-4A79-A865-7CB40CF2D70A}" name="Column15888" dataDxfId="500"/>
    <tableColumn id="15897" xr3:uid="{16B8B21D-E030-4C93-9BD3-398D664C3BF1}" name="Column15889" dataDxfId="499"/>
    <tableColumn id="15898" xr3:uid="{78EE328A-5934-4BA2-A5AE-6E5E1BCBC302}" name="Column15890" dataDxfId="498"/>
    <tableColumn id="15899" xr3:uid="{9B7E7F97-CD5B-45D9-A694-BDC7A700379D}" name="Column15891" dataDxfId="497"/>
    <tableColumn id="15900" xr3:uid="{03F6ACA8-6A30-4D5A-9F1E-FECC0AE12C88}" name="Column15892" dataDxfId="496"/>
    <tableColumn id="15901" xr3:uid="{820B52E9-1BFA-4549-A367-5E1894A410EE}" name="Column15893" dataDxfId="495"/>
    <tableColumn id="15902" xr3:uid="{DB7B21B6-A466-46F2-968B-B6B121ADBF41}" name="Column15894" dataDxfId="494"/>
    <tableColumn id="15903" xr3:uid="{A022B93F-516D-43EA-98B2-B44632339EF6}" name="Column15895" dataDxfId="493"/>
    <tableColumn id="15904" xr3:uid="{71C7AEA9-F1F3-4A92-90E1-ADD5412A0D65}" name="Column15896" dataDxfId="492"/>
    <tableColumn id="15905" xr3:uid="{F87792A6-1C9A-4AB5-A0DE-1B6CA9409F4E}" name="Column15897" dataDxfId="491"/>
    <tableColumn id="15906" xr3:uid="{70D5C7CF-5A65-468A-AB27-3804651CA6DC}" name="Column15898" dataDxfId="490"/>
    <tableColumn id="15907" xr3:uid="{ED4F211D-84C6-487D-8DDE-36A2AE9852D2}" name="Column15899" dataDxfId="489"/>
    <tableColumn id="15908" xr3:uid="{7620A9F5-B94A-41B9-9629-827BFD19988C}" name="Column15900" dataDxfId="488"/>
    <tableColumn id="15909" xr3:uid="{2C816CFD-730B-4F66-8B63-6ACD5405053C}" name="Column15901" dataDxfId="487"/>
    <tableColumn id="15910" xr3:uid="{912967A9-00B1-45C1-B46C-FCD875903367}" name="Column15902" dataDxfId="486"/>
    <tableColumn id="15911" xr3:uid="{BF766C7A-5FD3-4C82-BB44-94DF685B9C4D}" name="Column15903" dataDxfId="485"/>
    <tableColumn id="15912" xr3:uid="{B40C3144-5517-48B5-AE1D-889D8E6D1CB1}" name="Column15904" dataDxfId="484"/>
    <tableColumn id="15913" xr3:uid="{16BA620D-A473-4D17-AC2C-80BAACB5C17D}" name="Column15905" dataDxfId="483"/>
    <tableColumn id="15914" xr3:uid="{3A98D0CC-545D-44B8-917B-F2F739FD8D62}" name="Column15906" dataDxfId="482"/>
    <tableColumn id="15915" xr3:uid="{77C68690-9D06-46DD-8396-EAFD191BE748}" name="Column15907" dataDxfId="481"/>
    <tableColumn id="15916" xr3:uid="{00DDE609-DD4A-48D5-AB8E-EF623BA121B3}" name="Column15908" dataDxfId="480"/>
    <tableColumn id="15917" xr3:uid="{2829C30F-BFC5-4B13-B4CA-99DFFDF07FBD}" name="Column15909" dataDxfId="479"/>
    <tableColumn id="15918" xr3:uid="{AB3C15F9-4ABD-42B7-BE51-EEAF86498E6F}" name="Column15910" dataDxfId="478"/>
    <tableColumn id="15919" xr3:uid="{218E9FDA-C1DC-4F78-AAA3-AD1DB30BAD7A}" name="Column15911" dataDxfId="477"/>
    <tableColumn id="15920" xr3:uid="{31D7FABF-A0C9-4074-8C54-65BAA2B7212C}" name="Column15912" dataDxfId="476"/>
    <tableColumn id="15921" xr3:uid="{17901A2E-98A4-45C7-81B8-3BFAEC7DD9AB}" name="Column15913" dataDxfId="475"/>
    <tableColumn id="15922" xr3:uid="{FF1779A1-E427-4B0C-A46A-8028C5882668}" name="Column15914" dataDxfId="474"/>
    <tableColumn id="15923" xr3:uid="{5E4B0FF8-23F5-4C37-94C6-0180A7235508}" name="Column15915" dataDxfId="473"/>
    <tableColumn id="15924" xr3:uid="{3F2BC57D-2592-40A7-B866-E02B3A591886}" name="Column15916" dataDxfId="472"/>
    <tableColumn id="15925" xr3:uid="{3AEAD3BB-9E2C-4093-8AD8-03C59C780557}" name="Column15917" dataDxfId="471"/>
    <tableColumn id="15926" xr3:uid="{5EE48285-B423-4B79-B3C2-5BB3F27BFE17}" name="Column15918" dataDxfId="470"/>
    <tableColumn id="15927" xr3:uid="{1149688A-F5CE-4FF8-AF43-C3A01EBCBC9A}" name="Column15919" dataDxfId="469"/>
    <tableColumn id="15928" xr3:uid="{599C0CDE-EB39-47C1-B004-ABBAF8ED2559}" name="Column15920" dataDxfId="468"/>
    <tableColumn id="15929" xr3:uid="{6BA5FCD2-984C-46B1-8E53-945EE16E7CB3}" name="Column15921" dataDxfId="467"/>
    <tableColumn id="15930" xr3:uid="{04161BA8-2B21-4AE0-AFFF-E70853D9A0CF}" name="Column15922" dataDxfId="466"/>
    <tableColumn id="15931" xr3:uid="{F262D8B2-8493-45E2-895F-1445492C7737}" name="Column15923" dataDxfId="465"/>
    <tableColumn id="15932" xr3:uid="{F5717C62-63C1-4958-9992-A84726276DFA}" name="Column15924" dataDxfId="464"/>
    <tableColumn id="15933" xr3:uid="{3817BEDA-3412-49CE-9DDA-C54628F6833F}" name="Column15925" dataDxfId="463"/>
    <tableColumn id="15934" xr3:uid="{50195ED6-768E-409C-84D9-00E56D883C8A}" name="Column15926" dataDxfId="462"/>
    <tableColumn id="15935" xr3:uid="{2F39445C-06A8-433A-92AE-0CCD2FA6791F}" name="Column15927" dataDxfId="461"/>
    <tableColumn id="15936" xr3:uid="{2B91F1C3-98C0-45FB-A016-E0B68D089482}" name="Column15928" dataDxfId="460"/>
    <tableColumn id="15937" xr3:uid="{B2026564-EC08-4188-ACBC-9CDDC537DBC6}" name="Column15929" dataDxfId="459"/>
    <tableColumn id="15938" xr3:uid="{95769008-1AC3-40B0-A0A5-7E59D93E1A99}" name="Column15930" dataDxfId="458"/>
    <tableColumn id="15939" xr3:uid="{8AC75988-7639-4A61-8539-CB8A17A04B28}" name="Column15931" dataDxfId="457"/>
    <tableColumn id="15940" xr3:uid="{1BC79334-5604-46F6-B8C9-EC216AB17795}" name="Column15932" dataDxfId="456"/>
    <tableColumn id="15941" xr3:uid="{88AA2CCF-871B-4094-BB17-581FA6DCA0BF}" name="Column15933" dataDxfId="455"/>
    <tableColumn id="15942" xr3:uid="{4F5AA735-8058-4DB2-8258-516F5E74076F}" name="Column15934" dataDxfId="454"/>
    <tableColumn id="15943" xr3:uid="{509DAAD6-B4FD-4F2A-A518-A274B419E41B}" name="Column15935" dataDxfId="453"/>
    <tableColumn id="15944" xr3:uid="{D9EEF5CC-363B-49C6-83F4-6F10E1DB9CEC}" name="Column15936" dataDxfId="452"/>
    <tableColumn id="15945" xr3:uid="{E791DCEA-7277-4C13-B0CC-2036C8858AC0}" name="Column15937" dataDxfId="451"/>
    <tableColumn id="15946" xr3:uid="{75B6EA19-54F2-4DDF-9EA3-7D6FB0A73D24}" name="Column15938" dataDxfId="450"/>
    <tableColumn id="15947" xr3:uid="{849EEABE-132F-4F82-8711-4D85DD06A479}" name="Column15939" dataDxfId="449"/>
    <tableColumn id="15948" xr3:uid="{5B3E7D2F-ACD2-4270-944B-F2DD9B9940F0}" name="Column15940" dataDxfId="448"/>
    <tableColumn id="15949" xr3:uid="{AE496296-5229-4064-8B15-DBB2209856DA}" name="Column15941" dataDxfId="447"/>
    <tableColumn id="15950" xr3:uid="{7EA622B1-63DB-4DAC-AE46-AF5C1D0F075C}" name="Column15942" dataDxfId="446"/>
    <tableColumn id="15951" xr3:uid="{B35DB30C-8D63-4D5E-9256-6FB85E84E641}" name="Column15943" dataDxfId="445"/>
    <tableColumn id="15952" xr3:uid="{49A47C4F-B20A-412C-B604-8BCC98E50CB7}" name="Column15944" dataDxfId="444"/>
    <tableColumn id="15953" xr3:uid="{85F79DA7-A07B-4D2C-9135-C9C59E62DE47}" name="Column15945" dataDxfId="443"/>
    <tableColumn id="15954" xr3:uid="{6E4A8E3D-3336-4BC8-9CC8-81674CA0FEFB}" name="Column15946" dataDxfId="442"/>
    <tableColumn id="15955" xr3:uid="{FBBD9931-2AC7-4651-9AD3-6C58F61C0F98}" name="Column15947" dataDxfId="441"/>
    <tableColumn id="15956" xr3:uid="{982C98A4-BA3E-4F48-8F43-2C0C279D4560}" name="Column15948" dataDxfId="440"/>
    <tableColumn id="15957" xr3:uid="{C34A4347-0E9C-46C3-9330-0B4F4B79EE90}" name="Column15949" dataDxfId="439"/>
    <tableColumn id="15958" xr3:uid="{11C1B282-64B6-4177-A95C-1227E08FF74D}" name="Column15950" dataDxfId="438"/>
    <tableColumn id="15959" xr3:uid="{64313D66-5768-4EC4-8C75-460BB6C6DA37}" name="Column15951" dataDxfId="437"/>
    <tableColumn id="15960" xr3:uid="{CCEB720D-003D-4A41-8212-EBC285346EBA}" name="Column15952" dataDxfId="436"/>
    <tableColumn id="15961" xr3:uid="{2DED44A8-FC41-4245-9FE5-B237B89AC011}" name="Column15953" dataDxfId="435"/>
    <tableColumn id="15962" xr3:uid="{99A98337-F795-4906-9163-739364A81840}" name="Column15954" dataDxfId="434"/>
    <tableColumn id="15963" xr3:uid="{19A7E085-64BE-4635-81B6-9920E2135886}" name="Column15955" dataDxfId="433"/>
    <tableColumn id="15964" xr3:uid="{435A0A17-413D-4266-BE2E-27B4A51FEE30}" name="Column15956" dataDxfId="432"/>
    <tableColumn id="15965" xr3:uid="{6578423C-FD23-4EBB-B369-2E33AB8F78B7}" name="Column15957" dataDxfId="431"/>
    <tableColumn id="15966" xr3:uid="{8A636399-83F5-48AF-ACAD-2757D84F0626}" name="Column15958" dataDxfId="430"/>
    <tableColumn id="15967" xr3:uid="{796CEFAB-CD9A-487F-AFF2-94B0E5E217E6}" name="Column15959" dataDxfId="429"/>
    <tableColumn id="15968" xr3:uid="{C1996ED9-9EFB-4DAD-AC18-0DB6640166ED}" name="Column15960" dataDxfId="428"/>
    <tableColumn id="15969" xr3:uid="{16D0DD6B-0023-4A0F-8D88-654346721357}" name="Column15961" dataDxfId="427"/>
    <tableColumn id="15970" xr3:uid="{B77FDD62-B0C2-4FE1-A250-6F7D70808C8A}" name="Column15962" dataDxfId="426"/>
    <tableColumn id="15971" xr3:uid="{E6D2C307-DB27-4879-AB99-9B6E1A73D990}" name="Column15963" dataDxfId="425"/>
    <tableColumn id="15972" xr3:uid="{CAAE5B6F-CCE6-41C7-99E6-8400F3A77993}" name="Column15964" dataDxfId="424"/>
    <tableColumn id="15973" xr3:uid="{50E082A1-4742-4730-BAF2-C57C730C13A3}" name="Column15965" dataDxfId="423"/>
    <tableColumn id="15974" xr3:uid="{5C123D75-9490-494B-A1F1-5F0C4E4250B4}" name="Column15966" dataDxfId="422"/>
    <tableColumn id="15975" xr3:uid="{94A74781-E9A9-4FF6-AA83-2277B894DC10}" name="Column15967" dataDxfId="421"/>
    <tableColumn id="15976" xr3:uid="{04366F86-9D97-46F4-946E-CECD07F8802B}" name="Column15968" dataDxfId="420"/>
    <tableColumn id="15977" xr3:uid="{DE057567-FD13-415A-80AB-20CA6B56D539}" name="Column15969" dataDxfId="419"/>
    <tableColumn id="15978" xr3:uid="{90F233CA-F1B7-4137-BF56-50A9222C76FD}" name="Column15970" dataDxfId="418"/>
    <tableColumn id="15979" xr3:uid="{F5D01287-C861-4872-8789-9104534163CF}" name="Column15971" dataDxfId="417"/>
    <tableColumn id="15980" xr3:uid="{D61201CC-660B-4C35-9E85-35A79A3672C0}" name="Column15972" dataDxfId="416"/>
    <tableColumn id="15981" xr3:uid="{EBF74AD9-96FE-4DDC-9602-C7E7E36A747F}" name="Column15973" dataDxfId="415"/>
    <tableColumn id="15982" xr3:uid="{971A0250-95A0-490B-B03A-3F3D6B93FD3F}" name="Column15974" dataDxfId="414"/>
    <tableColumn id="15983" xr3:uid="{C1006DFC-0701-4DBA-8C34-C1ABDE668BBA}" name="Column15975" dataDxfId="413"/>
    <tableColumn id="15984" xr3:uid="{346F5278-C922-41E0-901D-3B4083A8CCBF}" name="Column15976" dataDxfId="412"/>
    <tableColumn id="15985" xr3:uid="{1FB38AF5-EFF1-4913-8525-08FE707FDE0B}" name="Column15977" dataDxfId="411"/>
    <tableColumn id="15986" xr3:uid="{C4DD2E45-32DD-46B4-952D-F5A825644FE5}" name="Column15978" dataDxfId="410"/>
    <tableColumn id="15987" xr3:uid="{75CD5BC1-2619-4CA8-9B08-2336F7201E32}" name="Column15979" dataDxfId="409"/>
    <tableColumn id="15988" xr3:uid="{C2B89B22-BEBB-48F9-9E8F-BFD7C3E71D36}" name="Column15980" dataDxfId="408"/>
    <tableColumn id="15989" xr3:uid="{7B30C133-27F5-46FD-AC78-46906B28827D}" name="Column15981" dataDxfId="407"/>
    <tableColumn id="15990" xr3:uid="{299343ED-9FFB-4127-BE1C-577BEC26DE6D}" name="Column15982" dataDxfId="406"/>
    <tableColumn id="15991" xr3:uid="{DA024726-E571-4076-8127-76FD1013D202}" name="Column15983" dataDxfId="405"/>
    <tableColumn id="15992" xr3:uid="{60EFF5D4-65EA-49AB-8604-6EF10B964AB6}" name="Column15984" dataDxfId="404"/>
    <tableColumn id="15993" xr3:uid="{C66D0FB5-9696-4D18-BFB0-9504F15A6AC1}" name="Column15985" dataDxfId="403"/>
    <tableColumn id="15994" xr3:uid="{FB120ABD-7A36-41F3-B20C-D264CE61667B}" name="Column15986" dataDxfId="402"/>
    <tableColumn id="15995" xr3:uid="{7AAA53C8-37B2-40DB-885C-0F1604C9598C}" name="Column15987" dataDxfId="401"/>
    <tableColumn id="15996" xr3:uid="{FB51A447-6BA7-4BFF-B1E4-1A452D66E728}" name="Column15988" dataDxfId="400"/>
    <tableColumn id="15997" xr3:uid="{BFE5A721-D07F-44E8-BDD7-86ED2E0E5506}" name="Column15989" dataDxfId="399"/>
    <tableColumn id="15998" xr3:uid="{6FE3376C-5E1B-4BB9-B3C5-7461EC410C16}" name="Column15990" dataDxfId="398"/>
    <tableColumn id="15999" xr3:uid="{F9B382C1-10BC-4EC6-B5D7-632EBA2C33FD}" name="Column15991" dataDxfId="397"/>
    <tableColumn id="16000" xr3:uid="{8C248AB7-DFF5-47BB-ADFD-3F6980108446}" name="Column15992" dataDxfId="396"/>
    <tableColumn id="16001" xr3:uid="{5E474039-B31B-4B1D-84DC-244BDEF56EC4}" name="Column15993" dataDxfId="395"/>
    <tableColumn id="16002" xr3:uid="{DAFBE655-D636-4B78-B16E-84BCB8A8D34B}" name="Column15994" dataDxfId="394"/>
    <tableColumn id="16003" xr3:uid="{0647AF22-DB6D-4150-9242-8E628C1B908D}" name="Column15995" dataDxfId="393"/>
    <tableColumn id="16004" xr3:uid="{6C74A447-9AA7-4719-B09A-FC484564FA48}" name="Column15996" dataDxfId="392"/>
    <tableColumn id="16005" xr3:uid="{7A0FA3CF-1390-4FDA-9D3B-25A4CA8A7552}" name="Column15997" dataDxfId="391"/>
    <tableColumn id="16006" xr3:uid="{BE50EC2F-6C0C-4D6B-B1A3-CF2749650B10}" name="Column15998" dataDxfId="390"/>
    <tableColumn id="16007" xr3:uid="{764F6A14-B22E-41ED-9A78-00F82C23D63F}" name="Column15999" dataDxfId="389"/>
    <tableColumn id="16008" xr3:uid="{0252A6E9-93DB-413A-BD58-90E73D56BCEF}" name="Column16000" dataDxfId="388"/>
    <tableColumn id="16009" xr3:uid="{4ACBA43D-CB69-40B0-87AB-9658C3A24853}" name="Column16001" dataDxfId="387"/>
    <tableColumn id="16010" xr3:uid="{ACE823E2-DE27-42C3-BF4B-5F7E3251E7DD}" name="Column16002" dataDxfId="386"/>
    <tableColumn id="16011" xr3:uid="{9299FFDA-AA50-4A6A-A705-8AA902CBA87B}" name="Column16003" dataDxfId="385"/>
    <tableColumn id="16012" xr3:uid="{ECD92047-52D6-47E2-8F3A-CC3610DFE5C7}" name="Column16004" dataDxfId="384"/>
    <tableColumn id="16013" xr3:uid="{31D297C5-A957-412F-921C-DE17A7C5932D}" name="Column16005" dataDxfId="383"/>
    <tableColumn id="16014" xr3:uid="{077F9776-0DF2-4CE2-9FD4-63A50AE06605}" name="Column16006" dataDxfId="382"/>
    <tableColumn id="16015" xr3:uid="{55B28D9E-CCC6-49C3-B6FB-1F3AEF10F2F4}" name="Column16007" dataDxfId="381"/>
    <tableColumn id="16016" xr3:uid="{0EED5DE6-787C-4AE8-985F-7CA294FB31F9}" name="Column16008" dataDxfId="380"/>
    <tableColumn id="16017" xr3:uid="{411E386B-BEC3-46EC-A7A4-261B92862543}" name="Column16009" dataDxfId="379"/>
    <tableColumn id="16018" xr3:uid="{1D82EC68-7CF9-43D0-8FE3-5471375BFBE4}" name="Column16010" dataDxfId="378"/>
    <tableColumn id="16019" xr3:uid="{AE560362-B94C-4C7D-8EB3-BBD96F78451C}" name="Column16011" dataDxfId="377"/>
    <tableColumn id="16020" xr3:uid="{6273366A-0ABF-4C2B-80F3-294A2EBCEECC}" name="Column16012" dataDxfId="376"/>
    <tableColumn id="16021" xr3:uid="{CC0BBB23-00D9-4504-8B47-1F452023C810}" name="Column16013" dataDxfId="375"/>
    <tableColumn id="16022" xr3:uid="{23A8516F-ADDD-4192-B9E0-C08357E4DB05}" name="Column16014" dataDxfId="374"/>
    <tableColumn id="16023" xr3:uid="{3B852936-29A2-4C5C-9919-262008C92948}" name="Column16015" dataDxfId="373"/>
    <tableColumn id="16024" xr3:uid="{4F06F6F8-3AE1-4AE2-BF79-7DF28C999965}" name="Column16016" dataDxfId="372"/>
    <tableColumn id="16025" xr3:uid="{7F32A037-D2D8-4A30-BA52-BB8CF6D97F79}" name="Column16017" dataDxfId="371"/>
    <tableColumn id="16026" xr3:uid="{736A5AD0-CBF2-443B-9631-E975DC7EEBFB}" name="Column16018" dataDxfId="370"/>
    <tableColumn id="16027" xr3:uid="{6A4950A6-58E9-4DFB-9B44-253AE350E580}" name="Column16019" dataDxfId="369"/>
    <tableColumn id="16028" xr3:uid="{AF4C6F97-7513-4D31-BBE9-E985305920E3}" name="Column16020" dataDxfId="368"/>
    <tableColumn id="16029" xr3:uid="{F2C73884-6FED-44AE-A53E-E7B375E326B9}" name="Column16021" dataDxfId="367"/>
    <tableColumn id="16030" xr3:uid="{AC2E6893-BE86-486E-909B-303F6F147192}" name="Column16022" dataDxfId="366"/>
    <tableColumn id="16031" xr3:uid="{54B01C04-6F86-455C-A03F-0DE6091341CB}" name="Column16023" dataDxfId="365"/>
    <tableColumn id="16032" xr3:uid="{543A0F92-AA69-4530-872D-A97140EE0EA3}" name="Column16024" dataDxfId="364"/>
    <tableColumn id="16033" xr3:uid="{7F9AF7AD-3DC9-4C7E-ABCA-B982411763D9}" name="Column16025" dataDxfId="363"/>
    <tableColumn id="16034" xr3:uid="{3D399E32-7FAE-4F82-B433-AC4086526A77}" name="Column16026" dataDxfId="362"/>
    <tableColumn id="16035" xr3:uid="{F397D96A-240E-47DF-901B-54845831715D}" name="Column16027" dataDxfId="361"/>
    <tableColumn id="16036" xr3:uid="{DF4703CA-9222-4F32-90D7-5176D7B34A42}" name="Column16028" dataDxfId="360"/>
    <tableColumn id="16037" xr3:uid="{12BA3E19-AB5F-4194-B2FF-021D64BC1C09}" name="Column16029" dataDxfId="359"/>
    <tableColumn id="16038" xr3:uid="{35C60C18-DD4C-475A-83B1-C60C9D716DA9}" name="Column16030" dataDxfId="358"/>
    <tableColumn id="16039" xr3:uid="{46059AC8-2A12-4AA7-84AA-52DB2714BA1C}" name="Column16031" dataDxfId="357"/>
    <tableColumn id="16040" xr3:uid="{2D945C34-783B-4FAA-B3A9-1E6472547853}" name="Column16032" dataDxfId="356"/>
    <tableColumn id="16041" xr3:uid="{A88D8592-0068-4DAF-86A6-9D3626EB1290}" name="Column16033" dataDxfId="355"/>
    <tableColumn id="16042" xr3:uid="{EE114107-A5E8-43E0-8DC7-2BB4D9DD564D}" name="Column16034" dataDxfId="354"/>
    <tableColumn id="16043" xr3:uid="{B1B855FB-3B70-41A9-AF71-3116A60D50E5}" name="Column16035" dataDxfId="353"/>
    <tableColumn id="16044" xr3:uid="{C9FAE4DC-C43A-4B77-B06C-B61BC15CE1F9}" name="Column16036" dataDxfId="352"/>
    <tableColumn id="16045" xr3:uid="{46BA1422-4634-4095-97C4-69B9625F85AA}" name="Column16037" dataDxfId="351"/>
    <tableColumn id="16046" xr3:uid="{4C14D35C-100A-43EA-BD22-16F07E213CFE}" name="Column16038" dataDxfId="350"/>
    <tableColumn id="16047" xr3:uid="{EC6A186D-DC4B-4139-8B0E-C7E5395C1627}" name="Column16039" dataDxfId="349"/>
    <tableColumn id="16048" xr3:uid="{B1FBF07B-EE26-44F6-B884-0F6C117452E2}" name="Column16040" dataDxfId="348"/>
    <tableColumn id="16049" xr3:uid="{5D88D10D-523D-4B03-9EAB-F2369D89B3A2}" name="Column16041" dataDxfId="347"/>
    <tableColumn id="16050" xr3:uid="{3B89CD3D-C138-4D9D-99A2-524A886FC5F1}" name="Column16042" dataDxfId="346"/>
    <tableColumn id="16051" xr3:uid="{8E6A59E2-6932-4E3C-B21E-74BF84EA397E}" name="Column16043" dataDxfId="345"/>
    <tableColumn id="16052" xr3:uid="{51992ACA-6600-4E68-8D23-12A1CC1E6C7D}" name="Column16044" dataDxfId="344"/>
    <tableColumn id="16053" xr3:uid="{59E9BB43-7BA8-48A2-8902-4CED01EC5AB2}" name="Column16045" dataDxfId="343"/>
    <tableColumn id="16054" xr3:uid="{4E1A287F-C0A3-48F4-B775-7D6ACB73AB53}" name="Column16046" dataDxfId="342"/>
    <tableColumn id="16055" xr3:uid="{E7C4E951-DCA6-4401-9B91-98492B3CD158}" name="Column16047" dataDxfId="341"/>
    <tableColumn id="16056" xr3:uid="{DF805926-CD65-4426-8788-A989BB7554C7}" name="Column16048" dataDxfId="340"/>
    <tableColumn id="16057" xr3:uid="{2C06E3E5-5094-41AA-97CC-28664EAD6498}" name="Column16049" dataDxfId="339"/>
    <tableColumn id="16058" xr3:uid="{E4606068-926C-4E1E-B19C-1A0247728C0F}" name="Column16050" dataDxfId="338"/>
    <tableColumn id="16059" xr3:uid="{6FB0D1BF-8E16-4D83-9A74-8DDAFDD1FDA8}" name="Column16051" dataDxfId="337"/>
    <tableColumn id="16060" xr3:uid="{22750F54-24F2-4A3F-B59C-B9FF8324FF92}" name="Column16052" dataDxfId="336"/>
    <tableColumn id="16061" xr3:uid="{76451212-62D4-490C-9747-60703A28F9A1}" name="Column16053" dataDxfId="335"/>
    <tableColumn id="16062" xr3:uid="{D31B09E6-2EDC-405F-8E2D-BF62DE717FE5}" name="Column16054" dataDxfId="334"/>
    <tableColumn id="16063" xr3:uid="{043CEF02-26D3-4BD9-9BE3-88094A010D26}" name="Column16055" dataDxfId="333"/>
    <tableColumn id="16064" xr3:uid="{F72BD031-40C4-4B0E-A6F7-676A9DA64093}" name="Column16056" dataDxfId="332"/>
    <tableColumn id="16065" xr3:uid="{8E2E2774-0EE9-4DD4-B02C-A6039E8AA369}" name="Column16057" dataDxfId="331"/>
    <tableColumn id="16066" xr3:uid="{D1F5E400-EEE9-4C64-8B79-75F2601A3607}" name="Column16058" dataDxfId="330"/>
    <tableColumn id="16067" xr3:uid="{11D5323E-11A1-426F-B0A4-3F0B51D3117C}" name="Column16059" dataDxfId="329"/>
    <tableColumn id="16068" xr3:uid="{1377F392-2583-4291-B385-F07D63823B08}" name="Column16060" dataDxfId="328"/>
    <tableColumn id="16069" xr3:uid="{D37505E2-78C0-4FDB-A39E-DFEBD0D3C8A8}" name="Column16061" dataDxfId="327"/>
    <tableColumn id="16070" xr3:uid="{DBDA07AD-C541-4801-88F5-742DD280D8CD}" name="Column16062" dataDxfId="326"/>
    <tableColumn id="16071" xr3:uid="{14813C90-329B-4FC5-83A9-8572D0149B4E}" name="Column16063" dataDxfId="325"/>
    <tableColumn id="16072" xr3:uid="{469F0899-36AF-49A4-82E6-CF96F173BCE8}" name="Column16064" dataDxfId="324"/>
    <tableColumn id="16073" xr3:uid="{C3223CD5-848F-45E1-ABAD-4D12AD6E9406}" name="Column16065" dataDxfId="323"/>
    <tableColumn id="16074" xr3:uid="{A3AD9DB5-6EB9-46C4-BA3C-1E9CEBD13970}" name="Column16066" dataDxfId="322"/>
    <tableColumn id="16075" xr3:uid="{87B3D8A7-D625-4F54-A748-A3004314D2A5}" name="Column16067" dataDxfId="321"/>
    <tableColumn id="16076" xr3:uid="{8A0A5FAB-3BD6-45AA-9598-3FE90D60F03D}" name="Column16068" dataDxfId="320"/>
    <tableColumn id="16077" xr3:uid="{066AA61C-E44D-46E1-AB6D-8E1041D54B8C}" name="Column16069" dataDxfId="319"/>
    <tableColumn id="16078" xr3:uid="{A8F05557-9BDD-48CC-8698-32FF20EB42D5}" name="Column16070" dataDxfId="318"/>
    <tableColumn id="16079" xr3:uid="{F4A0BF69-2CEF-44A6-8C25-9E6785F93894}" name="Column16071" dataDxfId="317"/>
    <tableColumn id="16080" xr3:uid="{62532F7D-D2F5-4A0F-99E9-601CF4A136A9}" name="Column16072" dataDxfId="316"/>
    <tableColumn id="16081" xr3:uid="{09ADFDB0-B8EE-4CFD-9C00-2FF5B300D19A}" name="Column16073" dataDxfId="315"/>
    <tableColumn id="16082" xr3:uid="{61DBDAA2-6531-43E3-99CF-C31612C1D659}" name="Column16074" dataDxfId="314"/>
    <tableColumn id="16083" xr3:uid="{63BC3C11-C2BE-4934-B73A-048E60F4BCAA}" name="Column16075" dataDxfId="313"/>
    <tableColumn id="16084" xr3:uid="{3F4C321E-FE91-4581-919C-87C376EB9CA9}" name="Column16076" dataDxfId="312"/>
    <tableColumn id="16085" xr3:uid="{6944E92E-9FE4-47C2-96C9-6C78A8F27876}" name="Column16077" dataDxfId="311"/>
    <tableColumn id="16086" xr3:uid="{EEAC249A-5D93-4AEE-95DB-F47349C7F14E}" name="Column16078" dataDxfId="310"/>
    <tableColumn id="16087" xr3:uid="{1A2FAD1C-BCA1-4CD9-B206-CA7A3F640947}" name="Column16079" dataDxfId="309"/>
    <tableColumn id="16088" xr3:uid="{767D710A-ACAB-43CA-8AEE-8D63D242EE1E}" name="Column16080" dataDxfId="308"/>
    <tableColumn id="16089" xr3:uid="{A0AD5886-D1BC-453D-93A6-62146726C775}" name="Column16081" dataDxfId="307"/>
    <tableColumn id="16090" xr3:uid="{96B0DB81-F4B0-412E-B67E-E08F2F710C25}" name="Column16082" dataDxfId="306"/>
    <tableColumn id="16091" xr3:uid="{6BBE6E35-114C-4ED2-8E50-34A7602F686C}" name="Column16083" dataDxfId="305"/>
    <tableColumn id="16092" xr3:uid="{E7685662-D261-4D6B-AB55-6FDB6DBCEC6C}" name="Column16084" dataDxfId="304"/>
    <tableColumn id="16093" xr3:uid="{A826E6B1-E556-48EC-B25A-A1DCE9F3BD8E}" name="Column16085" dataDxfId="303"/>
    <tableColumn id="16094" xr3:uid="{C8672145-7994-4C8A-9E02-36B2E1ECC7E4}" name="Column16086" dataDxfId="302"/>
    <tableColumn id="16095" xr3:uid="{8421557A-831C-4300-BEA1-07CBFB0071D6}" name="Column16087" dataDxfId="301"/>
    <tableColumn id="16096" xr3:uid="{DBEA9526-5AD1-42C2-9A97-4C7091D78A75}" name="Column16088" dataDxfId="300"/>
    <tableColumn id="16097" xr3:uid="{1E7C12F4-ECB8-485A-8B59-698045FC2970}" name="Column16089" dataDxfId="299"/>
    <tableColumn id="16098" xr3:uid="{32D2D164-B4EA-4648-B727-6C5BDE9B7E8F}" name="Column16090" dataDxfId="298"/>
    <tableColumn id="16099" xr3:uid="{677431A6-6253-4BF0-AD8D-94DBC5347446}" name="Column16091" dataDxfId="297"/>
    <tableColumn id="16100" xr3:uid="{9016581D-0F48-4F82-BF75-87BC8332768B}" name="Column16092" dataDxfId="296"/>
    <tableColumn id="16101" xr3:uid="{89F29C88-AB9D-4E64-889E-209D9A04E16C}" name="Column16093" dataDxfId="295"/>
    <tableColumn id="16102" xr3:uid="{ADE28F41-3F36-4476-AD6F-7E8DEAF3E9B2}" name="Column16094" dataDxfId="294"/>
    <tableColumn id="16103" xr3:uid="{AFF43737-007A-4436-A3E5-5C5B9CAD77CF}" name="Column16095" dataDxfId="293"/>
    <tableColumn id="16104" xr3:uid="{035A8EC0-C737-47FF-ADD8-6E4CE8F08BE1}" name="Column16096" dataDxfId="292"/>
    <tableColumn id="16105" xr3:uid="{9CCFA123-28F4-4318-8875-394567B2CA9E}" name="Column16097" dataDxfId="291"/>
    <tableColumn id="16106" xr3:uid="{D47FA348-7BB5-495F-A35D-4B4C7259B2F5}" name="Column16098" dataDxfId="290"/>
    <tableColumn id="16107" xr3:uid="{31C90DB7-06EF-4E39-B562-D3A42E7081CF}" name="Column16099" dataDxfId="289"/>
    <tableColumn id="16108" xr3:uid="{4FB231F3-8835-4127-A862-A12B279AD597}" name="Column16100" dataDxfId="288"/>
    <tableColumn id="16109" xr3:uid="{71D176EE-8BA9-4C10-AC46-E81D630A6ECB}" name="Column16101" dataDxfId="287"/>
    <tableColumn id="16110" xr3:uid="{253267CE-1C8D-4D39-8BD1-39BA6CA35A2D}" name="Column16102" dataDxfId="286"/>
    <tableColumn id="16111" xr3:uid="{70CBF0A0-64DB-45A3-A780-D5B2B65410B7}" name="Column16103" dataDxfId="285"/>
    <tableColumn id="16112" xr3:uid="{546C8212-AE3B-40B8-9265-E107BA27E210}" name="Column16104" dataDxfId="284"/>
    <tableColumn id="16113" xr3:uid="{4DE3520C-5718-4AF4-85E5-C0961B3037E9}" name="Column16105" dataDxfId="283"/>
    <tableColumn id="16114" xr3:uid="{2AE03C73-915F-4D16-AACF-E0EB92356649}" name="Column16106" dataDxfId="282"/>
    <tableColumn id="16115" xr3:uid="{8B05FB66-4CFD-49CE-9245-1FB9ED779DE5}" name="Column16107" dataDxfId="281"/>
    <tableColumn id="16116" xr3:uid="{77B841F9-3656-4CE9-925B-37A0BB727878}" name="Column16108" dataDxfId="280"/>
    <tableColumn id="16117" xr3:uid="{505646B4-DEA4-4453-80E4-A664FCA544CD}" name="Column16109" dataDxfId="279"/>
    <tableColumn id="16118" xr3:uid="{70725DCA-6EB6-444E-9E82-CC0E1E8EE06C}" name="Column16110" dataDxfId="278"/>
    <tableColumn id="16119" xr3:uid="{1A5AC4B9-6D5B-428A-BFB4-7BD8EFD3ABF4}" name="Column16111" dataDxfId="277"/>
    <tableColumn id="16120" xr3:uid="{AF352DAA-945A-4A94-A0C5-367DAD4CB572}" name="Column16112" dataDxfId="276"/>
    <tableColumn id="16121" xr3:uid="{FFECF607-5C85-4B4C-84FD-0798700D32E1}" name="Column16113" dataDxfId="275"/>
    <tableColumn id="16122" xr3:uid="{63E86CDC-F731-4256-B6E6-A9CC2C06EEAF}" name="Column16114" dataDxfId="274"/>
    <tableColumn id="16123" xr3:uid="{4921701E-3AF1-4DE7-A8A7-8F00ABA768EC}" name="Column16115" dataDxfId="273"/>
    <tableColumn id="16124" xr3:uid="{CDC53E16-B1FE-41CE-88E8-170E6619B033}" name="Column16116" dataDxfId="272"/>
    <tableColumn id="16125" xr3:uid="{403D257F-6485-48E2-AD43-3061DA0A6B3C}" name="Column16117" dataDxfId="271"/>
    <tableColumn id="16126" xr3:uid="{B304430F-C21F-47E7-B63B-C88FFBE175D7}" name="Column16118" dataDxfId="270"/>
    <tableColumn id="16127" xr3:uid="{0C31BB42-7DCA-4427-B0D3-99A34C23954D}" name="Column16119" dataDxfId="269"/>
    <tableColumn id="16128" xr3:uid="{16B69017-2B74-4F7C-9A3D-D9DB1196D95D}" name="Column16120" dataDxfId="268"/>
    <tableColumn id="16129" xr3:uid="{B4CBC539-3BE5-49EE-A88D-F4177140E3C6}" name="Column16121" dataDxfId="267"/>
    <tableColumn id="16130" xr3:uid="{E18A6EB7-EF33-4819-8451-D23AEA2B485A}" name="Column16122" dataDxfId="266"/>
    <tableColumn id="16131" xr3:uid="{DEEE6538-BD7F-47E5-BA18-6B433A6DDE86}" name="Column16123" dataDxfId="265"/>
    <tableColumn id="16132" xr3:uid="{B8B5920C-9515-4F38-9600-626CAA09D7EC}" name="Column16124" dataDxfId="264"/>
    <tableColumn id="16133" xr3:uid="{1A29FD22-B3CB-40E5-A1F1-8C5295E45C60}" name="Column16125" dataDxfId="263"/>
    <tableColumn id="16134" xr3:uid="{EDEBA868-2B29-4345-B74A-9C343171CB99}" name="Column16126" dataDxfId="262"/>
    <tableColumn id="16135" xr3:uid="{6316D60D-3948-453E-B90F-369C8030472D}" name="Column16127" dataDxfId="261"/>
    <tableColumn id="16136" xr3:uid="{293F1034-5B0D-496A-B2E0-A96FA049CDE5}" name="Column16128" dataDxfId="260"/>
    <tableColumn id="16137" xr3:uid="{7526DEE4-1EAC-449E-9754-D2DCB6A135C3}" name="Column16129" dataDxfId="259"/>
    <tableColumn id="16138" xr3:uid="{CB1CFEF4-2A21-4EE5-A49B-D669EDFC7BEB}" name="Column16130" dataDxfId="258"/>
    <tableColumn id="16139" xr3:uid="{B75E60C7-1ABC-4C8D-BFB8-5883744FC155}" name="Column16131" dataDxfId="257"/>
    <tableColumn id="16140" xr3:uid="{88654FE6-0AF5-469E-A671-FAF301F119CF}" name="Column16132" dataDxfId="256"/>
    <tableColumn id="16141" xr3:uid="{9B326D50-FB5D-4E74-ADAC-19A41B0EFB83}" name="Column16133" dataDxfId="255"/>
    <tableColumn id="16142" xr3:uid="{5DE3056A-5506-4E1C-B8D2-033FDE765BF4}" name="Column16134" dataDxfId="254"/>
    <tableColumn id="16143" xr3:uid="{69367F20-F725-4C76-959E-965BD02E4FE6}" name="Column16135" dataDxfId="253"/>
    <tableColumn id="16144" xr3:uid="{EF80AFB0-7A1A-4456-9589-6C59F5492559}" name="Column16136" dataDxfId="252"/>
    <tableColumn id="16145" xr3:uid="{78696D9C-6771-404B-8B17-23955EE5ED05}" name="Column16137" dataDxfId="251"/>
    <tableColumn id="16146" xr3:uid="{20EE59BA-2CA1-4EC9-BDAC-5A96D054D53E}" name="Column16138" dataDxfId="250"/>
    <tableColumn id="16147" xr3:uid="{7E215F98-42AA-4038-92A2-206F1CEA5869}" name="Column16139" dataDxfId="249"/>
    <tableColumn id="16148" xr3:uid="{83A5DA9A-489F-4FD6-8CA2-FB60793897D2}" name="Column16140" dataDxfId="248"/>
    <tableColumn id="16149" xr3:uid="{CB6E4F83-9B4F-4B4C-9BF8-637A79817B62}" name="Column16141" dataDxfId="247"/>
    <tableColumn id="16150" xr3:uid="{C5F04C26-398D-4F34-A1D0-C4152DCD6ACD}" name="Column16142" dataDxfId="246"/>
    <tableColumn id="16151" xr3:uid="{8C7EDFB4-8A08-4AAB-9C2D-D756C66BCF68}" name="Column16143" dataDxfId="245"/>
    <tableColumn id="16152" xr3:uid="{B86C5493-2B16-438A-A098-E28178BFEA5C}" name="Column16144" dataDxfId="244"/>
    <tableColumn id="16153" xr3:uid="{6F77561A-6CDE-48B7-ADC0-6D93573E19FC}" name="Column16145" dataDxfId="243"/>
    <tableColumn id="16154" xr3:uid="{4AED800A-6924-43B5-8541-242B28A257CE}" name="Column16146" dataDxfId="242"/>
    <tableColumn id="16155" xr3:uid="{0850B263-9F4A-446E-8CAA-EA4389A27AA7}" name="Column16147" dataDxfId="241"/>
    <tableColumn id="16156" xr3:uid="{44622279-2F50-4F1F-B99A-A893D08B8C34}" name="Column16148" dataDxfId="240"/>
    <tableColumn id="16157" xr3:uid="{DB7F9C28-9265-452E-93A0-C6D06B4D9F5E}" name="Column16149" dataDxfId="239"/>
    <tableColumn id="16158" xr3:uid="{F89073B7-CD6E-42EF-9BD8-3F99AA1FF081}" name="Column16150" dataDxfId="238"/>
    <tableColumn id="16159" xr3:uid="{CC055683-E408-41E1-ADBB-29E48E020A66}" name="Column16151" dataDxfId="237"/>
    <tableColumn id="16160" xr3:uid="{D40566D0-5A13-48E2-9559-7B6480F03FBE}" name="Column16152" dataDxfId="236"/>
    <tableColumn id="16161" xr3:uid="{52A276AC-6D80-4953-8720-C8E89EFF09FB}" name="Column16153" dataDxfId="235"/>
    <tableColumn id="16162" xr3:uid="{8872E59C-6461-45E1-AED7-E31E0DF0F7D7}" name="Column16154" dataDxfId="234"/>
    <tableColumn id="16163" xr3:uid="{D4690259-5D4E-4E23-BFDC-5DC437AA4ABE}" name="Column16155" dataDxfId="233"/>
    <tableColumn id="16164" xr3:uid="{9459D496-5854-468B-96E2-60921329F6A4}" name="Column16156" dataDxfId="232"/>
    <tableColumn id="16165" xr3:uid="{A11CCD48-4D85-4F79-8DA9-3D3359669332}" name="Column16157" dataDxfId="231"/>
    <tableColumn id="16166" xr3:uid="{88B69113-E77F-4ACF-AD3F-B840BBDA41DB}" name="Column16158" dataDxfId="230"/>
    <tableColumn id="16167" xr3:uid="{2ED59251-E6EB-4EF9-AAD4-F3EE2224606B}" name="Column16159" dataDxfId="229"/>
    <tableColumn id="16168" xr3:uid="{43913474-1F41-4B37-88AD-16C0E5E90009}" name="Column16160" dataDxfId="228"/>
    <tableColumn id="16169" xr3:uid="{84F39795-0DF3-4D83-9083-FDFE34C76EE9}" name="Column16161" dataDxfId="227"/>
    <tableColumn id="16170" xr3:uid="{9D06A1B6-33F6-4871-8BE5-638D2C58B4C4}" name="Column16162" dataDxfId="226"/>
    <tableColumn id="16171" xr3:uid="{BBE8E525-218D-4C17-AC23-5F06A9C99B84}" name="Column16163" dataDxfId="225"/>
    <tableColumn id="16172" xr3:uid="{6756EBC2-3F17-4A78-BFAB-1971ABA5888B}" name="Column16164" dataDxfId="224"/>
    <tableColumn id="16173" xr3:uid="{F9E8B69C-97AE-4372-9BF3-B6E7BCDF5162}" name="Column16165" dataDxfId="223"/>
    <tableColumn id="16174" xr3:uid="{745C5A31-F1A2-44D2-B314-1D9CDF6E393E}" name="Column16166" dataDxfId="222"/>
    <tableColumn id="16175" xr3:uid="{DC298A6C-4DA0-47F3-BEEC-CBC30F54BAFA}" name="Column16167" dataDxfId="221"/>
    <tableColumn id="16176" xr3:uid="{6B0F3B6B-843F-4AD3-9D60-16041C03321F}" name="Column16168" dataDxfId="220"/>
    <tableColumn id="16177" xr3:uid="{D2CA80E9-8FF8-4A0B-B8E2-A0C347A81F4A}" name="Column16169" dataDxfId="219"/>
    <tableColumn id="16178" xr3:uid="{C3A4CFC7-0CD4-4EE6-BC5F-5407BFE5841C}" name="Column16170" dataDxfId="218"/>
    <tableColumn id="16179" xr3:uid="{85DD151F-7B6B-40FB-BD0F-31BFE79AD0AE}" name="Column16171" dataDxfId="217"/>
    <tableColumn id="16180" xr3:uid="{17165DB0-E62E-4769-8093-0EBE4BF52B23}" name="Column16172" dataDxfId="216"/>
    <tableColumn id="16181" xr3:uid="{FE16FA34-D3CB-4375-AABF-8CEE1D5FA526}" name="Column16173" dataDxfId="215"/>
    <tableColumn id="16182" xr3:uid="{B1230E65-A3A8-4E9C-A67F-B32934B70FCD}" name="Column16174" dataDxfId="214"/>
    <tableColumn id="16183" xr3:uid="{912DECB9-6C80-4F5A-9D20-C95018A17482}" name="Column16175" dataDxfId="213"/>
    <tableColumn id="16184" xr3:uid="{BDA7EB24-F257-4EFB-A0E2-9C24C50124DF}" name="Column16176" dataDxfId="212"/>
    <tableColumn id="16185" xr3:uid="{CFB9B417-9EE0-468A-B60A-F791FEF49AE1}" name="Column16177" dataDxfId="211"/>
    <tableColumn id="16186" xr3:uid="{E218887B-6DF1-40DC-86C0-8C11B9A57B3D}" name="Column16178" dataDxfId="210"/>
    <tableColumn id="16187" xr3:uid="{6A586BE1-FF07-4B25-9FCA-C2F3DB1BDBEF}" name="Column16179" dataDxfId="209"/>
    <tableColumn id="16188" xr3:uid="{650F484A-AF5E-4EDA-9BEE-42D42FB49853}" name="Column16180" dataDxfId="208"/>
    <tableColumn id="16189" xr3:uid="{FA715A8C-6CC1-402C-A1CC-05E45158C56C}" name="Column16181" dataDxfId="207"/>
    <tableColumn id="16190" xr3:uid="{0ECE42D8-1F1A-47B5-A3BC-3B37BCECD17F}" name="Column16182" dataDxfId="206"/>
    <tableColumn id="16191" xr3:uid="{ED40E80F-DAF9-4F62-8F01-4B94121D4633}" name="Column16183" dataDxfId="205"/>
    <tableColumn id="16192" xr3:uid="{4D36C5F0-5C6E-401D-A095-3A4E83D70DA5}" name="Column16184" dataDxfId="204"/>
    <tableColumn id="16193" xr3:uid="{37353FA1-8372-4C9F-82A1-268290F62545}" name="Column16185" dataDxfId="203"/>
    <tableColumn id="16194" xr3:uid="{BFE63D60-1567-497B-B992-0AAB4347DCC6}" name="Column16186" dataDxfId="202"/>
    <tableColumn id="16195" xr3:uid="{B6088DED-CEEE-471B-81BF-055B3DFB1282}" name="Column16187" dataDxfId="201"/>
    <tableColumn id="16196" xr3:uid="{5411F25C-0EE7-49F9-8B80-FDB9C0417AB6}" name="Column16188" dataDxfId="200"/>
    <tableColumn id="16197" xr3:uid="{C32C6383-17C5-4C7C-8914-83E729CF7577}" name="Column16189" dataDxfId="199"/>
    <tableColumn id="16198" xr3:uid="{25A9108D-0F32-4EBF-9996-97CC5596A9D2}" name="Column16190" dataDxfId="198"/>
    <tableColumn id="16199" xr3:uid="{465A5E59-D545-4E96-8104-EBF187ED9AEC}" name="Column16191" dataDxfId="197"/>
    <tableColumn id="16200" xr3:uid="{9F928DEE-1A5A-4315-A104-F78EB9AF62B1}" name="Column16192" dataDxfId="196"/>
    <tableColumn id="16201" xr3:uid="{252B53E4-6F69-454D-A47E-6DB9B94D7030}" name="Column16193" dataDxfId="195"/>
    <tableColumn id="16202" xr3:uid="{96C90460-278D-470B-9A1A-4906DF335BA0}" name="Column16194" dataDxfId="194"/>
    <tableColumn id="16203" xr3:uid="{4E2E92ED-36A1-42FD-BAEB-D4FE7BE44074}" name="Column16195" dataDxfId="193"/>
    <tableColumn id="16204" xr3:uid="{43BBA64F-606F-44C1-8625-089881EBB2AC}" name="Column16196" dataDxfId="192"/>
    <tableColumn id="16205" xr3:uid="{3194C848-C16D-44BF-A80E-71B4502A257A}" name="Column16197" dataDxfId="191"/>
    <tableColumn id="16206" xr3:uid="{83C17921-6082-4778-B3CC-65061FDD3BB2}" name="Column16198" dataDxfId="190"/>
    <tableColumn id="16207" xr3:uid="{1FD7A104-AD7B-4933-9C25-AD6195286419}" name="Column16199" dataDxfId="189"/>
    <tableColumn id="16208" xr3:uid="{437697A8-6A30-4A0F-9760-0E1791B192B2}" name="Column16200" dataDxfId="188"/>
    <tableColumn id="16209" xr3:uid="{48FA99EE-524D-4FBA-BD2F-BBB8ED356760}" name="Column16201" dataDxfId="187"/>
    <tableColumn id="16210" xr3:uid="{9F012102-677A-42FF-96C2-19194B4CFB15}" name="Column16202" dataDxfId="186"/>
    <tableColumn id="16211" xr3:uid="{D42F862E-1F9E-4811-8028-8FE53C476C31}" name="Column16203" dataDxfId="185"/>
    <tableColumn id="16212" xr3:uid="{1CB741C9-F67F-43F2-9F13-B9CF36F8407A}" name="Column16204" dataDxfId="184"/>
    <tableColumn id="16213" xr3:uid="{F0CF6400-8E4E-4692-9ED3-545708614B21}" name="Column16205" dataDxfId="183"/>
    <tableColumn id="16214" xr3:uid="{656E5B8F-4E95-4B21-AEAC-26390B586157}" name="Column16206" dataDxfId="182"/>
    <tableColumn id="16215" xr3:uid="{60416AA7-06A4-48DF-A015-1B763801604F}" name="Column16207" dataDxfId="181"/>
    <tableColumn id="16216" xr3:uid="{7E0B14D4-50B6-425C-BDF9-5D40631C9573}" name="Column16208" dataDxfId="180"/>
    <tableColumn id="16217" xr3:uid="{44F10672-FF7B-4B51-907B-9F83302EA6BF}" name="Column16209" dataDxfId="179"/>
    <tableColumn id="16218" xr3:uid="{1B35CA8D-3CFC-46EB-ACBC-AA73C589AA2F}" name="Column16210" dataDxfId="178"/>
    <tableColumn id="16219" xr3:uid="{F3226D22-32F7-47FE-9AFD-6F049B6310BB}" name="Column16211" dataDxfId="177"/>
    <tableColumn id="16220" xr3:uid="{70D9DFA2-C441-4A20-B08A-2179C43E3016}" name="Column16212" dataDxfId="176"/>
    <tableColumn id="16221" xr3:uid="{80657B73-7678-4006-AB4C-21EDF05F9CDB}" name="Column16213" dataDxfId="175"/>
    <tableColumn id="16222" xr3:uid="{1CFE35FF-2939-40A1-A754-4AC023957457}" name="Column16214" dataDxfId="174"/>
    <tableColumn id="16223" xr3:uid="{7ED9A761-D605-4579-907C-6F7FAC6FA801}" name="Column16215" dataDxfId="173"/>
    <tableColumn id="16224" xr3:uid="{76506407-6890-4D36-B8DB-DF5BC7E059F5}" name="Column16216" dataDxfId="172"/>
    <tableColumn id="16225" xr3:uid="{05A09BA5-421F-491A-BDAD-A18BB0415190}" name="Column16217" dataDxfId="171"/>
    <tableColumn id="16226" xr3:uid="{BB6288E0-6406-4F0D-90D0-52FF5721717E}" name="Column16218" dataDxfId="170"/>
    <tableColumn id="16227" xr3:uid="{0340D5F6-F72C-4480-8454-6669B986FE70}" name="Column16219" dataDxfId="169"/>
    <tableColumn id="16228" xr3:uid="{B6514C7D-7361-428B-A3B0-91F66E6316E9}" name="Column16220" dataDxfId="168"/>
    <tableColumn id="16229" xr3:uid="{66299259-C1BB-4AE7-BD65-399C2DA76333}" name="Column16221" dataDxfId="167"/>
    <tableColumn id="16230" xr3:uid="{5DA1FC3F-9C45-43EC-BD5E-A40B14DF3256}" name="Column16222" dataDxfId="166"/>
    <tableColumn id="16231" xr3:uid="{A2A7F5B0-6042-4723-8F1C-5E28BA1D9105}" name="Column16223" dataDxfId="165"/>
    <tableColumn id="16232" xr3:uid="{77C417B8-ACFE-4D27-9D0E-E42E2DC1ABE7}" name="Column16224" dataDxfId="164"/>
    <tableColumn id="16233" xr3:uid="{AFF637E1-17DB-4325-A266-7A59E7276B70}" name="Column16225" dataDxfId="163"/>
    <tableColumn id="16234" xr3:uid="{5D07D7D0-4D1C-4192-A288-36DCB86BA594}" name="Column16226" dataDxfId="162"/>
    <tableColumn id="16235" xr3:uid="{8CCA6AE7-2F43-47FE-B83D-32F2A0161590}" name="Column16227" dataDxfId="161"/>
    <tableColumn id="16236" xr3:uid="{C2DA650E-2452-46E0-8056-84F8B1DEA4CF}" name="Column16228" dataDxfId="160"/>
    <tableColumn id="16237" xr3:uid="{514CCE82-1D17-4CE5-9D4E-CFE916F91C35}" name="Column16229" dataDxfId="159"/>
    <tableColumn id="16238" xr3:uid="{518AAA5C-2DCC-48D2-8FB9-3964F406B4F2}" name="Column16230" dataDxfId="158"/>
    <tableColumn id="16239" xr3:uid="{18D53C7B-2D06-4E76-BCBC-3E178D462195}" name="Column16231" dataDxfId="157"/>
    <tableColumn id="16240" xr3:uid="{A754DFDB-C6A5-4472-B132-AC96E002AB63}" name="Column16232" dataDxfId="156"/>
    <tableColumn id="16241" xr3:uid="{7B18F5AB-0BB2-48BB-93CB-FAA6CB1C03A6}" name="Column16233" dataDxfId="155"/>
    <tableColumn id="16242" xr3:uid="{F4BF1491-8E6C-434D-9D10-20026107EE01}" name="Column16234" dataDxfId="154"/>
    <tableColumn id="16243" xr3:uid="{CA274403-B264-456B-A986-3DC781843B27}" name="Column16235" dataDxfId="153"/>
    <tableColumn id="16244" xr3:uid="{508D2F48-D309-4116-9A3E-0535E2E0A5C9}" name="Column16236" dataDxfId="152"/>
    <tableColumn id="16245" xr3:uid="{83BB6E51-EFA4-4E0D-8F35-FEA25197256A}" name="Column16237" dataDxfId="151"/>
    <tableColumn id="16246" xr3:uid="{17F15023-1279-408B-915B-D10CF39A9581}" name="Column16238" dataDxfId="150"/>
    <tableColumn id="16247" xr3:uid="{CA2D9C67-2C90-4107-B16D-4DD45016FA7C}" name="Column16239" dataDxfId="149"/>
    <tableColumn id="16248" xr3:uid="{AE89A326-FAA5-4FE1-9033-9A073D2C011A}" name="Column16240" dataDxfId="148"/>
    <tableColumn id="16249" xr3:uid="{812A494F-3701-4B08-9FED-0B598BDC40B3}" name="Column16241" dataDxfId="147"/>
    <tableColumn id="16250" xr3:uid="{173C62CD-DADD-4E32-B82B-EF95735F99C9}" name="Column16242" dataDxfId="146"/>
    <tableColumn id="16251" xr3:uid="{100F1424-EE48-4C57-B246-7949FAA839B2}" name="Column16243" dataDxfId="145"/>
    <tableColumn id="16252" xr3:uid="{5285E575-D7C2-4F66-B183-11F509FFF374}" name="Column16244" dataDxfId="144"/>
    <tableColumn id="16253" xr3:uid="{0334968F-ED90-4339-BD98-F786C94BAE98}" name="Column16245" dataDxfId="143"/>
    <tableColumn id="16254" xr3:uid="{560A42A6-D1F6-4307-9CA4-487631B206CD}" name="Column16246" dataDxfId="142"/>
    <tableColumn id="16255" xr3:uid="{87F93019-8E56-4307-8B50-8CF3DEBA5326}" name="Column16247" dataDxfId="141"/>
    <tableColumn id="16256" xr3:uid="{03C2B81F-8B8A-4214-A2A0-A7C573633AEA}" name="Column16248" dataDxfId="140"/>
    <tableColumn id="16257" xr3:uid="{55C71D5D-B867-4F44-92DC-95C9E217FA09}" name="Column16249" dataDxfId="139"/>
    <tableColumn id="16258" xr3:uid="{82CA6B1D-6201-492C-BF56-752161264C64}" name="Column16250" dataDxfId="138"/>
    <tableColumn id="16259" xr3:uid="{B1C97CC4-086D-467C-888C-C578E7904D26}" name="Column16251" dataDxfId="137"/>
    <tableColumn id="16260" xr3:uid="{203A886A-681A-4320-A006-55B582EF182E}" name="Column16252" dataDxfId="136"/>
    <tableColumn id="16261" xr3:uid="{0288AB65-53D2-4AE6-B3C5-C9ABC7C253CE}" name="Column16253" dataDxfId="135"/>
    <tableColumn id="16262" xr3:uid="{DAEC2369-2CB9-4A98-98D4-9207E6A892AD}" name="Column16254" dataDxfId="134"/>
    <tableColumn id="16263" xr3:uid="{B7F714B9-37B9-4597-BDF5-DBA394AFFC87}" name="Column16255" dataDxfId="133"/>
    <tableColumn id="16264" xr3:uid="{E035E364-93EF-433A-A153-3D4C1712FEBE}" name="Column16256" dataDxfId="132"/>
    <tableColumn id="16265" xr3:uid="{01C0C8E0-1BC5-4243-BA46-CF70F1AC555D}" name="Column16257" dataDxfId="131"/>
    <tableColumn id="16266" xr3:uid="{A80BF5A3-1269-44C9-802E-2A3A5539937F}" name="Column16258" dataDxfId="130"/>
    <tableColumn id="16267" xr3:uid="{BB7424FF-AB88-4F26-8B36-3A4EF08B6DE3}" name="Column16259" dataDxfId="129"/>
    <tableColumn id="16268" xr3:uid="{7CBE5D71-BCAA-48E5-AEC9-4050226713A9}" name="Column16260" dataDxfId="128"/>
    <tableColumn id="16269" xr3:uid="{4B64EBA4-B9F7-4287-A4D6-9F0D45494F28}" name="Column16261" dataDxfId="127"/>
    <tableColumn id="16270" xr3:uid="{4B0FA277-0768-44E1-90FA-4783D46835DC}" name="Column16262" dataDxfId="126"/>
    <tableColumn id="16271" xr3:uid="{E405064C-4DEE-459E-BA8B-605548794BC0}" name="Column16263" dataDxfId="125"/>
    <tableColumn id="16272" xr3:uid="{6005BEE0-8F7D-4C58-8F36-F93D12915EA4}" name="Column16264" dataDxfId="124"/>
    <tableColumn id="16273" xr3:uid="{4544F1AF-CBEB-4FA4-BDF1-5D797D5D14A8}" name="Column16265" dataDxfId="123"/>
    <tableColumn id="16274" xr3:uid="{F0A72E1F-BFBB-456A-A64B-3FBB177B680F}" name="Column16266" dataDxfId="122"/>
    <tableColumn id="16275" xr3:uid="{DC1A7092-943F-4AB4-89D1-FE4E49E2AF67}" name="Column16267" dataDxfId="121"/>
    <tableColumn id="16276" xr3:uid="{AF13A34A-ACA5-4BE7-9AB2-7EE63CAF932A}" name="Column16268" dataDxfId="120"/>
    <tableColumn id="16277" xr3:uid="{8B1C96D6-9A70-4327-A723-A60D618E8A4C}" name="Column16269" dataDxfId="119"/>
    <tableColumn id="16278" xr3:uid="{24203594-7F62-4AC3-83A1-BFA1CAC83B44}" name="Column16270" dataDxfId="118"/>
    <tableColumn id="16279" xr3:uid="{544C3399-5E11-48F9-860F-6A92AD3122B8}" name="Column16271" dataDxfId="117"/>
    <tableColumn id="16280" xr3:uid="{629739F7-B966-48E6-A661-60654067EB4F}" name="Column16272" dataDxfId="116"/>
    <tableColumn id="16281" xr3:uid="{2E22BF30-6987-4077-B232-E1BDD5D8ED43}" name="Column16273" dataDxfId="115"/>
    <tableColumn id="16282" xr3:uid="{52D7D0F5-37AA-4B5E-8508-4A3A480D7A4A}" name="Column16274" dataDxfId="114"/>
    <tableColumn id="16283" xr3:uid="{50D51B4D-4A84-4C48-8A4C-33BD7DF6B757}" name="Column16275" dataDxfId="113"/>
    <tableColumn id="16284" xr3:uid="{79386562-BA89-43C5-958D-3AE22F2979E3}" name="Column16276" dataDxfId="112"/>
    <tableColumn id="16285" xr3:uid="{025FCC38-728B-492B-AC5D-64107EA71C38}" name="Column16277" dataDxfId="111"/>
    <tableColumn id="16286" xr3:uid="{207AC0CD-376C-437F-8C3E-2B4426DF192D}" name="Column16278" dataDxfId="110"/>
    <tableColumn id="16287" xr3:uid="{F774ECC3-8811-4B0D-8849-7BDD1CCCF4F8}" name="Column16279" dataDxfId="109"/>
    <tableColumn id="16288" xr3:uid="{9977702F-637D-4607-B760-2638D09F4EF1}" name="Column16280" dataDxfId="108"/>
    <tableColumn id="16289" xr3:uid="{532536E1-18F5-4E51-9D8C-88CACA598DEE}" name="Column16281" dataDxfId="107"/>
    <tableColumn id="16290" xr3:uid="{4E3F6579-C323-43DB-BC03-7B8DA2C89032}" name="Column16282" dataDxfId="106"/>
    <tableColumn id="16291" xr3:uid="{ED0A8FAA-911C-44EF-B446-363FFC7E815C}" name="Column16283" dataDxfId="105"/>
    <tableColumn id="16292" xr3:uid="{6A669D0B-0E3E-4634-AFED-3633CEF9FA3A}" name="Column16284" dataDxfId="104"/>
    <tableColumn id="16293" xr3:uid="{C488F9D8-28D3-4745-ABB0-4AE3092D148B}" name="Column16285" dataDxfId="103"/>
    <tableColumn id="16294" xr3:uid="{C4299B64-4412-4DB2-BD9F-2796E02241B3}" name="Column16286" dataDxfId="102"/>
    <tableColumn id="16295" xr3:uid="{BA5B278C-3745-4E99-9792-CD78CA175317}" name="Column16287" dataDxfId="101"/>
    <tableColumn id="16296" xr3:uid="{AABC5621-C440-44AF-926A-239DC413B441}" name="Column16288" dataDxfId="100"/>
    <tableColumn id="16297" xr3:uid="{D65D249A-841D-4DA0-AA94-9706D2BCC669}" name="Column16289" dataDxfId="99"/>
    <tableColumn id="16298" xr3:uid="{0B8C6BD0-507F-4B47-9726-E7D4CAC50A9F}" name="Column16290" dataDxfId="98"/>
    <tableColumn id="16299" xr3:uid="{3FFFB819-024A-4853-800B-FDFB62238654}" name="Column16291" dataDxfId="97"/>
    <tableColumn id="16300" xr3:uid="{EE52DAA8-923D-4295-8786-05D91C91C2DA}" name="Column16292" dataDxfId="96"/>
    <tableColumn id="16301" xr3:uid="{05093EFB-65E0-483A-9378-6D2AA1190BE2}" name="Column16293" dataDxfId="95"/>
    <tableColumn id="16302" xr3:uid="{8908AD82-0623-4201-B56B-C638AE7C2CD9}" name="Column16294" dataDxfId="94"/>
    <tableColumn id="16303" xr3:uid="{77A44C4B-E1C8-4347-BCFC-48FC397D7D49}" name="Column16295" dataDxfId="93"/>
    <tableColumn id="16304" xr3:uid="{CE1B4C0A-51CF-413B-8AFD-EF8562B687E9}" name="Column16296" dataDxfId="92"/>
    <tableColumn id="16305" xr3:uid="{5CA1235C-E546-4D8C-BE4B-5A736948F9BE}" name="Column16297" dataDxfId="91"/>
    <tableColumn id="16306" xr3:uid="{092FF76B-2124-4A80-B5F1-A7857864C584}" name="Column16298" dataDxfId="90"/>
    <tableColumn id="16307" xr3:uid="{B7876352-2812-4F31-8B2F-AA75101E768D}" name="Column16299" dataDxfId="89"/>
    <tableColumn id="16308" xr3:uid="{4D9824A4-4C37-4D85-9209-8B56BDFEB926}" name="Column16300" dataDxfId="88"/>
    <tableColumn id="16309" xr3:uid="{877E421D-0727-40AC-958F-B64FF17A9654}" name="Column16301" dataDxfId="87"/>
    <tableColumn id="16310" xr3:uid="{FF67EE87-9182-4C86-9D6E-4FAF6DE3A10D}" name="Column16302" dataDxfId="86"/>
    <tableColumn id="16311" xr3:uid="{60F12474-BA0F-4A60-86A7-543EFDB0A57A}" name="Column16303" dataDxfId="85"/>
    <tableColumn id="16312" xr3:uid="{72260038-52B6-41E8-A497-64E373A0B013}" name="Column16304" dataDxfId="84"/>
    <tableColumn id="16313" xr3:uid="{43427E16-948B-4F63-91EF-1DDCF215D0F9}" name="Column16305" dataDxfId="83"/>
    <tableColumn id="16314" xr3:uid="{CE316A35-230F-462A-B125-66AA69CE76C6}" name="Column16306" dataDxfId="82"/>
    <tableColumn id="16315" xr3:uid="{6EA84ACA-8E3D-4553-B6A4-945A4D2245CE}" name="Column16307" dataDxfId="81"/>
    <tableColumn id="16316" xr3:uid="{79FE7368-D460-42E1-B68C-E65828F07845}" name="Column16308" dataDxfId="80"/>
    <tableColumn id="16317" xr3:uid="{116884E6-A847-400B-A93A-975ACBFEC897}" name="Column16309" dataDxfId="79"/>
    <tableColumn id="16318" xr3:uid="{A0FEF7E8-28BA-4D97-A8D8-54CE60633705}" name="Column16310" dataDxfId="78"/>
    <tableColumn id="16319" xr3:uid="{151099BE-6EDF-411F-8E5C-E0D3676BB282}" name="Column16311" dataDxfId="77"/>
    <tableColumn id="16320" xr3:uid="{431C2FEB-D527-4C7F-B229-F28C1501FE0F}" name="Column16312" dataDxfId="76"/>
    <tableColumn id="16321" xr3:uid="{BFE957A8-468A-4481-9A80-2CA73725E75C}" name="Column16313" dataDxfId="75"/>
    <tableColumn id="16322" xr3:uid="{90C80ACB-CB3F-4420-B114-0E0B8B862E67}" name="Column16314" dataDxfId="74"/>
    <tableColumn id="16323" xr3:uid="{6FCA36ED-99DE-47ED-A037-7DCD70570A81}" name="Column16315" dataDxfId="73"/>
    <tableColumn id="16324" xr3:uid="{72AB9C0E-9B01-4C18-B9D2-B2215218F2C9}" name="Column16316" dataDxfId="72"/>
    <tableColumn id="16325" xr3:uid="{7691DE51-B5C8-440D-A5BD-831A88966E22}" name="Column16317" dataDxfId="71"/>
    <tableColumn id="16326" xr3:uid="{C8439C3C-AFD0-4EFC-A8E4-50B6ED66C0D9}" name="Column16318" dataDxfId="70"/>
    <tableColumn id="16327" xr3:uid="{AC3CD9FF-ED4A-44F7-A426-9C2D2A317AEA}" name="Column16319" dataDxfId="69"/>
    <tableColumn id="16328" xr3:uid="{80E718B5-B0E1-43A7-8A0B-599FE31043C1}" name="Column16320" dataDxfId="68"/>
    <tableColumn id="16329" xr3:uid="{DD753148-D933-456E-8860-FE1C062EA024}" name="Column16321" dataDxfId="67"/>
    <tableColumn id="16330" xr3:uid="{E021DBE2-B3D6-40B5-80D0-30466329343A}" name="Column16322" dataDxfId="66"/>
    <tableColumn id="16331" xr3:uid="{3B249034-77AC-4831-9146-381B994573A8}" name="Column16323" dataDxfId="65"/>
    <tableColumn id="16332" xr3:uid="{63C3D1D6-7D07-4F49-A4A1-E12EC477576C}" name="Column16324" dataDxfId="64"/>
    <tableColumn id="16333" xr3:uid="{5D05A885-A082-4082-B50F-32AA56564BCE}" name="Column16325" dataDxfId="63"/>
    <tableColumn id="16334" xr3:uid="{728841B7-0732-4179-A1BD-22C20DD493A9}" name="Column16326" dataDxfId="62"/>
    <tableColumn id="16335" xr3:uid="{2F88CD64-8157-413A-978D-0FD1A02950D2}" name="Column16327" dataDxfId="61"/>
    <tableColumn id="16336" xr3:uid="{8FF78634-A1BD-465B-B1EA-51757CC81B9A}" name="Column16328" dataDxfId="60"/>
    <tableColumn id="16337" xr3:uid="{A5E9F11E-9329-42E8-A32D-0D8E649F084D}" name="Column16329" dataDxfId="59"/>
    <tableColumn id="16338" xr3:uid="{76B7A599-5014-4C95-9824-C102DB4E5B4B}" name="Column16330" dataDxfId="58"/>
    <tableColumn id="16339" xr3:uid="{5EFF7FD5-3561-407C-8DE5-B360EC3C00C3}" name="Column16331" dataDxfId="57"/>
    <tableColumn id="16340" xr3:uid="{02CDF1F0-2674-4B8D-8F29-BD85CE7B69C8}" name="Column16332" dataDxfId="56"/>
    <tableColumn id="16341" xr3:uid="{867DB4E4-B958-47CF-9571-F49962E57D09}" name="Column16333" dataDxfId="55"/>
    <tableColumn id="16342" xr3:uid="{98D999A5-290E-4C30-B0A2-ED9874741854}" name="Column16334" dataDxfId="54"/>
    <tableColumn id="16343" xr3:uid="{26D4000B-780B-4BED-9A6A-0386ABE29391}" name="Column16335" dataDxfId="53"/>
    <tableColumn id="16344" xr3:uid="{38692D32-3487-4734-9329-8A0068C0B754}" name="Column16336" dataDxfId="52"/>
    <tableColumn id="16345" xr3:uid="{3F50E3BA-F393-4482-B2F7-08EAF29F301C}" name="Column16337" dataDxfId="51"/>
    <tableColumn id="16346" xr3:uid="{C8AE16D4-01B0-410A-A99C-5974E2D63041}" name="Column16338" dataDxfId="50"/>
    <tableColumn id="16347" xr3:uid="{35A86643-042A-470E-AC58-8B4F529F3773}" name="Column16339" dataDxfId="49"/>
    <tableColumn id="16348" xr3:uid="{04864713-D080-4B3B-8C74-28DD37251839}" name="Column16340" dataDxfId="48"/>
    <tableColumn id="16349" xr3:uid="{B1AAB10A-C637-4CD2-B599-CA40F8983DF0}" name="Column16341" dataDxfId="47"/>
    <tableColumn id="16350" xr3:uid="{F4D47476-3737-43CF-87C4-78C6AB7DF5B7}" name="Column16342" dataDxfId="46"/>
    <tableColumn id="16351" xr3:uid="{BF2DB157-D61F-417F-8315-0A7EE1267C2E}" name="Column16343" dataDxfId="45"/>
    <tableColumn id="16352" xr3:uid="{0D385B9A-F93F-45BE-956B-FFEA3F1C606F}" name="Column16344" dataDxfId="44"/>
    <tableColumn id="16353" xr3:uid="{5031CF1F-DBAE-45A3-9115-CDE79A59F925}" name="Column16345" dataDxfId="43"/>
    <tableColumn id="16354" xr3:uid="{659DE8E6-C9C4-4ED0-A604-C53510B9844B}" name="Column16346" dataDxfId="42"/>
    <tableColumn id="16355" xr3:uid="{E429D6DD-EAD0-4191-9BA1-288191E3BA97}" name="Column16347" dataDxfId="41"/>
    <tableColumn id="16356" xr3:uid="{4B873CD9-E1AD-4108-9E94-295F776BC0BF}" name="Column16348" dataDxfId="40"/>
    <tableColumn id="16357" xr3:uid="{1ED875BE-4CC7-4A1A-94F9-822B48C68171}" name="Column16349" dataDxfId="39"/>
    <tableColumn id="16358" xr3:uid="{F53A3A5D-0135-4B3B-B864-A8C37D06E72C}" name="Column16350" dataDxfId="38"/>
    <tableColumn id="16359" xr3:uid="{73863825-F6E0-4162-BE1F-5E9A63024AC2}" name="Column16351" dataDxfId="37"/>
    <tableColumn id="16360" xr3:uid="{284E6129-02EB-4303-B988-4365935805E7}" name="Column16352" dataDxfId="36"/>
    <tableColumn id="16361" xr3:uid="{E8A6FD2B-E04E-4630-B503-41169B33E8D7}" name="Column16353" dataDxfId="35"/>
    <tableColumn id="16362" xr3:uid="{9EB7E74F-FA2E-4C40-B797-7DC4175B4CE9}" name="Column16354" dataDxfId="34"/>
    <tableColumn id="16363" xr3:uid="{9DB19BFE-26C2-4735-88DA-37F2A6449589}" name="Column16355" dataDxfId="33"/>
    <tableColumn id="16364" xr3:uid="{E5727547-6353-4106-BCAC-8EAD2949FB04}" name="Column16356" dataDxfId="32"/>
    <tableColumn id="16365" xr3:uid="{9741167F-9B10-41A9-8C18-3A9540A794C0}" name="Column16357" dataDxfId="31"/>
    <tableColumn id="16366" xr3:uid="{A82FE68B-D51C-47F4-AC28-D750F4F0D461}" name="Column16358" dataDxfId="30"/>
    <tableColumn id="16367" xr3:uid="{CAAD968C-6A80-4BEF-B17B-5F6A30640355}" name="Column16359" dataDxfId="29"/>
    <tableColumn id="16368" xr3:uid="{1F54D8C1-A278-4261-BE32-209231B10A6D}" name="Column16360" dataDxfId="28"/>
    <tableColumn id="16369" xr3:uid="{285FF874-343A-444B-A8D8-96C0754C344F}" name="Column16361" dataDxfId="27"/>
    <tableColumn id="16370" xr3:uid="{DFF6A953-3EFF-4BDB-9FE6-DC9ECF886BD1}" name="Column16362" dataDxfId="26"/>
    <tableColumn id="16371" xr3:uid="{4D4872D4-20E0-4564-B2D3-C8BF8E875450}" name="Column16363" dataDxfId="25"/>
    <tableColumn id="16372" xr3:uid="{C09BEF31-943B-40F2-86B3-9F7941A21424}" name="Column16364" dataDxfId="24"/>
    <tableColumn id="16373" xr3:uid="{DEA291F8-1CAC-4113-BD7E-7FD5C67A35F1}" name="Column16365" dataDxfId="23"/>
    <tableColumn id="16374" xr3:uid="{32190127-7D75-45D5-B0C6-B19EDD866A07}" name="Column16366" dataDxfId="22"/>
    <tableColumn id="16375" xr3:uid="{2340752C-DBCB-4F76-8E1E-8FEB52F71D64}" name="Column16367" dataDxfId="21"/>
    <tableColumn id="16376" xr3:uid="{ED677BC0-15C6-46FA-9CC1-888237E08A7C}" name="Column16368" dataDxfId="20"/>
    <tableColumn id="16377" xr3:uid="{F7FF32E1-985E-43EF-A27D-5648CF2B3896}" name="Column16369" dataDxfId="19"/>
    <tableColumn id="16378" xr3:uid="{DEBBFD81-C9C1-423A-B070-EA31BA34D785}" name="Column16370" dataDxfId="18"/>
    <tableColumn id="16379" xr3:uid="{7840114F-ECFC-4C71-A6D7-66EE760AB415}" name="Column16371" dataDxfId="17"/>
    <tableColumn id="16380" xr3:uid="{ED25F613-C573-4C8D-BD8D-DC29E17D206D}" name="Column16372" dataDxfId="16"/>
    <tableColumn id="16381" xr3:uid="{4E835643-8FEE-4C6B-B14F-E334F26B0744}" name="Column16373" dataDxfId="15"/>
    <tableColumn id="16382" xr3:uid="{DC33BEEA-3B63-4841-B97E-D14B89F11E9A}" name="Column16374" dataDxfId="14"/>
    <tableColumn id="16383" xr3:uid="{11E4E135-82DB-4022-9934-2D41DFEB31C2}" name="Column16375" dataDxfId="13"/>
    <tableColumn id="16384" xr3:uid="{910E81D6-DBD1-48F1-B7D9-5E38EA2C37C0}" name="Column16376" dataDxfId="12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24-09-24T20:07:46.64" personId="{2DF59BD2-BE26-4F77-B102-2C2F65B14614}" id="{D08A6FE8-9AA6-4447-BC21-8AB1ABACA68B}">
    <text>I used the Text to Columns Data tools rather than a formula.</text>
  </threadedComment>
  <threadedComment ref="I2" dT="2024-09-24T20:07:04.53" personId="{2DF59BD2-BE26-4F77-B102-2C2F65B14614}" id="{08A9F82E-53E3-42A3-BA4A-E34874214B9B}">
    <text>I tried =E2/H2 but the cell returned an error.  So, I just typed zero and this hash tag appeared.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H23" sqref="H2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8" style="5" customWidth="1"/>
    <col min="8" max="8" width="17.75" customWidth="1"/>
    <col min="9" max="9" width="17.75" style="35" customWidth="1"/>
    <col min="12" max="12" width="11.125" bestFit="1" customWidth="1"/>
    <col min="13" max="13" width="24.875" style="32" customWidth="1"/>
    <col min="14" max="14" width="11.125" bestFit="1" customWidth="1"/>
    <col min="15" max="15" width="27" style="32" customWidth="1"/>
    <col min="18" max="18" width="28" bestFit="1" customWidth="1"/>
    <col min="19" max="19" width="23.375" style="32" customWidth="1"/>
    <col min="20" max="20" width="18.125" style="32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2073</v>
      </c>
      <c r="G1" s="1" t="s">
        <v>4</v>
      </c>
      <c r="H1" s="1" t="s">
        <v>5</v>
      </c>
      <c r="I1" s="34" t="s">
        <v>2072</v>
      </c>
      <c r="J1" s="1" t="s">
        <v>6</v>
      </c>
      <c r="K1" s="1" t="s">
        <v>7</v>
      </c>
      <c r="L1" s="1" t="s">
        <v>8</v>
      </c>
      <c r="M1" s="30" t="s">
        <v>2070</v>
      </c>
      <c r="N1" s="1" t="s">
        <v>9</v>
      </c>
      <c r="O1" s="30" t="s">
        <v>2071</v>
      </c>
      <c r="P1" s="1" t="s">
        <v>10</v>
      </c>
      <c r="Q1" s="1" t="s">
        <v>11</v>
      </c>
      <c r="R1" s="1" t="s">
        <v>2028</v>
      </c>
      <c r="S1" s="30" t="s">
        <v>2029</v>
      </c>
      <c r="T1" s="30" t="s">
        <v>2030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35">
        <v>0</v>
      </c>
      <c r="J2" t="s">
        <v>15</v>
      </c>
      <c r="K2" t="s">
        <v>16</v>
      </c>
      <c r="L2">
        <v>1448690400</v>
      </c>
      <c r="M2" s="33">
        <f t="shared" ref="M2:M66" si="0">(((L2/60)/60)/24)+DATE(1970,1,1)</f>
        <v>42336.25</v>
      </c>
      <c r="N2">
        <v>1450159200</v>
      </c>
      <c r="O2" s="31">
        <f>(((N2/60)/60)/24)+DATE(1970,1,1)</f>
        <v>42353.25</v>
      </c>
      <c r="P2" t="b">
        <v>0</v>
      </c>
      <c r="Q2" t="b">
        <v>0</v>
      </c>
      <c r="R2" t="s">
        <v>17</v>
      </c>
      <c r="S2" s="32" t="s">
        <v>2031</v>
      </c>
      <c r="T2" s="32" t="s">
        <v>2032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(E3/D3)*100</f>
        <v>1040</v>
      </c>
      <c r="G3" t="s">
        <v>20</v>
      </c>
      <c r="H3">
        <v>158</v>
      </c>
      <c r="I3" s="35">
        <f>E3/H3</f>
        <v>92.151898734177209</v>
      </c>
      <c r="J3" t="s">
        <v>21</v>
      </c>
      <c r="K3" t="s">
        <v>22</v>
      </c>
      <c r="L3">
        <v>1408424400</v>
      </c>
      <c r="M3" s="33">
        <f t="shared" si="0"/>
        <v>41870.208333333336</v>
      </c>
      <c r="N3">
        <v>1408597200</v>
      </c>
      <c r="O3" s="31">
        <f t="shared" ref="O3:O66" si="1">(((N3/60)/60)/24)+DATE(1970,1,1)</f>
        <v>41872.208333333336</v>
      </c>
      <c r="P3" t="b">
        <v>0</v>
      </c>
      <c r="Q3" t="b">
        <v>1</v>
      </c>
      <c r="R3" t="s">
        <v>23</v>
      </c>
      <c r="S3" s="32" t="s">
        <v>2033</v>
      </c>
      <c r="T3" s="32" t="s">
        <v>2034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ref="F4:F67" si="2">(E4/D4)*100</f>
        <v>131.4787822878229</v>
      </c>
      <c r="G4" t="s">
        <v>20</v>
      </c>
      <c r="H4">
        <v>1425</v>
      </c>
      <c r="I4" s="35">
        <f t="shared" ref="I4:I67" si="3">E4/H4</f>
        <v>100.01614035087719</v>
      </c>
      <c r="J4" t="s">
        <v>26</v>
      </c>
      <c r="K4" t="s">
        <v>27</v>
      </c>
      <c r="L4">
        <v>1384668000</v>
      </c>
      <c r="M4" s="33">
        <f t="shared" si="0"/>
        <v>41595.25</v>
      </c>
      <c r="N4">
        <v>1384840800</v>
      </c>
      <c r="O4" s="31">
        <f t="shared" si="1"/>
        <v>41597.25</v>
      </c>
      <c r="P4" t="b">
        <v>0</v>
      </c>
      <c r="Q4" t="b">
        <v>0</v>
      </c>
      <c r="R4" t="s">
        <v>28</v>
      </c>
      <c r="S4" s="32" t="s">
        <v>2035</v>
      </c>
      <c r="T4" s="32" t="s">
        <v>2036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2"/>
        <v>58.976190476190467</v>
      </c>
      <c r="G5" t="s">
        <v>14</v>
      </c>
      <c r="H5">
        <v>24</v>
      </c>
      <c r="I5" s="35">
        <f t="shared" si="3"/>
        <v>103.20833333333333</v>
      </c>
      <c r="J5" t="s">
        <v>21</v>
      </c>
      <c r="K5" t="s">
        <v>22</v>
      </c>
      <c r="L5">
        <v>1565499600</v>
      </c>
      <c r="M5" s="33">
        <f t="shared" si="0"/>
        <v>43688.208333333328</v>
      </c>
      <c r="N5">
        <v>1568955600</v>
      </c>
      <c r="O5" s="31">
        <f t="shared" si="1"/>
        <v>43728.208333333328</v>
      </c>
      <c r="P5" t="b">
        <v>0</v>
      </c>
      <c r="Q5" t="b">
        <v>0</v>
      </c>
      <c r="R5" t="s">
        <v>23</v>
      </c>
      <c r="S5" s="32" t="s">
        <v>2033</v>
      </c>
      <c r="T5" s="32" t="s">
        <v>2034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2"/>
        <v>69.276315789473685</v>
      </c>
      <c r="G6" t="s">
        <v>14</v>
      </c>
      <c r="H6">
        <v>53</v>
      </c>
      <c r="I6" s="35">
        <f t="shared" si="3"/>
        <v>99.339622641509436</v>
      </c>
      <c r="J6" t="s">
        <v>21</v>
      </c>
      <c r="K6" t="s">
        <v>22</v>
      </c>
      <c r="L6">
        <v>1547964000</v>
      </c>
      <c r="M6" s="33">
        <f t="shared" si="0"/>
        <v>43485.25</v>
      </c>
      <c r="N6">
        <v>1548309600</v>
      </c>
      <c r="O6" s="31">
        <f t="shared" si="1"/>
        <v>43489.25</v>
      </c>
      <c r="P6" t="b">
        <v>0</v>
      </c>
      <c r="Q6" t="b">
        <v>0</v>
      </c>
      <c r="R6" t="s">
        <v>33</v>
      </c>
      <c r="S6" s="32" t="s">
        <v>2037</v>
      </c>
      <c r="T6" s="32" t="s">
        <v>2038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2"/>
        <v>173.61842105263159</v>
      </c>
      <c r="G7" t="s">
        <v>20</v>
      </c>
      <c r="H7">
        <v>174</v>
      </c>
      <c r="I7" s="35">
        <f t="shared" si="3"/>
        <v>75.833333333333329</v>
      </c>
      <c r="J7" t="s">
        <v>36</v>
      </c>
      <c r="K7" t="s">
        <v>37</v>
      </c>
      <c r="L7">
        <v>1346130000</v>
      </c>
      <c r="M7" s="33">
        <f t="shared" si="0"/>
        <v>41149.208333333336</v>
      </c>
      <c r="N7">
        <v>1347080400</v>
      </c>
      <c r="O7" s="31">
        <f t="shared" si="1"/>
        <v>41160.208333333336</v>
      </c>
      <c r="P7" t="b">
        <v>0</v>
      </c>
      <c r="Q7" t="b">
        <v>0</v>
      </c>
      <c r="R7" t="s">
        <v>33</v>
      </c>
      <c r="S7" s="32" t="s">
        <v>2037</v>
      </c>
      <c r="T7" s="32" t="s">
        <v>2038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2"/>
        <v>20.961538461538463</v>
      </c>
      <c r="G8" t="s">
        <v>14</v>
      </c>
      <c r="H8">
        <v>18</v>
      </c>
      <c r="I8" s="35">
        <f t="shared" si="3"/>
        <v>60.555555555555557</v>
      </c>
      <c r="J8" t="s">
        <v>40</v>
      </c>
      <c r="K8" t="s">
        <v>41</v>
      </c>
      <c r="L8">
        <v>1505278800</v>
      </c>
      <c r="M8" s="33">
        <f t="shared" si="0"/>
        <v>42991.208333333328</v>
      </c>
      <c r="N8">
        <v>1505365200</v>
      </c>
      <c r="O8" s="31">
        <f t="shared" si="1"/>
        <v>42992.208333333328</v>
      </c>
      <c r="P8" t="b">
        <v>0</v>
      </c>
      <c r="Q8" t="b">
        <v>0</v>
      </c>
      <c r="R8" t="s">
        <v>42</v>
      </c>
      <c r="S8" s="32" t="s">
        <v>2039</v>
      </c>
      <c r="T8" s="32" t="s">
        <v>2040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2"/>
        <v>327.57777777777778</v>
      </c>
      <c r="G9" t="s">
        <v>20</v>
      </c>
      <c r="H9">
        <v>227</v>
      </c>
      <c r="I9" s="35">
        <f t="shared" si="3"/>
        <v>64.93832599118943</v>
      </c>
      <c r="J9" t="s">
        <v>36</v>
      </c>
      <c r="K9" t="s">
        <v>37</v>
      </c>
      <c r="L9">
        <v>1439442000</v>
      </c>
      <c r="M9" s="33">
        <f t="shared" si="0"/>
        <v>42229.208333333328</v>
      </c>
      <c r="N9">
        <v>1439614800</v>
      </c>
      <c r="O9" s="31">
        <f t="shared" si="1"/>
        <v>42231.208333333328</v>
      </c>
      <c r="P9" t="b">
        <v>0</v>
      </c>
      <c r="Q9" t="b">
        <v>0</v>
      </c>
      <c r="R9" t="s">
        <v>33</v>
      </c>
      <c r="S9" s="32" t="s">
        <v>2037</v>
      </c>
      <c r="T9" s="32" t="s">
        <v>2038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2"/>
        <v>19.932788374205266</v>
      </c>
      <c r="G10" t="s">
        <v>47</v>
      </c>
      <c r="H10">
        <v>708</v>
      </c>
      <c r="I10" s="35">
        <f t="shared" si="3"/>
        <v>30.997175141242938</v>
      </c>
      <c r="J10" t="s">
        <v>36</v>
      </c>
      <c r="K10" t="s">
        <v>37</v>
      </c>
      <c r="L10">
        <v>1281330000</v>
      </c>
      <c r="M10" s="33">
        <f t="shared" si="0"/>
        <v>40399.208333333336</v>
      </c>
      <c r="N10">
        <v>1281502800</v>
      </c>
      <c r="O10" s="31">
        <f t="shared" si="1"/>
        <v>40401.208333333336</v>
      </c>
      <c r="P10" t="b">
        <v>0</v>
      </c>
      <c r="Q10" t="b">
        <v>0</v>
      </c>
      <c r="R10" t="s">
        <v>33</v>
      </c>
      <c r="S10" s="32" t="s">
        <v>2037</v>
      </c>
      <c r="T10" s="32" t="s">
        <v>2038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2"/>
        <v>51.741935483870968</v>
      </c>
      <c r="G11" t="s">
        <v>14</v>
      </c>
      <c r="H11">
        <v>44</v>
      </c>
      <c r="I11" s="35">
        <f t="shared" si="3"/>
        <v>72.909090909090907</v>
      </c>
      <c r="J11" t="s">
        <v>21</v>
      </c>
      <c r="K11" t="s">
        <v>22</v>
      </c>
      <c r="L11">
        <v>1379566800</v>
      </c>
      <c r="M11" s="33">
        <f t="shared" si="0"/>
        <v>41536.208333333336</v>
      </c>
      <c r="N11">
        <v>1383804000</v>
      </c>
      <c r="O11" s="31">
        <f t="shared" si="1"/>
        <v>41585.25</v>
      </c>
      <c r="P11" t="b">
        <v>0</v>
      </c>
      <c r="Q11" t="b">
        <v>0</v>
      </c>
      <c r="R11" t="s">
        <v>50</v>
      </c>
      <c r="S11" s="32" t="s">
        <v>2033</v>
      </c>
      <c r="T11" s="32" t="s">
        <v>2041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2"/>
        <v>266.11538461538464</v>
      </c>
      <c r="G12" t="s">
        <v>20</v>
      </c>
      <c r="H12">
        <v>220</v>
      </c>
      <c r="I12" s="35">
        <f t="shared" si="3"/>
        <v>62.9</v>
      </c>
      <c r="J12" t="s">
        <v>21</v>
      </c>
      <c r="K12" t="s">
        <v>22</v>
      </c>
      <c r="L12">
        <v>1281762000</v>
      </c>
      <c r="M12" s="33">
        <f t="shared" si="0"/>
        <v>40404.208333333336</v>
      </c>
      <c r="N12">
        <v>1285909200</v>
      </c>
      <c r="O12" s="31">
        <f t="shared" si="1"/>
        <v>40452.208333333336</v>
      </c>
      <c r="P12" t="b">
        <v>0</v>
      </c>
      <c r="Q12" t="b">
        <v>0</v>
      </c>
      <c r="R12" t="s">
        <v>53</v>
      </c>
      <c r="S12" s="32" t="s">
        <v>2039</v>
      </c>
      <c r="T12" s="32" t="s">
        <v>2042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2"/>
        <v>48.095238095238095</v>
      </c>
      <c r="G13" t="s">
        <v>14</v>
      </c>
      <c r="H13">
        <v>27</v>
      </c>
      <c r="I13" s="35">
        <f t="shared" si="3"/>
        <v>112.22222222222223</v>
      </c>
      <c r="J13" t="s">
        <v>21</v>
      </c>
      <c r="K13" t="s">
        <v>22</v>
      </c>
      <c r="L13">
        <v>1285045200</v>
      </c>
      <c r="M13" s="33">
        <f t="shared" si="0"/>
        <v>40442.208333333336</v>
      </c>
      <c r="N13">
        <v>1285563600</v>
      </c>
      <c r="O13" s="31">
        <f t="shared" si="1"/>
        <v>40448.208333333336</v>
      </c>
      <c r="P13" t="b">
        <v>0</v>
      </c>
      <c r="Q13" t="b">
        <v>1</v>
      </c>
      <c r="R13" t="s">
        <v>33</v>
      </c>
      <c r="S13" s="32" t="s">
        <v>2037</v>
      </c>
      <c r="T13" s="32" t="s">
        <v>2038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2"/>
        <v>89.349206349206341</v>
      </c>
      <c r="G14" t="s">
        <v>14</v>
      </c>
      <c r="H14">
        <v>55</v>
      </c>
      <c r="I14" s="35">
        <f t="shared" si="3"/>
        <v>102.34545454545454</v>
      </c>
      <c r="J14" t="s">
        <v>21</v>
      </c>
      <c r="K14" t="s">
        <v>22</v>
      </c>
      <c r="L14">
        <v>1571720400</v>
      </c>
      <c r="M14" s="33">
        <f t="shared" si="0"/>
        <v>43760.208333333328</v>
      </c>
      <c r="N14">
        <v>1572411600</v>
      </c>
      <c r="O14" s="31">
        <f t="shared" si="1"/>
        <v>43768.208333333328</v>
      </c>
      <c r="P14" t="b">
        <v>0</v>
      </c>
      <c r="Q14" t="b">
        <v>0</v>
      </c>
      <c r="R14" t="s">
        <v>53</v>
      </c>
      <c r="S14" s="32" t="s">
        <v>2039</v>
      </c>
      <c r="T14" s="32" t="s">
        <v>2042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2"/>
        <v>245.11904761904765</v>
      </c>
      <c r="G15" t="s">
        <v>20</v>
      </c>
      <c r="H15">
        <v>98</v>
      </c>
      <c r="I15" s="35">
        <f t="shared" si="3"/>
        <v>105.05102040816327</v>
      </c>
      <c r="J15" t="s">
        <v>21</v>
      </c>
      <c r="K15" t="s">
        <v>22</v>
      </c>
      <c r="L15">
        <v>1465621200</v>
      </c>
      <c r="M15" s="33">
        <f t="shared" si="0"/>
        <v>42532.208333333328</v>
      </c>
      <c r="N15">
        <v>1466658000</v>
      </c>
      <c r="O15" s="31">
        <f t="shared" si="1"/>
        <v>42544.208333333328</v>
      </c>
      <c r="P15" t="b">
        <v>0</v>
      </c>
      <c r="Q15" t="b">
        <v>0</v>
      </c>
      <c r="R15" t="s">
        <v>60</v>
      </c>
      <c r="S15" s="32" t="s">
        <v>2033</v>
      </c>
      <c r="T15" s="32" t="s">
        <v>2043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2"/>
        <v>66.769503546099301</v>
      </c>
      <c r="G16" t="s">
        <v>14</v>
      </c>
      <c r="H16">
        <v>200</v>
      </c>
      <c r="I16" s="35">
        <f t="shared" si="3"/>
        <v>94.144999999999996</v>
      </c>
      <c r="J16" t="s">
        <v>21</v>
      </c>
      <c r="K16" t="s">
        <v>22</v>
      </c>
      <c r="L16">
        <v>1331013600</v>
      </c>
      <c r="M16" s="33">
        <f t="shared" si="0"/>
        <v>40974.25</v>
      </c>
      <c r="N16">
        <v>1333342800</v>
      </c>
      <c r="O16" s="31">
        <f t="shared" si="1"/>
        <v>41001.208333333336</v>
      </c>
      <c r="P16" t="b">
        <v>0</v>
      </c>
      <c r="Q16" t="b">
        <v>0</v>
      </c>
      <c r="R16" t="s">
        <v>60</v>
      </c>
      <c r="S16" s="32" t="s">
        <v>2033</v>
      </c>
      <c r="T16" s="32" t="s">
        <v>2043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2"/>
        <v>47.307881773399011</v>
      </c>
      <c r="G17" t="s">
        <v>14</v>
      </c>
      <c r="H17">
        <v>452</v>
      </c>
      <c r="I17" s="35">
        <f t="shared" si="3"/>
        <v>84.986725663716811</v>
      </c>
      <c r="J17" t="s">
        <v>21</v>
      </c>
      <c r="K17" t="s">
        <v>22</v>
      </c>
      <c r="L17">
        <v>1575957600</v>
      </c>
      <c r="M17" s="33">
        <f t="shared" si="0"/>
        <v>43809.25</v>
      </c>
      <c r="N17">
        <v>1576303200</v>
      </c>
      <c r="O17" s="31">
        <f t="shared" si="1"/>
        <v>43813.25</v>
      </c>
      <c r="P17" t="b">
        <v>0</v>
      </c>
      <c r="Q17" t="b">
        <v>0</v>
      </c>
      <c r="R17" t="s">
        <v>65</v>
      </c>
      <c r="S17" s="32" t="s">
        <v>2035</v>
      </c>
      <c r="T17" s="32" t="s">
        <v>2044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2"/>
        <v>649.47058823529414</v>
      </c>
      <c r="G18" t="s">
        <v>20</v>
      </c>
      <c r="H18">
        <v>100</v>
      </c>
      <c r="I18" s="35">
        <f t="shared" si="3"/>
        <v>110.41</v>
      </c>
      <c r="J18" t="s">
        <v>21</v>
      </c>
      <c r="K18" t="s">
        <v>22</v>
      </c>
      <c r="L18">
        <v>1390370400</v>
      </c>
      <c r="M18" s="33">
        <f t="shared" si="0"/>
        <v>41661.25</v>
      </c>
      <c r="N18">
        <v>1392271200</v>
      </c>
      <c r="O18" s="31">
        <f t="shared" si="1"/>
        <v>41683.25</v>
      </c>
      <c r="P18" t="b">
        <v>0</v>
      </c>
      <c r="Q18" t="b">
        <v>0</v>
      </c>
      <c r="R18" t="s">
        <v>68</v>
      </c>
      <c r="S18" s="32" t="s">
        <v>2045</v>
      </c>
      <c r="T18" s="32" t="s">
        <v>2046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2"/>
        <v>159.39125295508273</v>
      </c>
      <c r="G19" t="s">
        <v>20</v>
      </c>
      <c r="H19">
        <v>1249</v>
      </c>
      <c r="I19" s="35">
        <f t="shared" si="3"/>
        <v>107.96236989591674</v>
      </c>
      <c r="J19" t="s">
        <v>21</v>
      </c>
      <c r="K19" t="s">
        <v>22</v>
      </c>
      <c r="L19">
        <v>1294812000</v>
      </c>
      <c r="M19" s="33">
        <f t="shared" si="0"/>
        <v>40555.25</v>
      </c>
      <c r="N19">
        <v>1294898400</v>
      </c>
      <c r="O19" s="31">
        <f t="shared" si="1"/>
        <v>40556.25</v>
      </c>
      <c r="P19" t="b">
        <v>0</v>
      </c>
      <c r="Q19" t="b">
        <v>0</v>
      </c>
      <c r="R19" t="s">
        <v>71</v>
      </c>
      <c r="S19" s="32" t="s">
        <v>2039</v>
      </c>
      <c r="T19" s="32" t="s">
        <v>2047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2"/>
        <v>66.912087912087912</v>
      </c>
      <c r="G20" t="s">
        <v>74</v>
      </c>
      <c r="H20">
        <v>135</v>
      </c>
      <c r="I20" s="35">
        <f t="shared" si="3"/>
        <v>45.103703703703701</v>
      </c>
      <c r="J20" t="s">
        <v>21</v>
      </c>
      <c r="K20" t="s">
        <v>22</v>
      </c>
      <c r="L20">
        <v>1536382800</v>
      </c>
      <c r="M20" s="33">
        <f t="shared" si="0"/>
        <v>43351.208333333328</v>
      </c>
      <c r="N20">
        <v>1537074000</v>
      </c>
      <c r="O20" s="31">
        <f t="shared" si="1"/>
        <v>43359.208333333328</v>
      </c>
      <c r="P20" t="b">
        <v>0</v>
      </c>
      <c r="Q20" t="b">
        <v>0</v>
      </c>
      <c r="R20" t="s">
        <v>33</v>
      </c>
      <c r="S20" s="32" t="s">
        <v>2037</v>
      </c>
      <c r="T20" s="32" t="s">
        <v>2038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2"/>
        <v>48.529600000000002</v>
      </c>
      <c r="G21" t="s">
        <v>14</v>
      </c>
      <c r="H21">
        <v>674</v>
      </c>
      <c r="I21" s="35">
        <f t="shared" si="3"/>
        <v>45.001483679525222</v>
      </c>
      <c r="J21" t="s">
        <v>21</v>
      </c>
      <c r="K21" t="s">
        <v>22</v>
      </c>
      <c r="L21">
        <v>1551679200</v>
      </c>
      <c r="M21" s="33">
        <f t="shared" si="0"/>
        <v>43528.25</v>
      </c>
      <c r="N21">
        <v>1553490000</v>
      </c>
      <c r="O21" s="31">
        <f t="shared" si="1"/>
        <v>43549.208333333328</v>
      </c>
      <c r="P21" t="b">
        <v>0</v>
      </c>
      <c r="Q21" t="b">
        <v>1</v>
      </c>
      <c r="R21" t="s">
        <v>33</v>
      </c>
      <c r="S21" s="32" t="s">
        <v>2037</v>
      </c>
      <c r="T21" s="32" t="s">
        <v>2038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2"/>
        <v>112.24279210925646</v>
      </c>
      <c r="G22" t="s">
        <v>20</v>
      </c>
      <c r="H22">
        <v>1396</v>
      </c>
      <c r="I22" s="35">
        <f t="shared" si="3"/>
        <v>105.97134670487107</v>
      </c>
      <c r="J22" t="s">
        <v>21</v>
      </c>
      <c r="K22" t="s">
        <v>22</v>
      </c>
      <c r="L22">
        <v>1406523600</v>
      </c>
      <c r="M22" s="33">
        <f t="shared" si="0"/>
        <v>41848.208333333336</v>
      </c>
      <c r="N22">
        <v>1406523600</v>
      </c>
      <c r="O22" s="31">
        <f t="shared" si="1"/>
        <v>41848.208333333336</v>
      </c>
      <c r="P22" t="b">
        <v>0</v>
      </c>
      <c r="Q22" t="b">
        <v>0</v>
      </c>
      <c r="R22" t="s">
        <v>53</v>
      </c>
      <c r="S22" s="32" t="s">
        <v>2039</v>
      </c>
      <c r="T22" s="32" t="s">
        <v>2042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2"/>
        <v>40.992553191489364</v>
      </c>
      <c r="G23" t="s">
        <v>14</v>
      </c>
      <c r="H23">
        <v>558</v>
      </c>
      <c r="I23" s="35">
        <f t="shared" si="3"/>
        <v>69.055555555555557</v>
      </c>
      <c r="J23" t="s">
        <v>21</v>
      </c>
      <c r="K23" t="s">
        <v>22</v>
      </c>
      <c r="L23">
        <v>1313384400</v>
      </c>
      <c r="M23" s="33">
        <f t="shared" si="0"/>
        <v>40770.208333333336</v>
      </c>
      <c r="N23">
        <v>1316322000</v>
      </c>
      <c r="O23" s="31">
        <f t="shared" si="1"/>
        <v>40804.208333333336</v>
      </c>
      <c r="P23" t="b">
        <v>0</v>
      </c>
      <c r="Q23" t="b">
        <v>0</v>
      </c>
      <c r="R23" t="s">
        <v>33</v>
      </c>
      <c r="S23" s="32" t="s">
        <v>2037</v>
      </c>
      <c r="T23" s="32" t="s">
        <v>2038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2"/>
        <v>128.07106598984771</v>
      </c>
      <c r="G24" t="s">
        <v>20</v>
      </c>
      <c r="H24">
        <v>890</v>
      </c>
      <c r="I24" s="35">
        <f t="shared" si="3"/>
        <v>85.044943820224717</v>
      </c>
      <c r="J24" t="s">
        <v>21</v>
      </c>
      <c r="K24" t="s">
        <v>22</v>
      </c>
      <c r="L24">
        <v>1522731600</v>
      </c>
      <c r="M24" s="33">
        <f t="shared" si="0"/>
        <v>43193.208333333328</v>
      </c>
      <c r="N24">
        <v>1524027600</v>
      </c>
      <c r="O24" s="31">
        <f t="shared" si="1"/>
        <v>43208.208333333328</v>
      </c>
      <c r="P24" t="b">
        <v>0</v>
      </c>
      <c r="Q24" t="b">
        <v>0</v>
      </c>
      <c r="R24" t="s">
        <v>33</v>
      </c>
      <c r="S24" s="32" t="s">
        <v>2037</v>
      </c>
      <c r="T24" s="32" t="s">
        <v>2038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2"/>
        <v>332.04444444444448</v>
      </c>
      <c r="G25" t="s">
        <v>20</v>
      </c>
      <c r="H25">
        <v>142</v>
      </c>
      <c r="I25" s="35">
        <f t="shared" si="3"/>
        <v>105.22535211267606</v>
      </c>
      <c r="J25" t="s">
        <v>40</v>
      </c>
      <c r="K25" t="s">
        <v>41</v>
      </c>
      <c r="L25">
        <v>1550124000</v>
      </c>
      <c r="M25" s="33">
        <f t="shared" si="0"/>
        <v>43510.25</v>
      </c>
      <c r="N25">
        <v>1554699600</v>
      </c>
      <c r="O25" s="31">
        <f t="shared" si="1"/>
        <v>43563.208333333328</v>
      </c>
      <c r="P25" t="b">
        <v>0</v>
      </c>
      <c r="Q25" t="b">
        <v>0</v>
      </c>
      <c r="R25" t="s">
        <v>42</v>
      </c>
      <c r="S25" s="32" t="s">
        <v>2039</v>
      </c>
      <c r="T25" s="32" t="s">
        <v>2040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2"/>
        <v>112.83225108225108</v>
      </c>
      <c r="G26" t="s">
        <v>20</v>
      </c>
      <c r="H26">
        <v>2673</v>
      </c>
      <c r="I26" s="35">
        <f t="shared" si="3"/>
        <v>39.003741114852225</v>
      </c>
      <c r="J26" t="s">
        <v>21</v>
      </c>
      <c r="K26" t="s">
        <v>22</v>
      </c>
      <c r="L26">
        <v>1403326800</v>
      </c>
      <c r="M26" s="33">
        <f t="shared" si="0"/>
        <v>41811.208333333336</v>
      </c>
      <c r="N26">
        <v>1403499600</v>
      </c>
      <c r="O26" s="31">
        <f t="shared" si="1"/>
        <v>41813.208333333336</v>
      </c>
      <c r="P26" t="b">
        <v>0</v>
      </c>
      <c r="Q26" t="b">
        <v>0</v>
      </c>
      <c r="R26" t="s">
        <v>65</v>
      </c>
      <c r="S26" s="32" t="s">
        <v>2035</v>
      </c>
      <c r="T26" s="32" t="s">
        <v>2044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2"/>
        <v>216.43636363636364</v>
      </c>
      <c r="G27" t="s">
        <v>20</v>
      </c>
      <c r="H27">
        <v>163</v>
      </c>
      <c r="I27" s="35">
        <f t="shared" si="3"/>
        <v>73.030674846625772</v>
      </c>
      <c r="J27" t="s">
        <v>21</v>
      </c>
      <c r="K27" t="s">
        <v>22</v>
      </c>
      <c r="L27">
        <v>1305694800</v>
      </c>
      <c r="M27" s="33">
        <f t="shared" si="0"/>
        <v>40681.208333333336</v>
      </c>
      <c r="N27">
        <v>1307422800</v>
      </c>
      <c r="O27" s="31">
        <f t="shared" si="1"/>
        <v>40701.208333333336</v>
      </c>
      <c r="P27" t="b">
        <v>0</v>
      </c>
      <c r="Q27" t="b">
        <v>1</v>
      </c>
      <c r="R27" t="s">
        <v>89</v>
      </c>
      <c r="S27" s="32" t="s">
        <v>2048</v>
      </c>
      <c r="T27" s="32" t="s">
        <v>2049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2"/>
        <v>48.199069767441863</v>
      </c>
      <c r="G28" t="s">
        <v>74</v>
      </c>
      <c r="H28">
        <v>1480</v>
      </c>
      <c r="I28" s="35">
        <f t="shared" si="3"/>
        <v>35.009459459459457</v>
      </c>
      <c r="J28" t="s">
        <v>21</v>
      </c>
      <c r="K28" t="s">
        <v>22</v>
      </c>
      <c r="L28">
        <v>1533013200</v>
      </c>
      <c r="M28" s="33">
        <f t="shared" si="0"/>
        <v>43312.208333333328</v>
      </c>
      <c r="N28">
        <v>1535346000</v>
      </c>
      <c r="O28" s="31">
        <f t="shared" si="1"/>
        <v>43339.208333333328</v>
      </c>
      <c r="P28" t="b">
        <v>0</v>
      </c>
      <c r="Q28" t="b">
        <v>0</v>
      </c>
      <c r="R28" t="s">
        <v>33</v>
      </c>
      <c r="S28" s="32" t="s">
        <v>2037</v>
      </c>
      <c r="T28" s="32" t="s">
        <v>2038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2"/>
        <v>79.95</v>
      </c>
      <c r="G29" t="s">
        <v>14</v>
      </c>
      <c r="H29">
        <v>15</v>
      </c>
      <c r="I29" s="35">
        <f t="shared" si="3"/>
        <v>106.6</v>
      </c>
      <c r="J29" t="s">
        <v>21</v>
      </c>
      <c r="K29" t="s">
        <v>22</v>
      </c>
      <c r="L29">
        <v>1443848400</v>
      </c>
      <c r="M29" s="33">
        <f t="shared" si="0"/>
        <v>42280.208333333328</v>
      </c>
      <c r="N29">
        <v>1444539600</v>
      </c>
      <c r="O29" s="31">
        <f t="shared" si="1"/>
        <v>42288.208333333328</v>
      </c>
      <c r="P29" t="b">
        <v>0</v>
      </c>
      <c r="Q29" t="b">
        <v>0</v>
      </c>
      <c r="R29" t="s">
        <v>23</v>
      </c>
      <c r="S29" s="32" t="s">
        <v>2033</v>
      </c>
      <c r="T29" s="32" t="s">
        <v>2034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2"/>
        <v>105.22553516819573</v>
      </c>
      <c r="G30" t="s">
        <v>20</v>
      </c>
      <c r="H30">
        <v>2220</v>
      </c>
      <c r="I30" s="35">
        <f t="shared" si="3"/>
        <v>61.997747747747745</v>
      </c>
      <c r="J30" t="s">
        <v>21</v>
      </c>
      <c r="K30" t="s">
        <v>22</v>
      </c>
      <c r="L30">
        <v>1265695200</v>
      </c>
      <c r="M30" s="33">
        <f t="shared" si="0"/>
        <v>40218.25</v>
      </c>
      <c r="N30">
        <v>1267682400</v>
      </c>
      <c r="O30" s="31">
        <f t="shared" si="1"/>
        <v>40241.25</v>
      </c>
      <c r="P30" t="b">
        <v>0</v>
      </c>
      <c r="Q30" t="b">
        <v>1</v>
      </c>
      <c r="R30" t="s">
        <v>33</v>
      </c>
      <c r="S30" s="32" t="s">
        <v>2037</v>
      </c>
      <c r="T30" s="32" t="s">
        <v>2038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2"/>
        <v>328.89978213507629</v>
      </c>
      <c r="G31" t="s">
        <v>20</v>
      </c>
      <c r="H31">
        <v>1606</v>
      </c>
      <c r="I31" s="35">
        <f t="shared" si="3"/>
        <v>94.000622665006233</v>
      </c>
      <c r="J31" t="s">
        <v>98</v>
      </c>
      <c r="K31" t="s">
        <v>99</v>
      </c>
      <c r="L31">
        <v>1532062800</v>
      </c>
      <c r="M31" s="33">
        <f t="shared" si="0"/>
        <v>43301.208333333328</v>
      </c>
      <c r="N31">
        <v>1535518800</v>
      </c>
      <c r="O31" s="31">
        <f t="shared" si="1"/>
        <v>43341.208333333328</v>
      </c>
      <c r="P31" t="b">
        <v>0</v>
      </c>
      <c r="Q31" t="b">
        <v>0</v>
      </c>
      <c r="R31" t="s">
        <v>100</v>
      </c>
      <c r="S31" s="32" t="s">
        <v>2039</v>
      </c>
      <c r="T31" s="32" t="s">
        <v>2050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2"/>
        <v>160.61111111111111</v>
      </c>
      <c r="G32" t="s">
        <v>20</v>
      </c>
      <c r="H32">
        <v>129</v>
      </c>
      <c r="I32" s="35">
        <f t="shared" si="3"/>
        <v>112.05426356589147</v>
      </c>
      <c r="J32" t="s">
        <v>21</v>
      </c>
      <c r="K32" t="s">
        <v>22</v>
      </c>
      <c r="L32">
        <v>1558674000</v>
      </c>
      <c r="M32" s="33">
        <f t="shared" si="0"/>
        <v>43609.208333333328</v>
      </c>
      <c r="N32">
        <v>1559106000</v>
      </c>
      <c r="O32" s="31">
        <f t="shared" si="1"/>
        <v>43614.208333333328</v>
      </c>
      <c r="P32" t="b">
        <v>0</v>
      </c>
      <c r="Q32" t="b">
        <v>0</v>
      </c>
      <c r="R32" t="s">
        <v>71</v>
      </c>
      <c r="S32" s="32" t="s">
        <v>2039</v>
      </c>
      <c r="T32" s="32" t="s">
        <v>2047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2"/>
        <v>310</v>
      </c>
      <c r="G33" t="s">
        <v>20</v>
      </c>
      <c r="H33">
        <v>226</v>
      </c>
      <c r="I33" s="35">
        <f t="shared" si="3"/>
        <v>48.008849557522126</v>
      </c>
      <c r="J33" t="s">
        <v>40</v>
      </c>
      <c r="K33" t="s">
        <v>41</v>
      </c>
      <c r="L33">
        <v>1451973600</v>
      </c>
      <c r="M33" s="33">
        <f t="shared" si="0"/>
        <v>42374.25</v>
      </c>
      <c r="N33">
        <v>1454392800</v>
      </c>
      <c r="O33" s="31">
        <f t="shared" si="1"/>
        <v>42402.25</v>
      </c>
      <c r="P33" t="b">
        <v>0</v>
      </c>
      <c r="Q33" t="b">
        <v>0</v>
      </c>
      <c r="R33" t="s">
        <v>89</v>
      </c>
      <c r="S33" s="32" t="s">
        <v>2048</v>
      </c>
      <c r="T33" s="32" t="s">
        <v>2049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2"/>
        <v>86.807920792079202</v>
      </c>
      <c r="G34" t="s">
        <v>14</v>
      </c>
      <c r="H34">
        <v>2307</v>
      </c>
      <c r="I34" s="35">
        <f t="shared" si="3"/>
        <v>38.004334633723452</v>
      </c>
      <c r="J34" t="s">
        <v>107</v>
      </c>
      <c r="K34" t="s">
        <v>108</v>
      </c>
      <c r="L34">
        <v>1515564000</v>
      </c>
      <c r="M34" s="33">
        <f t="shared" si="0"/>
        <v>43110.25</v>
      </c>
      <c r="N34">
        <v>1517896800</v>
      </c>
      <c r="O34" s="31">
        <f t="shared" si="1"/>
        <v>43137.25</v>
      </c>
      <c r="P34" t="b">
        <v>0</v>
      </c>
      <c r="Q34" t="b">
        <v>0</v>
      </c>
      <c r="R34" t="s">
        <v>42</v>
      </c>
      <c r="S34" s="32" t="s">
        <v>2039</v>
      </c>
      <c r="T34" s="32" t="s">
        <v>2040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2"/>
        <v>377.82071713147411</v>
      </c>
      <c r="G35" t="s">
        <v>20</v>
      </c>
      <c r="H35">
        <v>5419</v>
      </c>
      <c r="I35" s="35">
        <f t="shared" si="3"/>
        <v>35.000184535892231</v>
      </c>
      <c r="J35" t="s">
        <v>21</v>
      </c>
      <c r="K35" t="s">
        <v>22</v>
      </c>
      <c r="L35">
        <v>1412485200</v>
      </c>
      <c r="M35" s="33">
        <f t="shared" si="0"/>
        <v>41917.208333333336</v>
      </c>
      <c r="N35">
        <v>1415685600</v>
      </c>
      <c r="O35" s="31">
        <f t="shared" si="1"/>
        <v>41954.25</v>
      </c>
      <c r="P35" t="b">
        <v>0</v>
      </c>
      <c r="Q35" t="b">
        <v>0</v>
      </c>
      <c r="R35" t="s">
        <v>33</v>
      </c>
      <c r="S35" s="32" t="s">
        <v>2037</v>
      </c>
      <c r="T35" s="32" t="s">
        <v>2038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2"/>
        <v>150.80645161290323</v>
      </c>
      <c r="G36" t="s">
        <v>20</v>
      </c>
      <c r="H36">
        <v>165</v>
      </c>
      <c r="I36" s="35">
        <f t="shared" si="3"/>
        <v>85</v>
      </c>
      <c r="J36" t="s">
        <v>21</v>
      </c>
      <c r="K36" t="s">
        <v>22</v>
      </c>
      <c r="L36">
        <v>1490245200</v>
      </c>
      <c r="M36" s="33">
        <f t="shared" si="0"/>
        <v>42817.208333333328</v>
      </c>
      <c r="N36">
        <v>1490677200</v>
      </c>
      <c r="O36" s="31">
        <f t="shared" si="1"/>
        <v>42822.208333333328</v>
      </c>
      <c r="P36" t="b">
        <v>0</v>
      </c>
      <c r="Q36" t="b">
        <v>0</v>
      </c>
      <c r="R36" t="s">
        <v>42</v>
      </c>
      <c r="S36" s="32" t="s">
        <v>2039</v>
      </c>
      <c r="T36" s="32" t="s">
        <v>2040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2"/>
        <v>150.30119521912351</v>
      </c>
      <c r="G37" t="s">
        <v>20</v>
      </c>
      <c r="H37">
        <v>1965</v>
      </c>
      <c r="I37" s="35">
        <f t="shared" si="3"/>
        <v>95.993893129770996</v>
      </c>
      <c r="J37" t="s">
        <v>36</v>
      </c>
      <c r="K37" t="s">
        <v>37</v>
      </c>
      <c r="L37">
        <v>1547877600</v>
      </c>
      <c r="M37" s="33">
        <f t="shared" si="0"/>
        <v>43484.25</v>
      </c>
      <c r="N37">
        <v>1551506400</v>
      </c>
      <c r="O37" s="31">
        <f t="shared" si="1"/>
        <v>43526.25</v>
      </c>
      <c r="P37" t="b">
        <v>0</v>
      </c>
      <c r="Q37" t="b">
        <v>1</v>
      </c>
      <c r="R37" t="s">
        <v>53</v>
      </c>
      <c r="S37" s="32" t="s">
        <v>2039</v>
      </c>
      <c r="T37" s="32" t="s">
        <v>2042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2"/>
        <v>157.28571428571431</v>
      </c>
      <c r="G38" t="s">
        <v>20</v>
      </c>
      <c r="H38">
        <v>16</v>
      </c>
      <c r="I38" s="35">
        <f t="shared" si="3"/>
        <v>68.8125</v>
      </c>
      <c r="J38" t="s">
        <v>21</v>
      </c>
      <c r="K38" t="s">
        <v>22</v>
      </c>
      <c r="L38">
        <v>1298700000</v>
      </c>
      <c r="M38" s="33">
        <f t="shared" si="0"/>
        <v>40600.25</v>
      </c>
      <c r="N38">
        <v>1300856400</v>
      </c>
      <c r="O38" s="31">
        <f t="shared" si="1"/>
        <v>40625.208333333336</v>
      </c>
      <c r="P38" t="b">
        <v>0</v>
      </c>
      <c r="Q38" t="b">
        <v>0</v>
      </c>
      <c r="R38" t="s">
        <v>33</v>
      </c>
      <c r="S38" s="32" t="s">
        <v>2037</v>
      </c>
      <c r="T38" s="32" t="s">
        <v>2038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2"/>
        <v>139.98765432098764</v>
      </c>
      <c r="G39" t="s">
        <v>20</v>
      </c>
      <c r="H39">
        <v>107</v>
      </c>
      <c r="I39" s="35">
        <f t="shared" si="3"/>
        <v>105.97196261682242</v>
      </c>
      <c r="J39" t="s">
        <v>21</v>
      </c>
      <c r="K39" t="s">
        <v>22</v>
      </c>
      <c r="L39">
        <v>1570338000</v>
      </c>
      <c r="M39" s="33">
        <f t="shared" si="0"/>
        <v>43744.208333333328</v>
      </c>
      <c r="N39">
        <v>1573192800</v>
      </c>
      <c r="O39" s="31">
        <f t="shared" si="1"/>
        <v>43777.25</v>
      </c>
      <c r="P39" t="b">
        <v>0</v>
      </c>
      <c r="Q39" t="b">
        <v>1</v>
      </c>
      <c r="R39" t="s">
        <v>119</v>
      </c>
      <c r="S39" s="32" t="s">
        <v>2045</v>
      </c>
      <c r="T39" s="32" t="s">
        <v>2051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2"/>
        <v>325.32258064516128</v>
      </c>
      <c r="G40" t="s">
        <v>20</v>
      </c>
      <c r="H40">
        <v>134</v>
      </c>
      <c r="I40" s="35">
        <f t="shared" si="3"/>
        <v>75.261194029850742</v>
      </c>
      <c r="J40" t="s">
        <v>21</v>
      </c>
      <c r="K40" t="s">
        <v>22</v>
      </c>
      <c r="L40">
        <v>1287378000</v>
      </c>
      <c r="M40" s="33">
        <f t="shared" si="0"/>
        <v>40469.208333333336</v>
      </c>
      <c r="N40">
        <v>1287810000</v>
      </c>
      <c r="O40" s="31">
        <f t="shared" si="1"/>
        <v>40474.208333333336</v>
      </c>
      <c r="P40" t="b">
        <v>0</v>
      </c>
      <c r="Q40" t="b">
        <v>0</v>
      </c>
      <c r="R40" t="s">
        <v>122</v>
      </c>
      <c r="S40" s="32" t="s">
        <v>2052</v>
      </c>
      <c r="T40" s="32" t="s">
        <v>2053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2"/>
        <v>50.777777777777779</v>
      </c>
      <c r="G41" t="s">
        <v>14</v>
      </c>
      <c r="H41">
        <v>88</v>
      </c>
      <c r="I41" s="35">
        <f t="shared" si="3"/>
        <v>57.125</v>
      </c>
      <c r="J41" t="s">
        <v>36</v>
      </c>
      <c r="K41" t="s">
        <v>37</v>
      </c>
      <c r="L41">
        <v>1361772000</v>
      </c>
      <c r="M41" s="33">
        <f t="shared" si="0"/>
        <v>41330.25</v>
      </c>
      <c r="N41">
        <v>1362978000</v>
      </c>
      <c r="O41" s="31">
        <f t="shared" si="1"/>
        <v>41344.208333333336</v>
      </c>
      <c r="P41" t="b">
        <v>0</v>
      </c>
      <c r="Q41" t="b">
        <v>0</v>
      </c>
      <c r="R41" t="s">
        <v>33</v>
      </c>
      <c r="S41" s="32" t="s">
        <v>2037</v>
      </c>
      <c r="T41" s="32" t="s">
        <v>2038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2"/>
        <v>169.06818181818181</v>
      </c>
      <c r="G42" t="s">
        <v>20</v>
      </c>
      <c r="H42">
        <v>198</v>
      </c>
      <c r="I42" s="35">
        <f t="shared" si="3"/>
        <v>75.141414141414145</v>
      </c>
      <c r="J42" t="s">
        <v>21</v>
      </c>
      <c r="K42" t="s">
        <v>22</v>
      </c>
      <c r="L42">
        <v>1275714000</v>
      </c>
      <c r="M42" s="33">
        <f t="shared" si="0"/>
        <v>40334.208333333336</v>
      </c>
      <c r="N42">
        <v>1277355600</v>
      </c>
      <c r="O42" s="31">
        <f t="shared" si="1"/>
        <v>40353.208333333336</v>
      </c>
      <c r="P42" t="b">
        <v>0</v>
      </c>
      <c r="Q42" t="b">
        <v>1</v>
      </c>
      <c r="R42" t="s">
        <v>65</v>
      </c>
      <c r="S42" s="32" t="s">
        <v>2035</v>
      </c>
      <c r="T42" s="32" t="s">
        <v>2044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2"/>
        <v>212.92857142857144</v>
      </c>
      <c r="G43" t="s">
        <v>20</v>
      </c>
      <c r="H43">
        <v>111</v>
      </c>
      <c r="I43" s="35">
        <f t="shared" si="3"/>
        <v>107.42342342342343</v>
      </c>
      <c r="J43" t="s">
        <v>107</v>
      </c>
      <c r="K43" t="s">
        <v>108</v>
      </c>
      <c r="L43">
        <v>1346734800</v>
      </c>
      <c r="M43" s="33">
        <f t="shared" si="0"/>
        <v>41156.208333333336</v>
      </c>
      <c r="N43">
        <v>1348981200</v>
      </c>
      <c r="O43" s="31">
        <f t="shared" si="1"/>
        <v>41182.208333333336</v>
      </c>
      <c r="P43" t="b">
        <v>0</v>
      </c>
      <c r="Q43" t="b">
        <v>1</v>
      </c>
      <c r="R43" t="s">
        <v>23</v>
      </c>
      <c r="S43" s="32" t="s">
        <v>2033</v>
      </c>
      <c r="T43" s="32" t="s">
        <v>2034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2"/>
        <v>443.94444444444446</v>
      </c>
      <c r="G44" t="s">
        <v>20</v>
      </c>
      <c r="H44">
        <v>222</v>
      </c>
      <c r="I44" s="35">
        <f t="shared" si="3"/>
        <v>35.995495495495497</v>
      </c>
      <c r="J44" t="s">
        <v>21</v>
      </c>
      <c r="K44" t="s">
        <v>22</v>
      </c>
      <c r="L44">
        <v>1309755600</v>
      </c>
      <c r="M44" s="33">
        <f t="shared" si="0"/>
        <v>40728.208333333336</v>
      </c>
      <c r="N44">
        <v>1310533200</v>
      </c>
      <c r="O44" s="31">
        <f t="shared" si="1"/>
        <v>40737.208333333336</v>
      </c>
      <c r="P44" t="b">
        <v>0</v>
      </c>
      <c r="Q44" t="b">
        <v>0</v>
      </c>
      <c r="R44" t="s">
        <v>17</v>
      </c>
      <c r="S44" s="32" t="s">
        <v>2031</v>
      </c>
      <c r="T44" s="32" t="s">
        <v>2032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2"/>
        <v>185.9390243902439</v>
      </c>
      <c r="G45" t="s">
        <v>20</v>
      </c>
      <c r="H45">
        <v>6212</v>
      </c>
      <c r="I45" s="35">
        <f t="shared" si="3"/>
        <v>26.998873148744366</v>
      </c>
      <c r="J45" t="s">
        <v>21</v>
      </c>
      <c r="K45" t="s">
        <v>22</v>
      </c>
      <c r="L45">
        <v>1406178000</v>
      </c>
      <c r="M45" s="33">
        <f t="shared" si="0"/>
        <v>41844.208333333336</v>
      </c>
      <c r="N45">
        <v>1407560400</v>
      </c>
      <c r="O45" s="31">
        <f t="shared" si="1"/>
        <v>41860.208333333336</v>
      </c>
      <c r="P45" t="b">
        <v>0</v>
      </c>
      <c r="Q45" t="b">
        <v>0</v>
      </c>
      <c r="R45" t="s">
        <v>133</v>
      </c>
      <c r="S45" s="32" t="s">
        <v>2045</v>
      </c>
      <c r="T45" s="32" t="s">
        <v>2054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2"/>
        <v>658.8125</v>
      </c>
      <c r="G46" t="s">
        <v>20</v>
      </c>
      <c r="H46">
        <v>98</v>
      </c>
      <c r="I46" s="35">
        <f t="shared" si="3"/>
        <v>107.56122448979592</v>
      </c>
      <c r="J46" t="s">
        <v>36</v>
      </c>
      <c r="K46" t="s">
        <v>37</v>
      </c>
      <c r="L46">
        <v>1552798800</v>
      </c>
      <c r="M46" s="33">
        <f t="shared" si="0"/>
        <v>43541.208333333328</v>
      </c>
      <c r="N46">
        <v>1552885200</v>
      </c>
      <c r="O46" s="31">
        <f t="shared" si="1"/>
        <v>43542.208333333328</v>
      </c>
      <c r="P46" t="b">
        <v>0</v>
      </c>
      <c r="Q46" t="b">
        <v>0</v>
      </c>
      <c r="R46" t="s">
        <v>119</v>
      </c>
      <c r="S46" s="32" t="s">
        <v>2045</v>
      </c>
      <c r="T46" s="32" t="s">
        <v>2051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2"/>
        <v>47.684210526315788</v>
      </c>
      <c r="G47" t="s">
        <v>14</v>
      </c>
      <c r="H47">
        <v>48</v>
      </c>
      <c r="I47" s="35">
        <f t="shared" si="3"/>
        <v>94.375</v>
      </c>
      <c r="J47" t="s">
        <v>21</v>
      </c>
      <c r="K47" t="s">
        <v>22</v>
      </c>
      <c r="L47">
        <v>1478062800</v>
      </c>
      <c r="M47" s="33">
        <f t="shared" si="0"/>
        <v>42676.208333333328</v>
      </c>
      <c r="N47">
        <v>1479362400</v>
      </c>
      <c r="O47" s="31">
        <f t="shared" si="1"/>
        <v>42691.25</v>
      </c>
      <c r="P47" t="b">
        <v>0</v>
      </c>
      <c r="Q47" t="b">
        <v>1</v>
      </c>
      <c r="R47" t="s">
        <v>33</v>
      </c>
      <c r="S47" s="32" t="s">
        <v>2037</v>
      </c>
      <c r="T47" s="32" t="s">
        <v>2038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2"/>
        <v>114.78378378378378</v>
      </c>
      <c r="G48" t="s">
        <v>20</v>
      </c>
      <c r="H48">
        <v>92</v>
      </c>
      <c r="I48" s="35">
        <f t="shared" si="3"/>
        <v>46.163043478260867</v>
      </c>
      <c r="J48" t="s">
        <v>21</v>
      </c>
      <c r="K48" t="s">
        <v>22</v>
      </c>
      <c r="L48">
        <v>1278565200</v>
      </c>
      <c r="M48" s="33">
        <f t="shared" si="0"/>
        <v>40367.208333333336</v>
      </c>
      <c r="N48">
        <v>1280552400</v>
      </c>
      <c r="O48" s="31">
        <f t="shared" si="1"/>
        <v>40390.208333333336</v>
      </c>
      <c r="P48" t="b">
        <v>0</v>
      </c>
      <c r="Q48" t="b">
        <v>0</v>
      </c>
      <c r="R48" t="s">
        <v>23</v>
      </c>
      <c r="S48" s="32" t="s">
        <v>2033</v>
      </c>
      <c r="T48" s="32" t="s">
        <v>2034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2"/>
        <v>475.26666666666665</v>
      </c>
      <c r="G49" t="s">
        <v>20</v>
      </c>
      <c r="H49">
        <v>149</v>
      </c>
      <c r="I49" s="35">
        <f t="shared" si="3"/>
        <v>47.845637583892618</v>
      </c>
      <c r="J49" t="s">
        <v>21</v>
      </c>
      <c r="K49" t="s">
        <v>22</v>
      </c>
      <c r="L49">
        <v>1396069200</v>
      </c>
      <c r="M49" s="33">
        <f t="shared" si="0"/>
        <v>41727.208333333336</v>
      </c>
      <c r="N49">
        <v>1398661200</v>
      </c>
      <c r="O49" s="31">
        <f t="shared" si="1"/>
        <v>41757.208333333336</v>
      </c>
      <c r="P49" t="b">
        <v>0</v>
      </c>
      <c r="Q49" t="b">
        <v>0</v>
      </c>
      <c r="R49" t="s">
        <v>33</v>
      </c>
      <c r="S49" s="32" t="s">
        <v>2037</v>
      </c>
      <c r="T49" s="32" t="s">
        <v>2038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2"/>
        <v>386.97297297297297</v>
      </c>
      <c r="G50" t="s">
        <v>20</v>
      </c>
      <c r="H50">
        <v>2431</v>
      </c>
      <c r="I50" s="35">
        <f t="shared" si="3"/>
        <v>53.007815713698065</v>
      </c>
      <c r="J50" t="s">
        <v>21</v>
      </c>
      <c r="K50" t="s">
        <v>22</v>
      </c>
      <c r="L50">
        <v>1435208400</v>
      </c>
      <c r="M50" s="33">
        <f t="shared" si="0"/>
        <v>42180.208333333328</v>
      </c>
      <c r="N50">
        <v>1436245200</v>
      </c>
      <c r="O50" s="31">
        <f t="shared" si="1"/>
        <v>42192.208333333328</v>
      </c>
      <c r="P50" t="b">
        <v>0</v>
      </c>
      <c r="Q50" t="b">
        <v>0</v>
      </c>
      <c r="R50" t="s">
        <v>33</v>
      </c>
      <c r="S50" s="32" t="s">
        <v>2037</v>
      </c>
      <c r="T50" s="32" t="s">
        <v>2038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2"/>
        <v>189.625</v>
      </c>
      <c r="G51" t="s">
        <v>20</v>
      </c>
      <c r="H51">
        <v>303</v>
      </c>
      <c r="I51" s="35">
        <f t="shared" si="3"/>
        <v>45.059405940594061</v>
      </c>
      <c r="J51" t="s">
        <v>21</v>
      </c>
      <c r="K51" t="s">
        <v>22</v>
      </c>
      <c r="L51">
        <v>1571547600</v>
      </c>
      <c r="M51" s="33">
        <f t="shared" si="0"/>
        <v>43758.208333333328</v>
      </c>
      <c r="N51">
        <v>1575439200</v>
      </c>
      <c r="O51" s="31">
        <f t="shared" si="1"/>
        <v>43803.25</v>
      </c>
      <c r="P51" t="b">
        <v>0</v>
      </c>
      <c r="Q51" t="b">
        <v>0</v>
      </c>
      <c r="R51" t="s">
        <v>23</v>
      </c>
      <c r="S51" s="32" t="s">
        <v>2033</v>
      </c>
      <c r="T51" s="32" t="s">
        <v>2034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2"/>
        <v>2</v>
      </c>
      <c r="G52" t="s">
        <v>14</v>
      </c>
      <c r="H52">
        <v>1</v>
      </c>
      <c r="I52" s="35">
        <f t="shared" si="3"/>
        <v>2</v>
      </c>
      <c r="J52" t="s">
        <v>107</v>
      </c>
      <c r="K52" t="s">
        <v>108</v>
      </c>
      <c r="L52">
        <v>1375333200</v>
      </c>
      <c r="M52" s="33">
        <f t="shared" si="0"/>
        <v>41487.208333333336</v>
      </c>
      <c r="N52">
        <v>1377752400</v>
      </c>
      <c r="O52" s="31">
        <f t="shared" si="1"/>
        <v>41515.208333333336</v>
      </c>
      <c r="P52" t="b">
        <v>0</v>
      </c>
      <c r="Q52" t="b">
        <v>0</v>
      </c>
      <c r="R52" t="s">
        <v>148</v>
      </c>
      <c r="S52" s="32" t="s">
        <v>2033</v>
      </c>
      <c r="T52" s="32" t="s">
        <v>2055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2"/>
        <v>91.867805186590772</v>
      </c>
      <c r="G53" t="s">
        <v>14</v>
      </c>
      <c r="H53">
        <v>1467</v>
      </c>
      <c r="I53" s="35">
        <f t="shared" si="3"/>
        <v>99.006816632583508</v>
      </c>
      <c r="J53" t="s">
        <v>40</v>
      </c>
      <c r="K53" t="s">
        <v>41</v>
      </c>
      <c r="L53">
        <v>1332824400</v>
      </c>
      <c r="M53" s="33">
        <f t="shared" si="0"/>
        <v>40995.208333333336</v>
      </c>
      <c r="N53">
        <v>1334206800</v>
      </c>
      <c r="O53" s="31">
        <f t="shared" si="1"/>
        <v>41011.208333333336</v>
      </c>
      <c r="P53" t="b">
        <v>0</v>
      </c>
      <c r="Q53" t="b">
        <v>1</v>
      </c>
      <c r="R53" t="s">
        <v>65</v>
      </c>
      <c r="S53" s="32" t="s">
        <v>2035</v>
      </c>
      <c r="T53" s="32" t="s">
        <v>2044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2"/>
        <v>34.152777777777779</v>
      </c>
      <c r="G54" t="s">
        <v>14</v>
      </c>
      <c r="H54">
        <v>75</v>
      </c>
      <c r="I54" s="35">
        <f t="shared" si="3"/>
        <v>32.786666666666669</v>
      </c>
      <c r="J54" t="s">
        <v>21</v>
      </c>
      <c r="K54" t="s">
        <v>22</v>
      </c>
      <c r="L54">
        <v>1284526800</v>
      </c>
      <c r="M54" s="33">
        <f t="shared" si="0"/>
        <v>40436.208333333336</v>
      </c>
      <c r="N54">
        <v>1284872400</v>
      </c>
      <c r="O54" s="31">
        <f t="shared" si="1"/>
        <v>40440.208333333336</v>
      </c>
      <c r="P54" t="b">
        <v>0</v>
      </c>
      <c r="Q54" t="b">
        <v>0</v>
      </c>
      <c r="R54" t="s">
        <v>33</v>
      </c>
      <c r="S54" s="32" t="s">
        <v>2037</v>
      </c>
      <c r="T54" s="32" t="s">
        <v>2038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2"/>
        <v>140.40909090909091</v>
      </c>
      <c r="G55" t="s">
        <v>20</v>
      </c>
      <c r="H55">
        <v>209</v>
      </c>
      <c r="I55" s="35">
        <f t="shared" si="3"/>
        <v>59.119617224880386</v>
      </c>
      <c r="J55" t="s">
        <v>21</v>
      </c>
      <c r="K55" t="s">
        <v>22</v>
      </c>
      <c r="L55">
        <v>1400562000</v>
      </c>
      <c r="M55" s="33">
        <f t="shared" si="0"/>
        <v>41779.208333333336</v>
      </c>
      <c r="N55">
        <v>1403931600</v>
      </c>
      <c r="O55" s="31">
        <f t="shared" si="1"/>
        <v>41818.208333333336</v>
      </c>
      <c r="P55" t="b">
        <v>0</v>
      </c>
      <c r="Q55" t="b">
        <v>0</v>
      </c>
      <c r="R55" t="s">
        <v>53</v>
      </c>
      <c r="S55" s="32" t="s">
        <v>2039</v>
      </c>
      <c r="T55" s="32" t="s">
        <v>2042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2"/>
        <v>89.86666666666666</v>
      </c>
      <c r="G56" t="s">
        <v>14</v>
      </c>
      <c r="H56">
        <v>120</v>
      </c>
      <c r="I56" s="35">
        <f t="shared" si="3"/>
        <v>44.93333333333333</v>
      </c>
      <c r="J56" t="s">
        <v>21</v>
      </c>
      <c r="K56" t="s">
        <v>22</v>
      </c>
      <c r="L56">
        <v>1520748000</v>
      </c>
      <c r="M56" s="33">
        <f t="shared" si="0"/>
        <v>43170.25</v>
      </c>
      <c r="N56">
        <v>1521262800</v>
      </c>
      <c r="O56" s="31">
        <f t="shared" si="1"/>
        <v>43176.208333333328</v>
      </c>
      <c r="P56" t="b">
        <v>0</v>
      </c>
      <c r="Q56" t="b">
        <v>0</v>
      </c>
      <c r="R56" t="s">
        <v>65</v>
      </c>
      <c r="S56" s="32" t="s">
        <v>2035</v>
      </c>
      <c r="T56" s="32" t="s">
        <v>2044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2"/>
        <v>177.96969696969697</v>
      </c>
      <c r="G57" t="s">
        <v>20</v>
      </c>
      <c r="H57">
        <v>131</v>
      </c>
      <c r="I57" s="35">
        <f t="shared" si="3"/>
        <v>89.664122137404576</v>
      </c>
      <c r="J57" t="s">
        <v>21</v>
      </c>
      <c r="K57" t="s">
        <v>22</v>
      </c>
      <c r="L57">
        <v>1532926800</v>
      </c>
      <c r="M57" s="33">
        <f t="shared" si="0"/>
        <v>43311.208333333328</v>
      </c>
      <c r="N57">
        <v>1533358800</v>
      </c>
      <c r="O57" s="31">
        <f t="shared" si="1"/>
        <v>43316.208333333328</v>
      </c>
      <c r="P57" t="b">
        <v>0</v>
      </c>
      <c r="Q57" t="b">
        <v>0</v>
      </c>
      <c r="R57" t="s">
        <v>159</v>
      </c>
      <c r="S57" s="32" t="s">
        <v>2033</v>
      </c>
      <c r="T57" s="32" t="s">
        <v>2056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2"/>
        <v>143.66249999999999</v>
      </c>
      <c r="G58" t="s">
        <v>20</v>
      </c>
      <c r="H58">
        <v>164</v>
      </c>
      <c r="I58" s="35">
        <f t="shared" si="3"/>
        <v>70.079268292682926</v>
      </c>
      <c r="J58" t="s">
        <v>21</v>
      </c>
      <c r="K58" t="s">
        <v>22</v>
      </c>
      <c r="L58">
        <v>1420869600</v>
      </c>
      <c r="M58" s="33">
        <f t="shared" si="0"/>
        <v>42014.25</v>
      </c>
      <c r="N58">
        <v>1421474400</v>
      </c>
      <c r="O58" s="31">
        <f t="shared" si="1"/>
        <v>42021.25</v>
      </c>
      <c r="P58" t="b">
        <v>0</v>
      </c>
      <c r="Q58" t="b">
        <v>0</v>
      </c>
      <c r="R58" t="s">
        <v>65</v>
      </c>
      <c r="S58" s="32" t="s">
        <v>2035</v>
      </c>
      <c r="T58" s="32" t="s">
        <v>2044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2"/>
        <v>215.27586206896552</v>
      </c>
      <c r="G59" t="s">
        <v>20</v>
      </c>
      <c r="H59">
        <v>201</v>
      </c>
      <c r="I59" s="35">
        <f t="shared" si="3"/>
        <v>31.059701492537314</v>
      </c>
      <c r="J59" t="s">
        <v>21</v>
      </c>
      <c r="K59" t="s">
        <v>22</v>
      </c>
      <c r="L59">
        <v>1504242000</v>
      </c>
      <c r="M59" s="33">
        <f t="shared" si="0"/>
        <v>42979.208333333328</v>
      </c>
      <c r="N59">
        <v>1505278800</v>
      </c>
      <c r="O59" s="31">
        <f t="shared" si="1"/>
        <v>42991.208333333328</v>
      </c>
      <c r="P59" t="b">
        <v>0</v>
      </c>
      <c r="Q59" t="b">
        <v>0</v>
      </c>
      <c r="R59" t="s">
        <v>89</v>
      </c>
      <c r="S59" s="32" t="s">
        <v>2048</v>
      </c>
      <c r="T59" s="32" t="s">
        <v>2049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2"/>
        <v>227.11111111111114</v>
      </c>
      <c r="G60" t="s">
        <v>20</v>
      </c>
      <c r="H60">
        <v>211</v>
      </c>
      <c r="I60" s="35">
        <f t="shared" si="3"/>
        <v>29.061611374407583</v>
      </c>
      <c r="J60" t="s">
        <v>21</v>
      </c>
      <c r="K60" t="s">
        <v>22</v>
      </c>
      <c r="L60">
        <v>1442811600</v>
      </c>
      <c r="M60" s="33">
        <f t="shared" si="0"/>
        <v>42268.208333333328</v>
      </c>
      <c r="N60">
        <v>1443934800</v>
      </c>
      <c r="O60" s="31">
        <f t="shared" si="1"/>
        <v>42281.208333333328</v>
      </c>
      <c r="P60" t="b">
        <v>0</v>
      </c>
      <c r="Q60" t="b">
        <v>0</v>
      </c>
      <c r="R60" t="s">
        <v>33</v>
      </c>
      <c r="S60" s="32" t="s">
        <v>2037</v>
      </c>
      <c r="T60" s="32" t="s">
        <v>2038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2"/>
        <v>275.07142857142861</v>
      </c>
      <c r="G61" t="s">
        <v>20</v>
      </c>
      <c r="H61">
        <v>128</v>
      </c>
      <c r="I61" s="35">
        <f t="shared" si="3"/>
        <v>30.0859375</v>
      </c>
      <c r="J61" t="s">
        <v>21</v>
      </c>
      <c r="K61" t="s">
        <v>22</v>
      </c>
      <c r="L61">
        <v>1497243600</v>
      </c>
      <c r="M61" s="33">
        <f t="shared" si="0"/>
        <v>42898.208333333328</v>
      </c>
      <c r="N61">
        <v>1498539600</v>
      </c>
      <c r="O61" s="31">
        <f t="shared" si="1"/>
        <v>42913.208333333328</v>
      </c>
      <c r="P61" t="b">
        <v>0</v>
      </c>
      <c r="Q61" t="b">
        <v>1</v>
      </c>
      <c r="R61" t="s">
        <v>33</v>
      </c>
      <c r="S61" s="32" t="s">
        <v>2037</v>
      </c>
      <c r="T61" s="32" t="s">
        <v>2038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2"/>
        <v>144.37048832271762</v>
      </c>
      <c r="G62" t="s">
        <v>20</v>
      </c>
      <c r="H62">
        <v>1600</v>
      </c>
      <c r="I62" s="35">
        <f t="shared" si="3"/>
        <v>84.998125000000002</v>
      </c>
      <c r="J62" t="s">
        <v>15</v>
      </c>
      <c r="K62" t="s">
        <v>16</v>
      </c>
      <c r="L62">
        <v>1342501200</v>
      </c>
      <c r="M62" s="33">
        <f t="shared" si="0"/>
        <v>41107.208333333336</v>
      </c>
      <c r="N62">
        <v>1342760400</v>
      </c>
      <c r="O62" s="31">
        <f t="shared" si="1"/>
        <v>41110.208333333336</v>
      </c>
      <c r="P62" t="b">
        <v>0</v>
      </c>
      <c r="Q62" t="b">
        <v>0</v>
      </c>
      <c r="R62" t="s">
        <v>33</v>
      </c>
      <c r="S62" s="32" t="s">
        <v>2037</v>
      </c>
      <c r="T62" s="32" t="s">
        <v>2038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2"/>
        <v>92.74598393574297</v>
      </c>
      <c r="G63" t="s">
        <v>14</v>
      </c>
      <c r="H63">
        <v>2253</v>
      </c>
      <c r="I63" s="35">
        <f t="shared" si="3"/>
        <v>82.001775410563695</v>
      </c>
      <c r="J63" t="s">
        <v>15</v>
      </c>
      <c r="K63" t="s">
        <v>16</v>
      </c>
      <c r="L63">
        <v>1298268000</v>
      </c>
      <c r="M63" s="33">
        <f t="shared" si="0"/>
        <v>40595.25</v>
      </c>
      <c r="N63">
        <v>1301720400</v>
      </c>
      <c r="O63" s="31">
        <f t="shared" si="1"/>
        <v>40635.208333333336</v>
      </c>
      <c r="P63" t="b">
        <v>0</v>
      </c>
      <c r="Q63" t="b">
        <v>0</v>
      </c>
      <c r="R63" t="s">
        <v>33</v>
      </c>
      <c r="S63" s="32" t="s">
        <v>2037</v>
      </c>
      <c r="T63" s="32" t="s">
        <v>2038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2"/>
        <v>722.6</v>
      </c>
      <c r="G64" t="s">
        <v>20</v>
      </c>
      <c r="H64">
        <v>249</v>
      </c>
      <c r="I64" s="35">
        <f t="shared" si="3"/>
        <v>58.040160642570278</v>
      </c>
      <c r="J64" t="s">
        <v>21</v>
      </c>
      <c r="K64" t="s">
        <v>22</v>
      </c>
      <c r="L64">
        <v>1433480400</v>
      </c>
      <c r="M64" s="33">
        <f t="shared" si="0"/>
        <v>42160.208333333328</v>
      </c>
      <c r="N64">
        <v>1433566800</v>
      </c>
      <c r="O64" s="31">
        <f t="shared" si="1"/>
        <v>42161.208333333328</v>
      </c>
      <c r="P64" t="b">
        <v>0</v>
      </c>
      <c r="Q64" t="b">
        <v>0</v>
      </c>
      <c r="R64" t="s">
        <v>28</v>
      </c>
      <c r="S64" s="32" t="s">
        <v>2035</v>
      </c>
      <c r="T64" s="32" t="s">
        <v>2036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2"/>
        <v>11.851063829787234</v>
      </c>
      <c r="G65" t="s">
        <v>14</v>
      </c>
      <c r="H65">
        <v>5</v>
      </c>
      <c r="I65" s="35">
        <f t="shared" si="3"/>
        <v>111.4</v>
      </c>
      <c r="J65" t="s">
        <v>21</v>
      </c>
      <c r="K65" t="s">
        <v>22</v>
      </c>
      <c r="L65">
        <v>1493355600</v>
      </c>
      <c r="M65" s="33">
        <f t="shared" si="0"/>
        <v>42853.208333333328</v>
      </c>
      <c r="N65">
        <v>1493874000</v>
      </c>
      <c r="O65" s="31">
        <f t="shared" si="1"/>
        <v>42859.208333333328</v>
      </c>
      <c r="P65" t="b">
        <v>0</v>
      </c>
      <c r="Q65" t="b">
        <v>0</v>
      </c>
      <c r="R65" t="s">
        <v>33</v>
      </c>
      <c r="S65" s="32" t="s">
        <v>2037</v>
      </c>
      <c r="T65" s="32" t="s">
        <v>2038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2"/>
        <v>97.642857142857139</v>
      </c>
      <c r="G66" t="s">
        <v>14</v>
      </c>
      <c r="H66">
        <v>38</v>
      </c>
      <c r="I66" s="35">
        <f t="shared" si="3"/>
        <v>71.94736842105263</v>
      </c>
      <c r="J66" t="s">
        <v>21</v>
      </c>
      <c r="K66" t="s">
        <v>22</v>
      </c>
      <c r="L66">
        <v>1530507600</v>
      </c>
      <c r="M66" s="33">
        <f t="shared" si="0"/>
        <v>43283.208333333328</v>
      </c>
      <c r="N66">
        <v>1531803600</v>
      </c>
      <c r="O66" s="31">
        <f t="shared" si="1"/>
        <v>43298.208333333328</v>
      </c>
      <c r="P66" t="b">
        <v>0</v>
      </c>
      <c r="Q66" t="b">
        <v>1</v>
      </c>
      <c r="R66" t="s">
        <v>28</v>
      </c>
      <c r="S66" s="32" t="s">
        <v>2035</v>
      </c>
      <c r="T66" s="32" t="s">
        <v>2036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si="2"/>
        <v>236.14754098360655</v>
      </c>
      <c r="G67" t="s">
        <v>20</v>
      </c>
      <c r="H67">
        <v>236</v>
      </c>
      <c r="I67" s="35">
        <f t="shared" si="3"/>
        <v>61.038135593220339</v>
      </c>
      <c r="J67" t="s">
        <v>21</v>
      </c>
      <c r="K67" t="s">
        <v>22</v>
      </c>
      <c r="L67">
        <v>1296108000</v>
      </c>
      <c r="M67" s="33">
        <f t="shared" ref="M67:M130" si="4">(((L67/60)/60)/24)+DATE(1970,1,1)</f>
        <v>40570.25</v>
      </c>
      <c r="N67">
        <v>1296712800</v>
      </c>
      <c r="O67" s="31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s="32" t="s">
        <v>2037</v>
      </c>
      <c r="T67" s="32" t="s">
        <v>2038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ref="F68:F131" si="6">(E68/D68)*100</f>
        <v>45.068965517241381</v>
      </c>
      <c r="G68" t="s">
        <v>14</v>
      </c>
      <c r="H68">
        <v>12</v>
      </c>
      <c r="I68" s="35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 s="33">
        <f t="shared" si="4"/>
        <v>42102.208333333328</v>
      </c>
      <c r="N68">
        <v>1428901200</v>
      </c>
      <c r="O68" s="31">
        <f t="shared" si="5"/>
        <v>42107.208333333328</v>
      </c>
      <c r="P68" t="b">
        <v>0</v>
      </c>
      <c r="Q68" t="b">
        <v>1</v>
      </c>
      <c r="R68" t="s">
        <v>33</v>
      </c>
      <c r="S68" s="32" t="s">
        <v>2037</v>
      </c>
      <c r="T68" s="32" t="s">
        <v>2038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35">
        <f t="shared" si="7"/>
        <v>29.001722017220171</v>
      </c>
      <c r="J69" t="s">
        <v>40</v>
      </c>
      <c r="K69" t="s">
        <v>41</v>
      </c>
      <c r="L69">
        <v>1264399200</v>
      </c>
      <c r="M69" s="33">
        <f t="shared" si="4"/>
        <v>40203.25</v>
      </c>
      <c r="N69">
        <v>1264831200</v>
      </c>
      <c r="O69" s="31">
        <f t="shared" si="5"/>
        <v>40208.25</v>
      </c>
      <c r="P69" t="b">
        <v>0</v>
      </c>
      <c r="Q69" t="b">
        <v>1</v>
      </c>
      <c r="R69" t="s">
        <v>65</v>
      </c>
      <c r="S69" s="32" t="s">
        <v>2035</v>
      </c>
      <c r="T69" s="32" t="s">
        <v>2044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35">
        <f t="shared" si="7"/>
        <v>58.975609756097562</v>
      </c>
      <c r="J70" t="s">
        <v>107</v>
      </c>
      <c r="K70" t="s">
        <v>108</v>
      </c>
      <c r="L70">
        <v>1501131600</v>
      </c>
      <c r="M70" s="33">
        <f t="shared" si="4"/>
        <v>42943.208333333328</v>
      </c>
      <c r="N70">
        <v>1505192400</v>
      </c>
      <c r="O70" s="31">
        <f t="shared" si="5"/>
        <v>42990.208333333328</v>
      </c>
      <c r="P70" t="b">
        <v>0</v>
      </c>
      <c r="Q70" t="b">
        <v>1</v>
      </c>
      <c r="R70" t="s">
        <v>33</v>
      </c>
      <c r="S70" s="32" t="s">
        <v>2037</v>
      </c>
      <c r="T70" s="32" t="s">
        <v>2038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35">
        <f t="shared" si="7"/>
        <v>111.82352941176471</v>
      </c>
      <c r="J71" t="s">
        <v>21</v>
      </c>
      <c r="K71" t="s">
        <v>22</v>
      </c>
      <c r="L71">
        <v>1292738400</v>
      </c>
      <c r="M71" s="33">
        <f t="shared" si="4"/>
        <v>40531.25</v>
      </c>
      <c r="N71">
        <v>1295676000</v>
      </c>
      <c r="O71" s="31">
        <f t="shared" si="5"/>
        <v>40565.25</v>
      </c>
      <c r="P71" t="b">
        <v>0</v>
      </c>
      <c r="Q71" t="b">
        <v>0</v>
      </c>
      <c r="R71" t="s">
        <v>33</v>
      </c>
      <c r="S71" s="32" t="s">
        <v>2037</v>
      </c>
      <c r="T71" s="32" t="s">
        <v>2038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>
        <v>2475</v>
      </c>
      <c r="I72" s="35">
        <f t="shared" si="7"/>
        <v>63.995555555555555</v>
      </c>
      <c r="J72" t="s">
        <v>107</v>
      </c>
      <c r="K72" t="s">
        <v>108</v>
      </c>
      <c r="L72">
        <v>1288674000</v>
      </c>
      <c r="M72" s="33">
        <f t="shared" si="4"/>
        <v>40484.208333333336</v>
      </c>
      <c r="N72">
        <v>1292911200</v>
      </c>
      <c r="O72" s="31">
        <f t="shared" si="5"/>
        <v>40533.25</v>
      </c>
      <c r="P72" t="b">
        <v>0</v>
      </c>
      <c r="Q72" t="b">
        <v>1</v>
      </c>
      <c r="R72" t="s">
        <v>33</v>
      </c>
      <c r="S72" s="32" t="s">
        <v>2037</v>
      </c>
      <c r="T72" s="32" t="s">
        <v>2038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 s="35">
        <f t="shared" si="7"/>
        <v>85.315789473684205</v>
      </c>
      <c r="J73" t="s">
        <v>21</v>
      </c>
      <c r="K73" t="s">
        <v>22</v>
      </c>
      <c r="L73">
        <v>1575093600</v>
      </c>
      <c r="M73" s="33">
        <f t="shared" si="4"/>
        <v>43799.25</v>
      </c>
      <c r="N73">
        <v>1575439200</v>
      </c>
      <c r="O73" s="31">
        <f t="shared" si="5"/>
        <v>43803.25</v>
      </c>
      <c r="P73" t="b">
        <v>0</v>
      </c>
      <c r="Q73" t="b">
        <v>0</v>
      </c>
      <c r="R73" t="s">
        <v>33</v>
      </c>
      <c r="S73" s="32" t="s">
        <v>2037</v>
      </c>
      <c r="T73" s="32" t="s">
        <v>2038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>
        <v>54</v>
      </c>
      <c r="I74" s="35">
        <f t="shared" si="7"/>
        <v>74.481481481481481</v>
      </c>
      <c r="J74" t="s">
        <v>21</v>
      </c>
      <c r="K74" t="s">
        <v>22</v>
      </c>
      <c r="L74">
        <v>1435726800</v>
      </c>
      <c r="M74" s="33">
        <f t="shared" si="4"/>
        <v>42186.208333333328</v>
      </c>
      <c r="N74">
        <v>1438837200</v>
      </c>
      <c r="O74" s="31">
        <f t="shared" si="5"/>
        <v>42222.208333333328</v>
      </c>
      <c r="P74" t="b">
        <v>0</v>
      </c>
      <c r="Q74" t="b">
        <v>0</v>
      </c>
      <c r="R74" t="s">
        <v>71</v>
      </c>
      <c r="S74" s="32" t="s">
        <v>2039</v>
      </c>
      <c r="T74" s="32" t="s">
        <v>2047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 s="35">
        <f t="shared" si="7"/>
        <v>105.14772727272727</v>
      </c>
      <c r="J75" t="s">
        <v>21</v>
      </c>
      <c r="K75" t="s">
        <v>22</v>
      </c>
      <c r="L75">
        <v>1480226400</v>
      </c>
      <c r="M75" s="33">
        <f t="shared" si="4"/>
        <v>42701.25</v>
      </c>
      <c r="N75">
        <v>1480485600</v>
      </c>
      <c r="O75" s="31">
        <f t="shared" si="5"/>
        <v>42704.25</v>
      </c>
      <c r="P75" t="b">
        <v>0</v>
      </c>
      <c r="Q75" t="b">
        <v>0</v>
      </c>
      <c r="R75" t="s">
        <v>159</v>
      </c>
      <c r="S75" s="32" t="s">
        <v>2033</v>
      </c>
      <c r="T75" s="32" t="s">
        <v>2056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 s="35">
        <f t="shared" si="7"/>
        <v>56.188235294117646</v>
      </c>
      <c r="J76" t="s">
        <v>40</v>
      </c>
      <c r="K76" t="s">
        <v>41</v>
      </c>
      <c r="L76">
        <v>1459054800</v>
      </c>
      <c r="M76" s="33">
        <f t="shared" si="4"/>
        <v>42456.208333333328</v>
      </c>
      <c r="N76">
        <v>1459141200</v>
      </c>
      <c r="O76" s="31">
        <f t="shared" si="5"/>
        <v>42457.208333333328</v>
      </c>
      <c r="P76" t="b">
        <v>0</v>
      </c>
      <c r="Q76" t="b">
        <v>0</v>
      </c>
      <c r="R76" t="s">
        <v>148</v>
      </c>
      <c r="S76" s="32" t="s">
        <v>2033</v>
      </c>
      <c r="T76" s="32" t="s">
        <v>2055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 s="35">
        <f t="shared" si="7"/>
        <v>85.917647058823533</v>
      </c>
      <c r="J77" t="s">
        <v>21</v>
      </c>
      <c r="K77" t="s">
        <v>22</v>
      </c>
      <c r="L77">
        <v>1531630800</v>
      </c>
      <c r="M77" s="33">
        <f t="shared" si="4"/>
        <v>43296.208333333328</v>
      </c>
      <c r="N77">
        <v>1532322000</v>
      </c>
      <c r="O77" s="31">
        <f t="shared" si="5"/>
        <v>43304.208333333328</v>
      </c>
      <c r="P77" t="b">
        <v>0</v>
      </c>
      <c r="Q77" t="b">
        <v>0</v>
      </c>
      <c r="R77" t="s">
        <v>122</v>
      </c>
      <c r="S77" s="32" t="s">
        <v>2052</v>
      </c>
      <c r="T77" s="32" t="s">
        <v>2053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>
        <v>1684</v>
      </c>
      <c r="I78" s="35">
        <f t="shared" si="7"/>
        <v>57.00296912114014</v>
      </c>
      <c r="J78" t="s">
        <v>21</v>
      </c>
      <c r="K78" t="s">
        <v>22</v>
      </c>
      <c r="L78">
        <v>1421992800</v>
      </c>
      <c r="M78" s="33">
        <f t="shared" si="4"/>
        <v>42027.25</v>
      </c>
      <c r="N78">
        <v>1426222800</v>
      </c>
      <c r="O78" s="31">
        <f t="shared" si="5"/>
        <v>42076.208333333328</v>
      </c>
      <c r="P78" t="b">
        <v>1</v>
      </c>
      <c r="Q78" t="b">
        <v>1</v>
      </c>
      <c r="R78" t="s">
        <v>33</v>
      </c>
      <c r="S78" s="32" t="s">
        <v>2037</v>
      </c>
      <c r="T78" s="32" t="s">
        <v>2038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 s="35">
        <f t="shared" si="7"/>
        <v>79.642857142857139</v>
      </c>
      <c r="J79" t="s">
        <v>21</v>
      </c>
      <c r="K79" t="s">
        <v>22</v>
      </c>
      <c r="L79">
        <v>1285563600</v>
      </c>
      <c r="M79" s="33">
        <f t="shared" si="4"/>
        <v>40448.208333333336</v>
      </c>
      <c r="N79">
        <v>1286773200</v>
      </c>
      <c r="O79" s="31">
        <f t="shared" si="5"/>
        <v>40462.208333333336</v>
      </c>
      <c r="P79" t="b">
        <v>0</v>
      </c>
      <c r="Q79" t="b">
        <v>1</v>
      </c>
      <c r="R79" t="s">
        <v>71</v>
      </c>
      <c r="S79" s="32" t="s">
        <v>2039</v>
      </c>
      <c r="T79" s="32" t="s">
        <v>2047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 s="35">
        <f t="shared" si="7"/>
        <v>41.018181818181816</v>
      </c>
      <c r="J80" t="s">
        <v>21</v>
      </c>
      <c r="K80" t="s">
        <v>22</v>
      </c>
      <c r="L80">
        <v>1523854800</v>
      </c>
      <c r="M80" s="33">
        <f t="shared" si="4"/>
        <v>43206.208333333328</v>
      </c>
      <c r="N80">
        <v>1523941200</v>
      </c>
      <c r="O80" s="31">
        <f t="shared" si="5"/>
        <v>43207.208333333328</v>
      </c>
      <c r="P80" t="b">
        <v>0</v>
      </c>
      <c r="Q80" t="b">
        <v>0</v>
      </c>
      <c r="R80" t="s">
        <v>206</v>
      </c>
      <c r="S80" s="32" t="s">
        <v>2045</v>
      </c>
      <c r="T80" s="32" t="s">
        <v>2057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>
        <v>838</v>
      </c>
      <c r="I81" s="35">
        <f t="shared" si="7"/>
        <v>48.004773269689736</v>
      </c>
      <c r="J81" t="s">
        <v>21</v>
      </c>
      <c r="K81" t="s">
        <v>22</v>
      </c>
      <c r="L81">
        <v>1529125200</v>
      </c>
      <c r="M81" s="33">
        <f t="shared" si="4"/>
        <v>43267.208333333328</v>
      </c>
      <c r="N81">
        <v>1529557200</v>
      </c>
      <c r="O81" s="31">
        <f t="shared" si="5"/>
        <v>43272.208333333328</v>
      </c>
      <c r="P81" t="b">
        <v>0</v>
      </c>
      <c r="Q81" t="b">
        <v>0</v>
      </c>
      <c r="R81" t="s">
        <v>33</v>
      </c>
      <c r="S81" s="32" t="s">
        <v>2037</v>
      </c>
      <c r="T81" s="32" t="s">
        <v>2038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 s="35">
        <f t="shared" si="7"/>
        <v>55.212598425196852</v>
      </c>
      <c r="J82" t="s">
        <v>21</v>
      </c>
      <c r="K82" t="s">
        <v>22</v>
      </c>
      <c r="L82">
        <v>1503982800</v>
      </c>
      <c r="M82" s="33">
        <f t="shared" si="4"/>
        <v>42976.208333333328</v>
      </c>
      <c r="N82">
        <v>1506574800</v>
      </c>
      <c r="O82" s="31">
        <f t="shared" si="5"/>
        <v>43006.208333333328</v>
      </c>
      <c r="P82" t="b">
        <v>0</v>
      </c>
      <c r="Q82" t="b">
        <v>0</v>
      </c>
      <c r="R82" t="s">
        <v>89</v>
      </c>
      <c r="S82" s="32" t="s">
        <v>2048</v>
      </c>
      <c r="T82" s="32" t="s">
        <v>2049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>
        <v>411</v>
      </c>
      <c r="I83" s="35">
        <f t="shared" si="7"/>
        <v>92.109489051094897</v>
      </c>
      <c r="J83" t="s">
        <v>21</v>
      </c>
      <c r="K83" t="s">
        <v>22</v>
      </c>
      <c r="L83">
        <v>1511416800</v>
      </c>
      <c r="M83" s="33">
        <f t="shared" si="4"/>
        <v>43062.25</v>
      </c>
      <c r="N83">
        <v>1513576800</v>
      </c>
      <c r="O83" s="31">
        <f t="shared" si="5"/>
        <v>43087.25</v>
      </c>
      <c r="P83" t="b">
        <v>0</v>
      </c>
      <c r="Q83" t="b">
        <v>0</v>
      </c>
      <c r="R83" t="s">
        <v>23</v>
      </c>
      <c r="S83" s="32" t="s">
        <v>2033</v>
      </c>
      <c r="T83" s="32" t="s">
        <v>2034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>
        <v>180</v>
      </c>
      <c r="I84" s="35">
        <f t="shared" si="7"/>
        <v>83.183333333333337</v>
      </c>
      <c r="J84" t="s">
        <v>40</v>
      </c>
      <c r="K84" t="s">
        <v>41</v>
      </c>
      <c r="L84">
        <v>1547704800</v>
      </c>
      <c r="M84" s="33">
        <f t="shared" si="4"/>
        <v>43482.25</v>
      </c>
      <c r="N84">
        <v>1548309600</v>
      </c>
      <c r="O84" s="31">
        <f t="shared" si="5"/>
        <v>43489.25</v>
      </c>
      <c r="P84" t="b">
        <v>0</v>
      </c>
      <c r="Q84" t="b">
        <v>1</v>
      </c>
      <c r="R84" t="s">
        <v>89</v>
      </c>
      <c r="S84" s="32" t="s">
        <v>2048</v>
      </c>
      <c r="T84" s="32" t="s">
        <v>2049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35">
        <f t="shared" si="7"/>
        <v>39.996000000000002</v>
      </c>
      <c r="J85" t="s">
        <v>21</v>
      </c>
      <c r="K85" t="s">
        <v>22</v>
      </c>
      <c r="L85">
        <v>1469682000</v>
      </c>
      <c r="M85" s="33">
        <f t="shared" si="4"/>
        <v>42579.208333333328</v>
      </c>
      <c r="N85">
        <v>1471582800</v>
      </c>
      <c r="O85" s="31">
        <f t="shared" si="5"/>
        <v>42601.208333333328</v>
      </c>
      <c r="P85" t="b">
        <v>0</v>
      </c>
      <c r="Q85" t="b">
        <v>0</v>
      </c>
      <c r="R85" t="s">
        <v>50</v>
      </c>
      <c r="S85" s="32" t="s">
        <v>2033</v>
      </c>
      <c r="T85" s="32" t="s">
        <v>2041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 s="35">
        <f t="shared" si="7"/>
        <v>111.1336898395722</v>
      </c>
      <c r="J86" t="s">
        <v>21</v>
      </c>
      <c r="K86" t="s">
        <v>22</v>
      </c>
      <c r="L86">
        <v>1343451600</v>
      </c>
      <c r="M86" s="33">
        <f t="shared" si="4"/>
        <v>41118.208333333336</v>
      </c>
      <c r="N86">
        <v>1344315600</v>
      </c>
      <c r="O86" s="31">
        <f t="shared" si="5"/>
        <v>41128.208333333336</v>
      </c>
      <c r="P86" t="b">
        <v>0</v>
      </c>
      <c r="Q86" t="b">
        <v>0</v>
      </c>
      <c r="R86" t="s">
        <v>65</v>
      </c>
      <c r="S86" s="32" t="s">
        <v>2035</v>
      </c>
      <c r="T86" s="32" t="s">
        <v>2044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 s="35">
        <f t="shared" si="7"/>
        <v>90.563380281690144</v>
      </c>
      <c r="J87" t="s">
        <v>26</v>
      </c>
      <c r="K87" t="s">
        <v>27</v>
      </c>
      <c r="L87">
        <v>1315717200</v>
      </c>
      <c r="M87" s="33">
        <f t="shared" si="4"/>
        <v>40797.208333333336</v>
      </c>
      <c r="N87">
        <v>1316408400</v>
      </c>
      <c r="O87" s="31">
        <f t="shared" si="5"/>
        <v>40805.208333333336</v>
      </c>
      <c r="P87" t="b">
        <v>0</v>
      </c>
      <c r="Q87" t="b">
        <v>0</v>
      </c>
      <c r="R87" t="s">
        <v>60</v>
      </c>
      <c r="S87" s="32" t="s">
        <v>2033</v>
      </c>
      <c r="T87" s="32" t="s">
        <v>2043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 s="35">
        <f t="shared" si="7"/>
        <v>61.108374384236456</v>
      </c>
      <c r="J88" t="s">
        <v>21</v>
      </c>
      <c r="K88" t="s">
        <v>22</v>
      </c>
      <c r="L88">
        <v>1430715600</v>
      </c>
      <c r="M88" s="33">
        <f t="shared" si="4"/>
        <v>42128.208333333328</v>
      </c>
      <c r="N88">
        <v>1431838800</v>
      </c>
      <c r="O88" s="31">
        <f t="shared" si="5"/>
        <v>42141.208333333328</v>
      </c>
      <c r="P88" t="b">
        <v>1</v>
      </c>
      <c r="Q88" t="b">
        <v>0</v>
      </c>
      <c r="R88" t="s">
        <v>33</v>
      </c>
      <c r="S88" s="32" t="s">
        <v>2037</v>
      </c>
      <c r="T88" s="32" t="s">
        <v>2038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>
        <v>1482</v>
      </c>
      <c r="I89" s="35">
        <f t="shared" si="7"/>
        <v>83.022941970310384</v>
      </c>
      <c r="J89" t="s">
        <v>26</v>
      </c>
      <c r="K89" t="s">
        <v>27</v>
      </c>
      <c r="L89">
        <v>1299564000</v>
      </c>
      <c r="M89" s="33">
        <f t="shared" si="4"/>
        <v>40610.25</v>
      </c>
      <c r="N89">
        <v>1300510800</v>
      </c>
      <c r="O89" s="31">
        <f t="shared" si="5"/>
        <v>40621.208333333336</v>
      </c>
      <c r="P89" t="b">
        <v>0</v>
      </c>
      <c r="Q89" t="b">
        <v>1</v>
      </c>
      <c r="R89" t="s">
        <v>23</v>
      </c>
      <c r="S89" s="32" t="s">
        <v>2033</v>
      </c>
      <c r="T89" s="32" t="s">
        <v>2034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 s="35">
        <f t="shared" si="7"/>
        <v>110.76106194690266</v>
      </c>
      <c r="J90" t="s">
        <v>21</v>
      </c>
      <c r="K90" t="s">
        <v>22</v>
      </c>
      <c r="L90">
        <v>1429160400</v>
      </c>
      <c r="M90" s="33">
        <f t="shared" si="4"/>
        <v>42110.208333333328</v>
      </c>
      <c r="N90">
        <v>1431061200</v>
      </c>
      <c r="O90" s="31">
        <f t="shared" si="5"/>
        <v>42132.208333333328</v>
      </c>
      <c r="P90" t="b">
        <v>0</v>
      </c>
      <c r="Q90" t="b">
        <v>0</v>
      </c>
      <c r="R90" t="s">
        <v>206</v>
      </c>
      <c r="S90" s="32" t="s">
        <v>2045</v>
      </c>
      <c r="T90" s="32" t="s">
        <v>2057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 s="35">
        <f t="shared" si="7"/>
        <v>89.458333333333329</v>
      </c>
      <c r="J91" t="s">
        <v>21</v>
      </c>
      <c r="K91" t="s">
        <v>22</v>
      </c>
      <c r="L91">
        <v>1271307600</v>
      </c>
      <c r="M91" s="33">
        <f t="shared" si="4"/>
        <v>40283.208333333336</v>
      </c>
      <c r="N91">
        <v>1271480400</v>
      </c>
      <c r="O91" s="31">
        <f t="shared" si="5"/>
        <v>40285.208333333336</v>
      </c>
      <c r="P91" t="b">
        <v>0</v>
      </c>
      <c r="Q91" t="b">
        <v>0</v>
      </c>
      <c r="R91" t="s">
        <v>33</v>
      </c>
      <c r="S91" s="32" t="s">
        <v>2037</v>
      </c>
      <c r="T91" s="32" t="s">
        <v>2038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 s="35">
        <f t="shared" si="7"/>
        <v>57.849056603773583</v>
      </c>
      <c r="J92" t="s">
        <v>21</v>
      </c>
      <c r="K92" t="s">
        <v>22</v>
      </c>
      <c r="L92">
        <v>1456380000</v>
      </c>
      <c r="M92" s="33">
        <f t="shared" si="4"/>
        <v>42425.25</v>
      </c>
      <c r="N92">
        <v>1456380000</v>
      </c>
      <c r="O92" s="31">
        <f t="shared" si="5"/>
        <v>42425.25</v>
      </c>
      <c r="P92" t="b">
        <v>0</v>
      </c>
      <c r="Q92" t="b">
        <v>1</v>
      </c>
      <c r="R92" t="s">
        <v>33</v>
      </c>
      <c r="S92" s="32" t="s">
        <v>2037</v>
      </c>
      <c r="T92" s="32" t="s">
        <v>2038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 s="35">
        <f t="shared" si="7"/>
        <v>109.99705449189985</v>
      </c>
      <c r="J93" t="s">
        <v>107</v>
      </c>
      <c r="K93" t="s">
        <v>108</v>
      </c>
      <c r="L93">
        <v>1470459600</v>
      </c>
      <c r="M93" s="33">
        <f t="shared" si="4"/>
        <v>42588.208333333328</v>
      </c>
      <c r="N93">
        <v>1472878800</v>
      </c>
      <c r="O93" s="31">
        <f t="shared" si="5"/>
        <v>42616.208333333328</v>
      </c>
      <c r="P93" t="b">
        <v>0</v>
      </c>
      <c r="Q93" t="b">
        <v>0</v>
      </c>
      <c r="R93" t="s">
        <v>206</v>
      </c>
      <c r="S93" s="32" t="s">
        <v>2045</v>
      </c>
      <c r="T93" s="32" t="s">
        <v>2057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 s="35">
        <f t="shared" si="7"/>
        <v>103.96586345381526</v>
      </c>
      <c r="J94" t="s">
        <v>98</v>
      </c>
      <c r="K94" t="s">
        <v>99</v>
      </c>
      <c r="L94">
        <v>1277269200</v>
      </c>
      <c r="M94" s="33">
        <f t="shared" si="4"/>
        <v>40352.208333333336</v>
      </c>
      <c r="N94">
        <v>1277355600</v>
      </c>
      <c r="O94" s="31">
        <f t="shared" si="5"/>
        <v>40353.208333333336</v>
      </c>
      <c r="P94" t="b">
        <v>0</v>
      </c>
      <c r="Q94" t="b">
        <v>1</v>
      </c>
      <c r="R94" t="s">
        <v>89</v>
      </c>
      <c r="S94" s="32" t="s">
        <v>2048</v>
      </c>
      <c r="T94" s="32" t="s">
        <v>2049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 s="35">
        <f t="shared" si="7"/>
        <v>107.99508196721311</v>
      </c>
      <c r="J95" t="s">
        <v>21</v>
      </c>
      <c r="K95" t="s">
        <v>22</v>
      </c>
      <c r="L95">
        <v>1350709200</v>
      </c>
      <c r="M95" s="33">
        <f t="shared" si="4"/>
        <v>41202.208333333336</v>
      </c>
      <c r="N95">
        <v>1351054800</v>
      </c>
      <c r="O95" s="31">
        <f t="shared" si="5"/>
        <v>41206.208333333336</v>
      </c>
      <c r="P95" t="b">
        <v>0</v>
      </c>
      <c r="Q95" t="b">
        <v>1</v>
      </c>
      <c r="R95" t="s">
        <v>33</v>
      </c>
      <c r="S95" s="32" t="s">
        <v>2037</v>
      </c>
      <c r="T95" s="32" t="s">
        <v>2038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 s="35">
        <f t="shared" si="7"/>
        <v>48.927777777777777</v>
      </c>
      <c r="J96" t="s">
        <v>40</v>
      </c>
      <c r="K96" t="s">
        <v>41</v>
      </c>
      <c r="L96">
        <v>1554613200</v>
      </c>
      <c r="M96" s="33">
        <f t="shared" si="4"/>
        <v>43562.208333333328</v>
      </c>
      <c r="N96">
        <v>1555563600</v>
      </c>
      <c r="O96" s="31">
        <f t="shared" si="5"/>
        <v>43573.208333333328</v>
      </c>
      <c r="P96" t="b">
        <v>0</v>
      </c>
      <c r="Q96" t="b">
        <v>0</v>
      </c>
      <c r="R96" t="s">
        <v>28</v>
      </c>
      <c r="S96" s="32" t="s">
        <v>2035</v>
      </c>
      <c r="T96" s="32" t="s">
        <v>2036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>
        <v>27</v>
      </c>
      <c r="I97" s="35">
        <f t="shared" si="7"/>
        <v>37.666666666666664</v>
      </c>
      <c r="J97" t="s">
        <v>21</v>
      </c>
      <c r="K97" t="s">
        <v>22</v>
      </c>
      <c r="L97">
        <v>1571029200</v>
      </c>
      <c r="M97" s="33">
        <f t="shared" si="4"/>
        <v>43752.208333333328</v>
      </c>
      <c r="N97">
        <v>1571634000</v>
      </c>
      <c r="O97" s="31">
        <f t="shared" si="5"/>
        <v>43759.208333333328</v>
      </c>
      <c r="P97" t="b">
        <v>0</v>
      </c>
      <c r="Q97" t="b">
        <v>0</v>
      </c>
      <c r="R97" t="s">
        <v>42</v>
      </c>
      <c r="S97" s="32" t="s">
        <v>2039</v>
      </c>
      <c r="T97" s="32" t="s">
        <v>2040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 s="35">
        <f t="shared" si="7"/>
        <v>64.999141999141997</v>
      </c>
      <c r="J98" t="s">
        <v>21</v>
      </c>
      <c r="K98" t="s">
        <v>22</v>
      </c>
      <c r="L98">
        <v>1299736800</v>
      </c>
      <c r="M98" s="33">
        <f t="shared" si="4"/>
        <v>40612.25</v>
      </c>
      <c r="N98">
        <v>1300856400</v>
      </c>
      <c r="O98" s="31">
        <f t="shared" si="5"/>
        <v>40625.208333333336</v>
      </c>
      <c r="P98" t="b">
        <v>0</v>
      </c>
      <c r="Q98" t="b">
        <v>0</v>
      </c>
      <c r="R98" t="s">
        <v>33</v>
      </c>
      <c r="S98" s="32" t="s">
        <v>2037</v>
      </c>
      <c r="T98" s="32" t="s">
        <v>2038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>
        <v>113</v>
      </c>
      <c r="I99" s="35">
        <f t="shared" si="7"/>
        <v>106.61061946902655</v>
      </c>
      <c r="J99" t="s">
        <v>21</v>
      </c>
      <c r="K99" t="s">
        <v>22</v>
      </c>
      <c r="L99">
        <v>1435208400</v>
      </c>
      <c r="M99" s="33">
        <f t="shared" si="4"/>
        <v>42180.208333333328</v>
      </c>
      <c r="N99">
        <v>1439874000</v>
      </c>
      <c r="O99" s="31">
        <f t="shared" si="5"/>
        <v>42234.208333333328</v>
      </c>
      <c r="P99" t="b">
        <v>0</v>
      </c>
      <c r="Q99" t="b">
        <v>0</v>
      </c>
      <c r="R99" t="s">
        <v>17</v>
      </c>
      <c r="S99" s="32" t="s">
        <v>2031</v>
      </c>
      <c r="T99" s="32" t="s">
        <v>2032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 s="35">
        <f t="shared" si="7"/>
        <v>27.009016393442622</v>
      </c>
      <c r="J100" t="s">
        <v>26</v>
      </c>
      <c r="K100" t="s">
        <v>27</v>
      </c>
      <c r="L100">
        <v>1437973200</v>
      </c>
      <c r="M100" s="33">
        <f t="shared" si="4"/>
        <v>42212.208333333328</v>
      </c>
      <c r="N100">
        <v>1438318800</v>
      </c>
      <c r="O100" s="31">
        <f t="shared" si="5"/>
        <v>42216.208333333328</v>
      </c>
      <c r="P100" t="b">
        <v>0</v>
      </c>
      <c r="Q100" t="b">
        <v>0</v>
      </c>
      <c r="R100" t="s">
        <v>89</v>
      </c>
      <c r="S100" s="32" t="s">
        <v>2048</v>
      </c>
      <c r="T100" s="32" t="s">
        <v>2049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>
        <v>164</v>
      </c>
      <c r="I101" s="35">
        <f t="shared" si="7"/>
        <v>91.16463414634147</v>
      </c>
      <c r="J101" t="s">
        <v>21</v>
      </c>
      <c r="K101" t="s">
        <v>22</v>
      </c>
      <c r="L101">
        <v>1416895200</v>
      </c>
      <c r="M101" s="33">
        <f t="shared" si="4"/>
        <v>41968.25</v>
      </c>
      <c r="N101">
        <v>1419400800</v>
      </c>
      <c r="O101" s="31">
        <f t="shared" si="5"/>
        <v>41997.25</v>
      </c>
      <c r="P101" t="b">
        <v>0</v>
      </c>
      <c r="Q101" t="b">
        <v>0</v>
      </c>
      <c r="R101" t="s">
        <v>33</v>
      </c>
      <c r="S101" s="32" t="s">
        <v>2037</v>
      </c>
      <c r="T101" s="32" t="s">
        <v>2038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35">
        <f t="shared" si="7"/>
        <v>1</v>
      </c>
      <c r="J102" t="s">
        <v>21</v>
      </c>
      <c r="K102" t="s">
        <v>22</v>
      </c>
      <c r="L102">
        <v>1319000400</v>
      </c>
      <c r="M102" s="33">
        <f t="shared" si="4"/>
        <v>40835.208333333336</v>
      </c>
      <c r="N102">
        <v>1320555600</v>
      </c>
      <c r="O102" s="31">
        <f t="shared" si="5"/>
        <v>40853.208333333336</v>
      </c>
      <c r="P102" t="b">
        <v>0</v>
      </c>
      <c r="Q102" t="b">
        <v>0</v>
      </c>
      <c r="R102" t="s">
        <v>33</v>
      </c>
      <c r="S102" s="32" t="s">
        <v>2037</v>
      </c>
      <c r="T102" s="32" t="s">
        <v>2038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 s="35">
        <f t="shared" si="7"/>
        <v>56.054878048780488</v>
      </c>
      <c r="J103" t="s">
        <v>21</v>
      </c>
      <c r="K103" t="s">
        <v>22</v>
      </c>
      <c r="L103">
        <v>1424498400</v>
      </c>
      <c r="M103" s="33">
        <f t="shared" si="4"/>
        <v>42056.25</v>
      </c>
      <c r="N103">
        <v>1425103200</v>
      </c>
      <c r="O103" s="31">
        <f t="shared" si="5"/>
        <v>42063.25</v>
      </c>
      <c r="P103" t="b">
        <v>0</v>
      </c>
      <c r="Q103" t="b">
        <v>1</v>
      </c>
      <c r="R103" t="s">
        <v>50</v>
      </c>
      <c r="S103" s="32" t="s">
        <v>2033</v>
      </c>
      <c r="T103" s="32" t="s">
        <v>2041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 s="35">
        <f t="shared" si="7"/>
        <v>31.017857142857142</v>
      </c>
      <c r="J104" t="s">
        <v>21</v>
      </c>
      <c r="K104" t="s">
        <v>22</v>
      </c>
      <c r="L104">
        <v>1526274000</v>
      </c>
      <c r="M104" s="33">
        <f t="shared" si="4"/>
        <v>43234.208333333328</v>
      </c>
      <c r="N104">
        <v>1526878800</v>
      </c>
      <c r="O104" s="31">
        <f t="shared" si="5"/>
        <v>43241.208333333328</v>
      </c>
      <c r="P104" t="b">
        <v>0</v>
      </c>
      <c r="Q104" t="b">
        <v>1</v>
      </c>
      <c r="R104" t="s">
        <v>65</v>
      </c>
      <c r="S104" s="32" t="s">
        <v>2035</v>
      </c>
      <c r="T104" s="32" t="s">
        <v>2044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>
        <v>37</v>
      </c>
      <c r="I105" s="35">
        <f t="shared" si="7"/>
        <v>66.513513513513516</v>
      </c>
      <c r="J105" t="s">
        <v>107</v>
      </c>
      <c r="K105" t="s">
        <v>108</v>
      </c>
      <c r="L105">
        <v>1287896400</v>
      </c>
      <c r="M105" s="33">
        <f t="shared" si="4"/>
        <v>40475.208333333336</v>
      </c>
      <c r="N105">
        <v>1288674000</v>
      </c>
      <c r="O105" s="31">
        <f t="shared" si="5"/>
        <v>40484.208333333336</v>
      </c>
      <c r="P105" t="b">
        <v>0</v>
      </c>
      <c r="Q105" t="b">
        <v>0</v>
      </c>
      <c r="R105" t="s">
        <v>50</v>
      </c>
      <c r="S105" s="32" t="s">
        <v>2033</v>
      </c>
      <c r="T105" s="32" t="s">
        <v>2041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 s="35">
        <f t="shared" si="7"/>
        <v>89.005216484089729</v>
      </c>
      <c r="J106" t="s">
        <v>21</v>
      </c>
      <c r="K106" t="s">
        <v>22</v>
      </c>
      <c r="L106">
        <v>1495515600</v>
      </c>
      <c r="M106" s="33">
        <f t="shared" si="4"/>
        <v>42878.208333333328</v>
      </c>
      <c r="N106">
        <v>1495602000</v>
      </c>
      <c r="O106" s="31">
        <f t="shared" si="5"/>
        <v>42879.208333333328</v>
      </c>
      <c r="P106" t="b">
        <v>0</v>
      </c>
      <c r="Q106" t="b">
        <v>0</v>
      </c>
      <c r="R106" t="s">
        <v>60</v>
      </c>
      <c r="S106" s="32" t="s">
        <v>2033</v>
      </c>
      <c r="T106" s="32" t="s">
        <v>2043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>
        <v>95</v>
      </c>
      <c r="I107" s="35">
        <f t="shared" si="7"/>
        <v>103.46315789473684</v>
      </c>
      <c r="J107" t="s">
        <v>21</v>
      </c>
      <c r="K107" t="s">
        <v>22</v>
      </c>
      <c r="L107">
        <v>1364878800</v>
      </c>
      <c r="M107" s="33">
        <f t="shared" si="4"/>
        <v>41366.208333333336</v>
      </c>
      <c r="N107">
        <v>1366434000</v>
      </c>
      <c r="O107" s="31">
        <f t="shared" si="5"/>
        <v>41384.208333333336</v>
      </c>
      <c r="P107" t="b">
        <v>0</v>
      </c>
      <c r="Q107" t="b">
        <v>0</v>
      </c>
      <c r="R107" t="s">
        <v>28</v>
      </c>
      <c r="S107" s="32" t="s">
        <v>2035</v>
      </c>
      <c r="T107" s="32" t="s">
        <v>2036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 s="35">
        <f t="shared" si="7"/>
        <v>95.278911564625844</v>
      </c>
      <c r="J108" t="s">
        <v>21</v>
      </c>
      <c r="K108" t="s">
        <v>22</v>
      </c>
      <c r="L108">
        <v>1567918800</v>
      </c>
      <c r="M108" s="33">
        <f t="shared" si="4"/>
        <v>43716.208333333328</v>
      </c>
      <c r="N108">
        <v>1568350800</v>
      </c>
      <c r="O108" s="31">
        <f t="shared" si="5"/>
        <v>43721.208333333328</v>
      </c>
      <c r="P108" t="b">
        <v>0</v>
      </c>
      <c r="Q108" t="b">
        <v>0</v>
      </c>
      <c r="R108" t="s">
        <v>33</v>
      </c>
      <c r="S108" s="32" t="s">
        <v>2037</v>
      </c>
      <c r="T108" s="32" t="s">
        <v>2038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>
        <v>86</v>
      </c>
      <c r="I109" s="35">
        <f t="shared" si="7"/>
        <v>75.895348837209298</v>
      </c>
      <c r="J109" t="s">
        <v>21</v>
      </c>
      <c r="K109" t="s">
        <v>22</v>
      </c>
      <c r="L109">
        <v>1524459600</v>
      </c>
      <c r="M109" s="33">
        <f t="shared" si="4"/>
        <v>43213.208333333328</v>
      </c>
      <c r="N109">
        <v>1525928400</v>
      </c>
      <c r="O109" s="31">
        <f t="shared" si="5"/>
        <v>43230.208333333328</v>
      </c>
      <c r="P109" t="b">
        <v>0</v>
      </c>
      <c r="Q109" t="b">
        <v>1</v>
      </c>
      <c r="R109" t="s">
        <v>33</v>
      </c>
      <c r="S109" s="32" t="s">
        <v>2037</v>
      </c>
      <c r="T109" s="32" t="s">
        <v>2038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 s="35">
        <f t="shared" si="7"/>
        <v>107.57831325301204</v>
      </c>
      <c r="J110" t="s">
        <v>21</v>
      </c>
      <c r="K110" t="s">
        <v>22</v>
      </c>
      <c r="L110">
        <v>1333688400</v>
      </c>
      <c r="M110" s="33">
        <f t="shared" si="4"/>
        <v>41005.208333333336</v>
      </c>
      <c r="N110">
        <v>1336885200</v>
      </c>
      <c r="O110" s="31">
        <f t="shared" si="5"/>
        <v>41042.208333333336</v>
      </c>
      <c r="P110" t="b">
        <v>0</v>
      </c>
      <c r="Q110" t="b">
        <v>0</v>
      </c>
      <c r="R110" t="s">
        <v>42</v>
      </c>
      <c r="S110" s="32" t="s">
        <v>2039</v>
      </c>
      <c r="T110" s="32" t="s">
        <v>2040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 s="35">
        <f t="shared" si="7"/>
        <v>51.31666666666667</v>
      </c>
      <c r="J111" t="s">
        <v>21</v>
      </c>
      <c r="K111" t="s">
        <v>22</v>
      </c>
      <c r="L111">
        <v>1389506400</v>
      </c>
      <c r="M111" s="33">
        <f t="shared" si="4"/>
        <v>41651.25</v>
      </c>
      <c r="N111">
        <v>1389679200</v>
      </c>
      <c r="O111" s="31">
        <f t="shared" si="5"/>
        <v>41653.25</v>
      </c>
      <c r="P111" t="b">
        <v>0</v>
      </c>
      <c r="Q111" t="b">
        <v>0</v>
      </c>
      <c r="R111" t="s">
        <v>269</v>
      </c>
      <c r="S111" s="32" t="s">
        <v>2039</v>
      </c>
      <c r="T111" s="32" t="s">
        <v>2058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 s="35">
        <f t="shared" si="7"/>
        <v>71.983108108108112</v>
      </c>
      <c r="J112" t="s">
        <v>21</v>
      </c>
      <c r="K112" t="s">
        <v>22</v>
      </c>
      <c r="L112">
        <v>1536642000</v>
      </c>
      <c r="M112" s="33">
        <f t="shared" si="4"/>
        <v>43354.208333333328</v>
      </c>
      <c r="N112">
        <v>1538283600</v>
      </c>
      <c r="O112" s="31">
        <f t="shared" si="5"/>
        <v>43373.208333333328</v>
      </c>
      <c r="P112" t="b">
        <v>0</v>
      </c>
      <c r="Q112" t="b">
        <v>0</v>
      </c>
      <c r="R112" t="s">
        <v>17</v>
      </c>
      <c r="S112" s="32" t="s">
        <v>2031</v>
      </c>
      <c r="T112" s="32" t="s">
        <v>2032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 s="35">
        <f t="shared" si="7"/>
        <v>108.95414201183432</v>
      </c>
      <c r="J113" t="s">
        <v>21</v>
      </c>
      <c r="K113" t="s">
        <v>22</v>
      </c>
      <c r="L113">
        <v>1348290000</v>
      </c>
      <c r="M113" s="33">
        <f t="shared" si="4"/>
        <v>41174.208333333336</v>
      </c>
      <c r="N113">
        <v>1348808400</v>
      </c>
      <c r="O113" s="31">
        <f t="shared" si="5"/>
        <v>41180.208333333336</v>
      </c>
      <c r="P113" t="b">
        <v>0</v>
      </c>
      <c r="Q113" t="b">
        <v>0</v>
      </c>
      <c r="R113" t="s">
        <v>133</v>
      </c>
      <c r="S113" s="32" t="s">
        <v>2045</v>
      </c>
      <c r="T113" s="32" t="s">
        <v>2054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 s="35">
        <f t="shared" si="7"/>
        <v>35</v>
      </c>
      <c r="J114" t="s">
        <v>26</v>
      </c>
      <c r="K114" t="s">
        <v>27</v>
      </c>
      <c r="L114">
        <v>1408856400</v>
      </c>
      <c r="M114" s="33">
        <f t="shared" si="4"/>
        <v>41875.208333333336</v>
      </c>
      <c r="N114">
        <v>1410152400</v>
      </c>
      <c r="O114" s="31">
        <f t="shared" si="5"/>
        <v>41890.208333333336</v>
      </c>
      <c r="P114" t="b">
        <v>0</v>
      </c>
      <c r="Q114" t="b">
        <v>0</v>
      </c>
      <c r="R114" t="s">
        <v>28</v>
      </c>
      <c r="S114" s="32" t="s">
        <v>2035</v>
      </c>
      <c r="T114" s="32" t="s">
        <v>2036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 s="35">
        <f t="shared" si="7"/>
        <v>94.938931297709928</v>
      </c>
      <c r="J115" t="s">
        <v>21</v>
      </c>
      <c r="K115" t="s">
        <v>22</v>
      </c>
      <c r="L115">
        <v>1505192400</v>
      </c>
      <c r="M115" s="33">
        <f t="shared" si="4"/>
        <v>42990.208333333328</v>
      </c>
      <c r="N115">
        <v>1505797200</v>
      </c>
      <c r="O115" s="31">
        <f t="shared" si="5"/>
        <v>42997.208333333328</v>
      </c>
      <c r="P115" t="b">
        <v>0</v>
      </c>
      <c r="Q115" t="b">
        <v>0</v>
      </c>
      <c r="R115" t="s">
        <v>17</v>
      </c>
      <c r="S115" s="32" t="s">
        <v>2031</v>
      </c>
      <c r="T115" s="32" t="s">
        <v>2032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 s="35">
        <f t="shared" si="7"/>
        <v>109.65079365079364</v>
      </c>
      <c r="J116" t="s">
        <v>21</v>
      </c>
      <c r="K116" t="s">
        <v>22</v>
      </c>
      <c r="L116">
        <v>1554786000</v>
      </c>
      <c r="M116" s="33">
        <f t="shared" si="4"/>
        <v>43564.208333333328</v>
      </c>
      <c r="N116">
        <v>1554872400</v>
      </c>
      <c r="O116" s="31">
        <f t="shared" si="5"/>
        <v>43565.208333333328</v>
      </c>
      <c r="P116" t="b">
        <v>0</v>
      </c>
      <c r="Q116" t="b">
        <v>1</v>
      </c>
      <c r="R116" t="s">
        <v>65</v>
      </c>
      <c r="S116" s="32" t="s">
        <v>2035</v>
      </c>
      <c r="T116" s="32" t="s">
        <v>2044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>
        <v>3304</v>
      </c>
      <c r="I117" s="35">
        <f t="shared" si="7"/>
        <v>44.001815980629537</v>
      </c>
      <c r="J117" t="s">
        <v>107</v>
      </c>
      <c r="K117" t="s">
        <v>108</v>
      </c>
      <c r="L117">
        <v>1510898400</v>
      </c>
      <c r="M117" s="33">
        <f t="shared" si="4"/>
        <v>43056.25</v>
      </c>
      <c r="N117">
        <v>1513922400</v>
      </c>
      <c r="O117" s="31">
        <f t="shared" si="5"/>
        <v>43091.25</v>
      </c>
      <c r="P117" t="b">
        <v>0</v>
      </c>
      <c r="Q117" t="b">
        <v>0</v>
      </c>
      <c r="R117" t="s">
        <v>119</v>
      </c>
      <c r="S117" s="32" t="s">
        <v>2045</v>
      </c>
      <c r="T117" s="32" t="s">
        <v>2051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35">
        <f t="shared" si="7"/>
        <v>86.794520547945211</v>
      </c>
      <c r="J118" t="s">
        <v>21</v>
      </c>
      <c r="K118" t="s">
        <v>22</v>
      </c>
      <c r="L118">
        <v>1442552400</v>
      </c>
      <c r="M118" s="33">
        <f t="shared" si="4"/>
        <v>42265.208333333328</v>
      </c>
      <c r="N118">
        <v>1442638800</v>
      </c>
      <c r="O118" s="31">
        <f t="shared" si="5"/>
        <v>42266.208333333328</v>
      </c>
      <c r="P118" t="b">
        <v>0</v>
      </c>
      <c r="Q118" t="b">
        <v>0</v>
      </c>
      <c r="R118" t="s">
        <v>33</v>
      </c>
      <c r="S118" s="32" t="s">
        <v>2037</v>
      </c>
      <c r="T118" s="32" t="s">
        <v>2038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 s="35">
        <f t="shared" si="7"/>
        <v>30.992727272727272</v>
      </c>
      <c r="J119" t="s">
        <v>21</v>
      </c>
      <c r="K119" t="s">
        <v>22</v>
      </c>
      <c r="L119">
        <v>1316667600</v>
      </c>
      <c r="M119" s="33">
        <f t="shared" si="4"/>
        <v>40808.208333333336</v>
      </c>
      <c r="N119">
        <v>1317186000</v>
      </c>
      <c r="O119" s="31">
        <f t="shared" si="5"/>
        <v>40814.208333333336</v>
      </c>
      <c r="P119" t="b">
        <v>0</v>
      </c>
      <c r="Q119" t="b">
        <v>0</v>
      </c>
      <c r="R119" t="s">
        <v>269</v>
      </c>
      <c r="S119" s="32" t="s">
        <v>2039</v>
      </c>
      <c r="T119" s="32" t="s">
        <v>2058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 s="35">
        <f t="shared" si="7"/>
        <v>94.791044776119406</v>
      </c>
      <c r="J120" t="s">
        <v>21</v>
      </c>
      <c r="K120" t="s">
        <v>22</v>
      </c>
      <c r="L120">
        <v>1390716000</v>
      </c>
      <c r="M120" s="33">
        <f t="shared" si="4"/>
        <v>41665.25</v>
      </c>
      <c r="N120">
        <v>1391234400</v>
      </c>
      <c r="O120" s="31">
        <f t="shared" si="5"/>
        <v>41671.25</v>
      </c>
      <c r="P120" t="b">
        <v>0</v>
      </c>
      <c r="Q120" t="b">
        <v>0</v>
      </c>
      <c r="R120" t="s">
        <v>122</v>
      </c>
      <c r="S120" s="32" t="s">
        <v>2052</v>
      </c>
      <c r="T120" s="32" t="s">
        <v>2053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 s="35">
        <f t="shared" si="7"/>
        <v>69.79220779220779</v>
      </c>
      <c r="J121" t="s">
        <v>21</v>
      </c>
      <c r="K121" t="s">
        <v>22</v>
      </c>
      <c r="L121">
        <v>1402894800</v>
      </c>
      <c r="M121" s="33">
        <f t="shared" si="4"/>
        <v>41806.208333333336</v>
      </c>
      <c r="N121">
        <v>1404363600</v>
      </c>
      <c r="O121" s="31">
        <f t="shared" si="5"/>
        <v>41823.208333333336</v>
      </c>
      <c r="P121" t="b">
        <v>0</v>
      </c>
      <c r="Q121" t="b">
        <v>1</v>
      </c>
      <c r="R121" t="s">
        <v>42</v>
      </c>
      <c r="S121" s="32" t="s">
        <v>2039</v>
      </c>
      <c r="T121" s="32" t="s">
        <v>2040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>
        <v>1782</v>
      </c>
      <c r="I122" s="35">
        <f t="shared" si="7"/>
        <v>63.003367003367003</v>
      </c>
      <c r="J122" t="s">
        <v>21</v>
      </c>
      <c r="K122" t="s">
        <v>22</v>
      </c>
      <c r="L122">
        <v>1429246800</v>
      </c>
      <c r="M122" s="33">
        <f t="shared" si="4"/>
        <v>42111.208333333328</v>
      </c>
      <c r="N122">
        <v>1429592400</v>
      </c>
      <c r="O122" s="31">
        <f t="shared" si="5"/>
        <v>42115.208333333328</v>
      </c>
      <c r="P122" t="b">
        <v>0</v>
      </c>
      <c r="Q122" t="b">
        <v>1</v>
      </c>
      <c r="R122" t="s">
        <v>292</v>
      </c>
      <c r="S122" s="32" t="s">
        <v>2048</v>
      </c>
      <c r="T122" s="32" t="s">
        <v>2059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 s="35">
        <f t="shared" si="7"/>
        <v>110.0343300110742</v>
      </c>
      <c r="J123" t="s">
        <v>21</v>
      </c>
      <c r="K123" t="s">
        <v>22</v>
      </c>
      <c r="L123">
        <v>1412485200</v>
      </c>
      <c r="M123" s="33">
        <f t="shared" si="4"/>
        <v>41917.208333333336</v>
      </c>
      <c r="N123">
        <v>1413608400</v>
      </c>
      <c r="O123" s="31">
        <f t="shared" si="5"/>
        <v>41930.208333333336</v>
      </c>
      <c r="P123" t="b">
        <v>0</v>
      </c>
      <c r="Q123" t="b">
        <v>0</v>
      </c>
      <c r="R123" t="s">
        <v>89</v>
      </c>
      <c r="S123" s="32" t="s">
        <v>2048</v>
      </c>
      <c r="T123" s="32" t="s">
        <v>2049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>
        <v>3387</v>
      </c>
      <c r="I124" s="35">
        <f t="shared" si="7"/>
        <v>25.997933274284026</v>
      </c>
      <c r="J124" t="s">
        <v>21</v>
      </c>
      <c r="K124" t="s">
        <v>22</v>
      </c>
      <c r="L124">
        <v>1417068000</v>
      </c>
      <c r="M124" s="33">
        <f t="shared" si="4"/>
        <v>41970.25</v>
      </c>
      <c r="N124">
        <v>1419400800</v>
      </c>
      <c r="O124" s="31">
        <f t="shared" si="5"/>
        <v>41997.25</v>
      </c>
      <c r="P124" t="b">
        <v>0</v>
      </c>
      <c r="Q124" t="b">
        <v>0</v>
      </c>
      <c r="R124" t="s">
        <v>119</v>
      </c>
      <c r="S124" s="32" t="s">
        <v>2045</v>
      </c>
      <c r="T124" s="32" t="s">
        <v>2051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 s="35">
        <f t="shared" si="7"/>
        <v>49.987915407854985</v>
      </c>
      <c r="J125" t="s">
        <v>15</v>
      </c>
      <c r="K125" t="s">
        <v>16</v>
      </c>
      <c r="L125">
        <v>1448344800</v>
      </c>
      <c r="M125" s="33">
        <f t="shared" si="4"/>
        <v>42332.25</v>
      </c>
      <c r="N125">
        <v>1448604000</v>
      </c>
      <c r="O125" s="31">
        <f t="shared" si="5"/>
        <v>42335.25</v>
      </c>
      <c r="P125" t="b">
        <v>1</v>
      </c>
      <c r="Q125" t="b">
        <v>0</v>
      </c>
      <c r="R125" t="s">
        <v>33</v>
      </c>
      <c r="S125" s="32" t="s">
        <v>2037</v>
      </c>
      <c r="T125" s="32" t="s">
        <v>2038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 s="35">
        <f t="shared" si="7"/>
        <v>101.72340425531915</v>
      </c>
      <c r="J126" t="s">
        <v>107</v>
      </c>
      <c r="K126" t="s">
        <v>108</v>
      </c>
      <c r="L126">
        <v>1557723600</v>
      </c>
      <c r="M126" s="33">
        <f t="shared" si="4"/>
        <v>43598.208333333328</v>
      </c>
      <c r="N126">
        <v>1562302800</v>
      </c>
      <c r="O126" s="31">
        <f t="shared" si="5"/>
        <v>43651.208333333328</v>
      </c>
      <c r="P126" t="b">
        <v>0</v>
      </c>
      <c r="Q126" t="b">
        <v>0</v>
      </c>
      <c r="R126" t="s">
        <v>122</v>
      </c>
      <c r="S126" s="32" t="s">
        <v>2052</v>
      </c>
      <c r="T126" s="32" t="s">
        <v>2053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 s="35">
        <f t="shared" si="7"/>
        <v>47.083333333333336</v>
      </c>
      <c r="J127" t="s">
        <v>21</v>
      </c>
      <c r="K127" t="s">
        <v>22</v>
      </c>
      <c r="L127">
        <v>1537333200</v>
      </c>
      <c r="M127" s="33">
        <f t="shared" si="4"/>
        <v>43362.208333333328</v>
      </c>
      <c r="N127">
        <v>1537678800</v>
      </c>
      <c r="O127" s="31">
        <f t="shared" si="5"/>
        <v>43366.208333333328</v>
      </c>
      <c r="P127" t="b">
        <v>0</v>
      </c>
      <c r="Q127" t="b">
        <v>0</v>
      </c>
      <c r="R127" t="s">
        <v>33</v>
      </c>
      <c r="S127" s="32" t="s">
        <v>2037</v>
      </c>
      <c r="T127" s="32" t="s">
        <v>2038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 s="35">
        <f t="shared" si="7"/>
        <v>89.944444444444443</v>
      </c>
      <c r="J128" t="s">
        <v>21</v>
      </c>
      <c r="K128" t="s">
        <v>22</v>
      </c>
      <c r="L128">
        <v>1471150800</v>
      </c>
      <c r="M128" s="33">
        <f t="shared" si="4"/>
        <v>42596.208333333328</v>
      </c>
      <c r="N128">
        <v>1473570000</v>
      </c>
      <c r="O128" s="31">
        <f t="shared" si="5"/>
        <v>42624.208333333328</v>
      </c>
      <c r="P128" t="b">
        <v>0</v>
      </c>
      <c r="Q128" t="b">
        <v>1</v>
      </c>
      <c r="R128" t="s">
        <v>33</v>
      </c>
      <c r="S128" s="32" t="s">
        <v>2037</v>
      </c>
      <c r="T128" s="32" t="s">
        <v>2038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>
        <v>672</v>
      </c>
      <c r="I129" s="35">
        <f t="shared" si="7"/>
        <v>78.96875</v>
      </c>
      <c r="J129" t="s">
        <v>15</v>
      </c>
      <c r="K129" t="s">
        <v>16</v>
      </c>
      <c r="L129">
        <v>1273640400</v>
      </c>
      <c r="M129" s="33">
        <f t="shared" si="4"/>
        <v>40310.208333333336</v>
      </c>
      <c r="N129">
        <v>1273899600</v>
      </c>
      <c r="O129" s="31">
        <f t="shared" si="5"/>
        <v>40313.208333333336</v>
      </c>
      <c r="P129" t="b">
        <v>0</v>
      </c>
      <c r="Q129" t="b">
        <v>0</v>
      </c>
      <c r="R129" t="s">
        <v>33</v>
      </c>
      <c r="S129" s="32" t="s">
        <v>2037</v>
      </c>
      <c r="T129" s="32" t="s">
        <v>2038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t="s">
        <v>74</v>
      </c>
      <c r="H130">
        <v>532</v>
      </c>
      <c r="I130" s="35">
        <f t="shared" si="7"/>
        <v>80.067669172932327</v>
      </c>
      <c r="J130" t="s">
        <v>21</v>
      </c>
      <c r="K130" t="s">
        <v>22</v>
      </c>
      <c r="L130">
        <v>1282885200</v>
      </c>
      <c r="M130" s="33">
        <f t="shared" si="4"/>
        <v>40417.208333333336</v>
      </c>
      <c r="N130">
        <v>1284008400</v>
      </c>
      <c r="O130" s="31">
        <f t="shared" si="5"/>
        <v>40430.208333333336</v>
      </c>
      <c r="P130" t="b">
        <v>0</v>
      </c>
      <c r="Q130" t="b">
        <v>0</v>
      </c>
      <c r="R130" t="s">
        <v>23</v>
      </c>
      <c r="S130" s="32" t="s">
        <v>2033</v>
      </c>
      <c r="T130" s="32" t="s">
        <v>2034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si="6"/>
        <v>3.202693602693603</v>
      </c>
      <c r="G131" t="s">
        <v>74</v>
      </c>
      <c r="H131">
        <v>55</v>
      </c>
      <c r="I131" s="35">
        <f t="shared" si="7"/>
        <v>86.472727272727269</v>
      </c>
      <c r="J131" t="s">
        <v>26</v>
      </c>
      <c r="K131" t="s">
        <v>27</v>
      </c>
      <c r="L131">
        <v>1422943200</v>
      </c>
      <c r="M131" s="33">
        <f t="shared" ref="M131:M194" si="8">(((L131/60)/60)/24)+DATE(1970,1,1)</f>
        <v>42038.25</v>
      </c>
      <c r="N131">
        <v>1425103200</v>
      </c>
      <c r="O131" s="31">
        <f t="shared" ref="O131:O194" si="9">(((N131/60)/60)/24)+DATE(1970,1,1)</f>
        <v>42063.25</v>
      </c>
      <c r="P131" t="b">
        <v>0</v>
      </c>
      <c r="Q131" t="b">
        <v>0</v>
      </c>
      <c r="R131" t="s">
        <v>17</v>
      </c>
      <c r="S131" s="32" t="s">
        <v>2031</v>
      </c>
      <c r="T131" s="32" t="s">
        <v>2032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ref="F132:F195" si="10">(E132/D132)*100</f>
        <v>155.46875</v>
      </c>
      <c r="G132" t="s">
        <v>20</v>
      </c>
      <c r="H132">
        <v>533</v>
      </c>
      <c r="I132" s="35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 s="33">
        <f t="shared" si="8"/>
        <v>40842.208333333336</v>
      </c>
      <c r="N132">
        <v>1320991200</v>
      </c>
      <c r="O132" s="31">
        <f t="shared" si="9"/>
        <v>40858.25</v>
      </c>
      <c r="P132" t="b">
        <v>0</v>
      </c>
      <c r="Q132" t="b">
        <v>0</v>
      </c>
      <c r="R132" t="s">
        <v>53</v>
      </c>
      <c r="S132" s="32" t="s">
        <v>2039</v>
      </c>
      <c r="T132" s="32" t="s">
        <v>2042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0"/>
        <v>100.85974499089254</v>
      </c>
      <c r="G133" t="s">
        <v>20</v>
      </c>
      <c r="H133">
        <v>2443</v>
      </c>
      <c r="I133" s="35">
        <f t="shared" si="11"/>
        <v>67.996725337699544</v>
      </c>
      <c r="J133" t="s">
        <v>40</v>
      </c>
      <c r="K133" t="s">
        <v>41</v>
      </c>
      <c r="L133">
        <v>1385704800</v>
      </c>
      <c r="M133" s="33">
        <f t="shared" si="8"/>
        <v>41607.25</v>
      </c>
      <c r="N133">
        <v>1386828000</v>
      </c>
      <c r="O133" s="31">
        <f t="shared" si="9"/>
        <v>41620.25</v>
      </c>
      <c r="P133" t="b">
        <v>0</v>
      </c>
      <c r="Q133" t="b">
        <v>0</v>
      </c>
      <c r="R133" t="s">
        <v>28</v>
      </c>
      <c r="S133" s="32" t="s">
        <v>2035</v>
      </c>
      <c r="T133" s="32" t="s">
        <v>2036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0"/>
        <v>116.18181818181819</v>
      </c>
      <c r="G134" t="s">
        <v>20</v>
      </c>
      <c r="H134">
        <v>89</v>
      </c>
      <c r="I134" s="35">
        <f t="shared" si="11"/>
        <v>43.078651685393261</v>
      </c>
      <c r="J134" t="s">
        <v>21</v>
      </c>
      <c r="K134" t="s">
        <v>22</v>
      </c>
      <c r="L134">
        <v>1515736800</v>
      </c>
      <c r="M134" s="33">
        <f t="shared" si="8"/>
        <v>43112.25</v>
      </c>
      <c r="N134">
        <v>1517119200</v>
      </c>
      <c r="O134" s="31">
        <f t="shared" si="9"/>
        <v>43128.25</v>
      </c>
      <c r="P134" t="b">
        <v>0</v>
      </c>
      <c r="Q134" t="b">
        <v>1</v>
      </c>
      <c r="R134" t="s">
        <v>33</v>
      </c>
      <c r="S134" s="32" t="s">
        <v>2037</v>
      </c>
      <c r="T134" s="32" t="s">
        <v>2038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0"/>
        <v>310.77777777777777</v>
      </c>
      <c r="G135" t="s">
        <v>20</v>
      </c>
      <c r="H135">
        <v>159</v>
      </c>
      <c r="I135" s="35">
        <f t="shared" si="11"/>
        <v>87.95597484276729</v>
      </c>
      <c r="J135" t="s">
        <v>21</v>
      </c>
      <c r="K135" t="s">
        <v>22</v>
      </c>
      <c r="L135">
        <v>1313125200</v>
      </c>
      <c r="M135" s="33">
        <f t="shared" si="8"/>
        <v>40767.208333333336</v>
      </c>
      <c r="N135">
        <v>1315026000</v>
      </c>
      <c r="O135" s="31">
        <f t="shared" si="9"/>
        <v>40789.208333333336</v>
      </c>
      <c r="P135" t="b">
        <v>0</v>
      </c>
      <c r="Q135" t="b">
        <v>0</v>
      </c>
      <c r="R135" t="s">
        <v>319</v>
      </c>
      <c r="S135" s="32" t="s">
        <v>2033</v>
      </c>
      <c r="T135" s="32" t="s">
        <v>2060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0"/>
        <v>89.73668341708543</v>
      </c>
      <c r="G136" t="s">
        <v>14</v>
      </c>
      <c r="H136">
        <v>940</v>
      </c>
      <c r="I136" s="35">
        <f t="shared" si="11"/>
        <v>94.987234042553197</v>
      </c>
      <c r="J136" t="s">
        <v>98</v>
      </c>
      <c r="K136" t="s">
        <v>99</v>
      </c>
      <c r="L136">
        <v>1308459600</v>
      </c>
      <c r="M136" s="33">
        <f t="shared" si="8"/>
        <v>40713.208333333336</v>
      </c>
      <c r="N136">
        <v>1312693200</v>
      </c>
      <c r="O136" s="31">
        <f t="shared" si="9"/>
        <v>40762.208333333336</v>
      </c>
      <c r="P136" t="b">
        <v>0</v>
      </c>
      <c r="Q136" t="b">
        <v>1</v>
      </c>
      <c r="R136" t="s">
        <v>42</v>
      </c>
      <c r="S136" s="32" t="s">
        <v>2039</v>
      </c>
      <c r="T136" s="32" t="s">
        <v>2040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0"/>
        <v>71.27272727272728</v>
      </c>
      <c r="G137" t="s">
        <v>14</v>
      </c>
      <c r="H137">
        <v>117</v>
      </c>
      <c r="I137" s="35">
        <f t="shared" si="11"/>
        <v>46.905982905982903</v>
      </c>
      <c r="J137" t="s">
        <v>21</v>
      </c>
      <c r="K137" t="s">
        <v>22</v>
      </c>
      <c r="L137">
        <v>1362636000</v>
      </c>
      <c r="M137" s="33">
        <f t="shared" si="8"/>
        <v>41340.25</v>
      </c>
      <c r="N137">
        <v>1363064400</v>
      </c>
      <c r="O137" s="31">
        <f t="shared" si="9"/>
        <v>41345.208333333336</v>
      </c>
      <c r="P137" t="b">
        <v>0</v>
      </c>
      <c r="Q137" t="b">
        <v>1</v>
      </c>
      <c r="R137" t="s">
        <v>33</v>
      </c>
      <c r="S137" s="32" t="s">
        <v>2037</v>
      </c>
      <c r="T137" s="32" t="s">
        <v>2038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0"/>
        <v>3.2862318840579712</v>
      </c>
      <c r="G138" t="s">
        <v>74</v>
      </c>
      <c r="H138">
        <v>58</v>
      </c>
      <c r="I138" s="35">
        <f t="shared" si="11"/>
        <v>46.913793103448278</v>
      </c>
      <c r="J138" t="s">
        <v>21</v>
      </c>
      <c r="K138" t="s">
        <v>22</v>
      </c>
      <c r="L138">
        <v>1402117200</v>
      </c>
      <c r="M138" s="33">
        <f t="shared" si="8"/>
        <v>41797.208333333336</v>
      </c>
      <c r="N138">
        <v>1403154000</v>
      </c>
      <c r="O138" s="31">
        <f t="shared" si="9"/>
        <v>41809.208333333336</v>
      </c>
      <c r="P138" t="b">
        <v>0</v>
      </c>
      <c r="Q138" t="b">
        <v>1</v>
      </c>
      <c r="R138" t="s">
        <v>53</v>
      </c>
      <c r="S138" s="32" t="s">
        <v>2039</v>
      </c>
      <c r="T138" s="32" t="s">
        <v>2042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0"/>
        <v>261.77777777777777</v>
      </c>
      <c r="G139" t="s">
        <v>20</v>
      </c>
      <c r="H139">
        <v>50</v>
      </c>
      <c r="I139" s="35">
        <f t="shared" si="11"/>
        <v>94.24</v>
      </c>
      <c r="J139" t="s">
        <v>21</v>
      </c>
      <c r="K139" t="s">
        <v>22</v>
      </c>
      <c r="L139">
        <v>1286341200</v>
      </c>
      <c r="M139" s="33">
        <f t="shared" si="8"/>
        <v>40457.208333333336</v>
      </c>
      <c r="N139">
        <v>1286859600</v>
      </c>
      <c r="O139" s="31">
        <f t="shared" si="9"/>
        <v>40463.208333333336</v>
      </c>
      <c r="P139" t="b">
        <v>0</v>
      </c>
      <c r="Q139" t="b">
        <v>0</v>
      </c>
      <c r="R139" t="s">
        <v>68</v>
      </c>
      <c r="S139" s="32" t="s">
        <v>2045</v>
      </c>
      <c r="T139" s="32" t="s">
        <v>2046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0"/>
        <v>96</v>
      </c>
      <c r="G140" t="s">
        <v>14</v>
      </c>
      <c r="H140">
        <v>115</v>
      </c>
      <c r="I140" s="35">
        <f t="shared" si="11"/>
        <v>80.139130434782615</v>
      </c>
      <c r="J140" t="s">
        <v>21</v>
      </c>
      <c r="K140" t="s">
        <v>22</v>
      </c>
      <c r="L140">
        <v>1348808400</v>
      </c>
      <c r="M140" s="33">
        <f t="shared" si="8"/>
        <v>41180.208333333336</v>
      </c>
      <c r="N140">
        <v>1349326800</v>
      </c>
      <c r="O140" s="31">
        <f t="shared" si="9"/>
        <v>41186.208333333336</v>
      </c>
      <c r="P140" t="b">
        <v>0</v>
      </c>
      <c r="Q140" t="b">
        <v>0</v>
      </c>
      <c r="R140" t="s">
        <v>292</v>
      </c>
      <c r="S140" s="32" t="s">
        <v>2048</v>
      </c>
      <c r="T140" s="32" t="s">
        <v>2059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0"/>
        <v>20.896851248642779</v>
      </c>
      <c r="G141" t="s">
        <v>14</v>
      </c>
      <c r="H141">
        <v>326</v>
      </c>
      <c r="I141" s="35">
        <f t="shared" si="11"/>
        <v>59.036809815950917</v>
      </c>
      <c r="J141" t="s">
        <v>21</v>
      </c>
      <c r="K141" t="s">
        <v>22</v>
      </c>
      <c r="L141">
        <v>1429592400</v>
      </c>
      <c r="M141" s="33">
        <f t="shared" si="8"/>
        <v>42115.208333333328</v>
      </c>
      <c r="N141">
        <v>1430974800</v>
      </c>
      <c r="O141" s="31">
        <f t="shared" si="9"/>
        <v>42131.208333333328</v>
      </c>
      <c r="P141" t="b">
        <v>0</v>
      </c>
      <c r="Q141" t="b">
        <v>1</v>
      </c>
      <c r="R141" t="s">
        <v>65</v>
      </c>
      <c r="S141" s="32" t="s">
        <v>2035</v>
      </c>
      <c r="T141" s="32" t="s">
        <v>2044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0"/>
        <v>223.16363636363636</v>
      </c>
      <c r="G142" t="s">
        <v>20</v>
      </c>
      <c r="H142">
        <v>186</v>
      </c>
      <c r="I142" s="35">
        <f t="shared" si="11"/>
        <v>65.989247311827953</v>
      </c>
      <c r="J142" t="s">
        <v>21</v>
      </c>
      <c r="K142" t="s">
        <v>22</v>
      </c>
      <c r="L142">
        <v>1519538400</v>
      </c>
      <c r="M142" s="33">
        <f t="shared" si="8"/>
        <v>43156.25</v>
      </c>
      <c r="N142">
        <v>1519970400</v>
      </c>
      <c r="O142" s="31">
        <f t="shared" si="9"/>
        <v>43161.25</v>
      </c>
      <c r="P142" t="b">
        <v>0</v>
      </c>
      <c r="Q142" t="b">
        <v>0</v>
      </c>
      <c r="R142" t="s">
        <v>42</v>
      </c>
      <c r="S142" s="32" t="s">
        <v>2039</v>
      </c>
      <c r="T142" s="32" t="s">
        <v>2040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0"/>
        <v>101.59097978227061</v>
      </c>
      <c r="G143" t="s">
        <v>20</v>
      </c>
      <c r="H143">
        <v>1071</v>
      </c>
      <c r="I143" s="35">
        <f t="shared" si="11"/>
        <v>60.992530345471522</v>
      </c>
      <c r="J143" t="s">
        <v>21</v>
      </c>
      <c r="K143" t="s">
        <v>22</v>
      </c>
      <c r="L143">
        <v>1434085200</v>
      </c>
      <c r="M143" s="33">
        <f t="shared" si="8"/>
        <v>42167.208333333328</v>
      </c>
      <c r="N143">
        <v>1434603600</v>
      </c>
      <c r="O143" s="31">
        <f t="shared" si="9"/>
        <v>42173.208333333328</v>
      </c>
      <c r="P143" t="b">
        <v>0</v>
      </c>
      <c r="Q143" t="b">
        <v>0</v>
      </c>
      <c r="R143" t="s">
        <v>28</v>
      </c>
      <c r="S143" s="32" t="s">
        <v>2035</v>
      </c>
      <c r="T143" s="32" t="s">
        <v>2036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0"/>
        <v>230.03999999999996</v>
      </c>
      <c r="G144" t="s">
        <v>20</v>
      </c>
      <c r="H144">
        <v>117</v>
      </c>
      <c r="I144" s="35">
        <f t="shared" si="11"/>
        <v>98.307692307692307</v>
      </c>
      <c r="J144" t="s">
        <v>21</v>
      </c>
      <c r="K144" t="s">
        <v>22</v>
      </c>
      <c r="L144">
        <v>1333688400</v>
      </c>
      <c r="M144" s="33">
        <f t="shared" si="8"/>
        <v>41005.208333333336</v>
      </c>
      <c r="N144">
        <v>1337230800</v>
      </c>
      <c r="O144" s="31">
        <f t="shared" si="9"/>
        <v>41046.208333333336</v>
      </c>
      <c r="P144" t="b">
        <v>0</v>
      </c>
      <c r="Q144" t="b">
        <v>0</v>
      </c>
      <c r="R144" t="s">
        <v>28</v>
      </c>
      <c r="S144" s="32" t="s">
        <v>2035</v>
      </c>
      <c r="T144" s="32" t="s">
        <v>2036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0"/>
        <v>135.59259259259261</v>
      </c>
      <c r="G145" t="s">
        <v>20</v>
      </c>
      <c r="H145">
        <v>70</v>
      </c>
      <c r="I145" s="35">
        <f t="shared" si="11"/>
        <v>104.6</v>
      </c>
      <c r="J145" t="s">
        <v>21</v>
      </c>
      <c r="K145" t="s">
        <v>22</v>
      </c>
      <c r="L145">
        <v>1277701200</v>
      </c>
      <c r="M145" s="33">
        <f t="shared" si="8"/>
        <v>40357.208333333336</v>
      </c>
      <c r="N145">
        <v>1279429200</v>
      </c>
      <c r="O145" s="31">
        <f t="shared" si="9"/>
        <v>40377.208333333336</v>
      </c>
      <c r="P145" t="b">
        <v>0</v>
      </c>
      <c r="Q145" t="b">
        <v>0</v>
      </c>
      <c r="R145" t="s">
        <v>60</v>
      </c>
      <c r="S145" s="32" t="s">
        <v>2033</v>
      </c>
      <c r="T145" s="32" t="s">
        <v>2043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0"/>
        <v>129.1</v>
      </c>
      <c r="G146" t="s">
        <v>20</v>
      </c>
      <c r="H146">
        <v>135</v>
      </c>
      <c r="I146" s="35">
        <f t="shared" si="11"/>
        <v>86.066666666666663</v>
      </c>
      <c r="J146" t="s">
        <v>21</v>
      </c>
      <c r="K146" t="s">
        <v>22</v>
      </c>
      <c r="L146">
        <v>1560747600</v>
      </c>
      <c r="M146" s="33">
        <f t="shared" si="8"/>
        <v>43633.208333333328</v>
      </c>
      <c r="N146">
        <v>1561438800</v>
      </c>
      <c r="O146" s="31">
        <f t="shared" si="9"/>
        <v>43641.208333333328</v>
      </c>
      <c r="P146" t="b">
        <v>0</v>
      </c>
      <c r="Q146" t="b">
        <v>0</v>
      </c>
      <c r="R146" t="s">
        <v>33</v>
      </c>
      <c r="S146" s="32" t="s">
        <v>2037</v>
      </c>
      <c r="T146" s="32" t="s">
        <v>2038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0"/>
        <v>236.512</v>
      </c>
      <c r="G147" t="s">
        <v>20</v>
      </c>
      <c r="H147">
        <v>768</v>
      </c>
      <c r="I147" s="35">
        <f t="shared" si="11"/>
        <v>76.989583333333329</v>
      </c>
      <c r="J147" t="s">
        <v>98</v>
      </c>
      <c r="K147" t="s">
        <v>99</v>
      </c>
      <c r="L147">
        <v>1410066000</v>
      </c>
      <c r="M147" s="33">
        <f t="shared" si="8"/>
        <v>41889.208333333336</v>
      </c>
      <c r="N147">
        <v>1410498000</v>
      </c>
      <c r="O147" s="31">
        <f t="shared" si="9"/>
        <v>41894.208333333336</v>
      </c>
      <c r="P147" t="b">
        <v>0</v>
      </c>
      <c r="Q147" t="b">
        <v>0</v>
      </c>
      <c r="R147" t="s">
        <v>65</v>
      </c>
      <c r="S147" s="32" t="s">
        <v>2035</v>
      </c>
      <c r="T147" s="32" t="s">
        <v>2044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0"/>
        <v>17.25</v>
      </c>
      <c r="G148" t="s">
        <v>74</v>
      </c>
      <c r="H148">
        <v>51</v>
      </c>
      <c r="I148" s="35">
        <f t="shared" si="11"/>
        <v>29.764705882352942</v>
      </c>
      <c r="J148" t="s">
        <v>21</v>
      </c>
      <c r="K148" t="s">
        <v>22</v>
      </c>
      <c r="L148">
        <v>1320732000</v>
      </c>
      <c r="M148" s="33">
        <f t="shared" si="8"/>
        <v>40855.25</v>
      </c>
      <c r="N148">
        <v>1322460000</v>
      </c>
      <c r="O148" s="31">
        <f t="shared" si="9"/>
        <v>40875.25</v>
      </c>
      <c r="P148" t="b">
        <v>0</v>
      </c>
      <c r="Q148" t="b">
        <v>0</v>
      </c>
      <c r="R148" t="s">
        <v>33</v>
      </c>
      <c r="S148" s="32" t="s">
        <v>2037</v>
      </c>
      <c r="T148" s="32" t="s">
        <v>2038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0"/>
        <v>112.49397590361446</v>
      </c>
      <c r="G149" t="s">
        <v>20</v>
      </c>
      <c r="H149">
        <v>199</v>
      </c>
      <c r="I149" s="35">
        <f t="shared" si="11"/>
        <v>46.91959798994975</v>
      </c>
      <c r="J149" t="s">
        <v>21</v>
      </c>
      <c r="K149" t="s">
        <v>22</v>
      </c>
      <c r="L149">
        <v>1465794000</v>
      </c>
      <c r="M149" s="33">
        <f t="shared" si="8"/>
        <v>42534.208333333328</v>
      </c>
      <c r="N149">
        <v>1466312400</v>
      </c>
      <c r="O149" s="31">
        <f t="shared" si="9"/>
        <v>42540.208333333328</v>
      </c>
      <c r="P149" t="b">
        <v>0</v>
      </c>
      <c r="Q149" t="b">
        <v>1</v>
      </c>
      <c r="R149" t="s">
        <v>33</v>
      </c>
      <c r="S149" s="32" t="s">
        <v>2037</v>
      </c>
      <c r="T149" s="32" t="s">
        <v>2038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0"/>
        <v>121.02150537634408</v>
      </c>
      <c r="G150" t="s">
        <v>20</v>
      </c>
      <c r="H150">
        <v>107</v>
      </c>
      <c r="I150" s="35">
        <f t="shared" si="11"/>
        <v>105.18691588785046</v>
      </c>
      <c r="J150" t="s">
        <v>21</v>
      </c>
      <c r="K150" t="s">
        <v>22</v>
      </c>
      <c r="L150">
        <v>1500958800</v>
      </c>
      <c r="M150" s="33">
        <f t="shared" si="8"/>
        <v>42941.208333333328</v>
      </c>
      <c r="N150">
        <v>1501736400</v>
      </c>
      <c r="O150" s="31">
        <f t="shared" si="9"/>
        <v>42950.208333333328</v>
      </c>
      <c r="P150" t="b">
        <v>0</v>
      </c>
      <c r="Q150" t="b">
        <v>0</v>
      </c>
      <c r="R150" t="s">
        <v>65</v>
      </c>
      <c r="S150" s="32" t="s">
        <v>2035</v>
      </c>
      <c r="T150" s="32" t="s">
        <v>2044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0"/>
        <v>219.87096774193549</v>
      </c>
      <c r="G151" t="s">
        <v>20</v>
      </c>
      <c r="H151">
        <v>195</v>
      </c>
      <c r="I151" s="35">
        <f t="shared" si="11"/>
        <v>69.907692307692301</v>
      </c>
      <c r="J151" t="s">
        <v>21</v>
      </c>
      <c r="K151" t="s">
        <v>22</v>
      </c>
      <c r="L151">
        <v>1357020000</v>
      </c>
      <c r="M151" s="33">
        <f t="shared" si="8"/>
        <v>41275.25</v>
      </c>
      <c r="N151">
        <v>1361512800</v>
      </c>
      <c r="O151" s="31">
        <f t="shared" si="9"/>
        <v>41327.25</v>
      </c>
      <c r="P151" t="b">
        <v>0</v>
      </c>
      <c r="Q151" t="b">
        <v>0</v>
      </c>
      <c r="R151" t="s">
        <v>60</v>
      </c>
      <c r="S151" s="32" t="s">
        <v>2033</v>
      </c>
      <c r="T151" s="32" t="s">
        <v>2043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0"/>
        <v>1</v>
      </c>
      <c r="G152" t="s">
        <v>14</v>
      </c>
      <c r="H152">
        <v>1</v>
      </c>
      <c r="I152" s="35">
        <f t="shared" si="11"/>
        <v>1</v>
      </c>
      <c r="J152" t="s">
        <v>21</v>
      </c>
      <c r="K152" t="s">
        <v>22</v>
      </c>
      <c r="L152">
        <v>1544940000</v>
      </c>
      <c r="M152" s="33">
        <f t="shared" si="8"/>
        <v>43450.25</v>
      </c>
      <c r="N152">
        <v>1545026400</v>
      </c>
      <c r="O152" s="31">
        <f t="shared" si="9"/>
        <v>43451.25</v>
      </c>
      <c r="P152" t="b">
        <v>0</v>
      </c>
      <c r="Q152" t="b">
        <v>0</v>
      </c>
      <c r="R152" t="s">
        <v>23</v>
      </c>
      <c r="S152" s="32" t="s">
        <v>2033</v>
      </c>
      <c r="T152" s="32" t="s">
        <v>2034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0"/>
        <v>64.166909620991248</v>
      </c>
      <c r="G153" t="s">
        <v>14</v>
      </c>
      <c r="H153">
        <v>1467</v>
      </c>
      <c r="I153" s="35">
        <f t="shared" si="11"/>
        <v>60.011588275391958</v>
      </c>
      <c r="J153" t="s">
        <v>21</v>
      </c>
      <c r="K153" t="s">
        <v>22</v>
      </c>
      <c r="L153">
        <v>1402290000</v>
      </c>
      <c r="M153" s="33">
        <f t="shared" si="8"/>
        <v>41799.208333333336</v>
      </c>
      <c r="N153">
        <v>1406696400</v>
      </c>
      <c r="O153" s="31">
        <f t="shared" si="9"/>
        <v>41850.208333333336</v>
      </c>
      <c r="P153" t="b">
        <v>0</v>
      </c>
      <c r="Q153" t="b">
        <v>0</v>
      </c>
      <c r="R153" t="s">
        <v>50</v>
      </c>
      <c r="S153" s="32" t="s">
        <v>2033</v>
      </c>
      <c r="T153" s="32" t="s">
        <v>2041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0"/>
        <v>423.06746987951806</v>
      </c>
      <c r="G154" t="s">
        <v>20</v>
      </c>
      <c r="H154">
        <v>3376</v>
      </c>
      <c r="I154" s="35">
        <f t="shared" si="11"/>
        <v>52.006220379146917</v>
      </c>
      <c r="J154" t="s">
        <v>21</v>
      </c>
      <c r="K154" t="s">
        <v>22</v>
      </c>
      <c r="L154">
        <v>1487311200</v>
      </c>
      <c r="M154" s="33">
        <f t="shared" si="8"/>
        <v>42783.25</v>
      </c>
      <c r="N154">
        <v>1487916000</v>
      </c>
      <c r="O154" s="31">
        <f t="shared" si="9"/>
        <v>42790.25</v>
      </c>
      <c r="P154" t="b">
        <v>0</v>
      </c>
      <c r="Q154" t="b">
        <v>0</v>
      </c>
      <c r="R154" t="s">
        <v>60</v>
      </c>
      <c r="S154" s="32" t="s">
        <v>2033</v>
      </c>
      <c r="T154" s="32" t="s">
        <v>2043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0"/>
        <v>92.984160506863773</v>
      </c>
      <c r="G155" t="s">
        <v>14</v>
      </c>
      <c r="H155">
        <v>5681</v>
      </c>
      <c r="I155" s="35">
        <f t="shared" si="11"/>
        <v>31.000176025347649</v>
      </c>
      <c r="J155" t="s">
        <v>21</v>
      </c>
      <c r="K155" t="s">
        <v>22</v>
      </c>
      <c r="L155">
        <v>1350622800</v>
      </c>
      <c r="M155" s="33">
        <f t="shared" si="8"/>
        <v>41201.208333333336</v>
      </c>
      <c r="N155">
        <v>1351141200</v>
      </c>
      <c r="O155" s="31">
        <f t="shared" si="9"/>
        <v>41207.208333333336</v>
      </c>
      <c r="P155" t="b">
        <v>0</v>
      </c>
      <c r="Q155" t="b">
        <v>0</v>
      </c>
      <c r="R155" t="s">
        <v>33</v>
      </c>
      <c r="S155" s="32" t="s">
        <v>2037</v>
      </c>
      <c r="T155" s="32" t="s">
        <v>2038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0"/>
        <v>58.756567425569173</v>
      </c>
      <c r="G156" t="s">
        <v>14</v>
      </c>
      <c r="H156">
        <v>1059</v>
      </c>
      <c r="I156" s="35">
        <f t="shared" si="11"/>
        <v>95.042492917847028</v>
      </c>
      <c r="J156" t="s">
        <v>21</v>
      </c>
      <c r="K156" t="s">
        <v>22</v>
      </c>
      <c r="L156">
        <v>1463029200</v>
      </c>
      <c r="M156" s="33">
        <f t="shared" si="8"/>
        <v>42502.208333333328</v>
      </c>
      <c r="N156">
        <v>1465016400</v>
      </c>
      <c r="O156" s="31">
        <f t="shared" si="9"/>
        <v>42525.208333333328</v>
      </c>
      <c r="P156" t="b">
        <v>0</v>
      </c>
      <c r="Q156" t="b">
        <v>1</v>
      </c>
      <c r="R156" t="s">
        <v>60</v>
      </c>
      <c r="S156" s="32" t="s">
        <v>2033</v>
      </c>
      <c r="T156" s="32" t="s">
        <v>2043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0"/>
        <v>65.022222222222226</v>
      </c>
      <c r="G157" t="s">
        <v>14</v>
      </c>
      <c r="H157">
        <v>1194</v>
      </c>
      <c r="I157" s="35">
        <f t="shared" si="11"/>
        <v>75.968174204355108</v>
      </c>
      <c r="J157" t="s">
        <v>21</v>
      </c>
      <c r="K157" t="s">
        <v>22</v>
      </c>
      <c r="L157">
        <v>1269493200</v>
      </c>
      <c r="M157" s="33">
        <f t="shared" si="8"/>
        <v>40262.208333333336</v>
      </c>
      <c r="N157">
        <v>1270789200</v>
      </c>
      <c r="O157" s="31">
        <f t="shared" si="9"/>
        <v>40277.208333333336</v>
      </c>
      <c r="P157" t="b">
        <v>0</v>
      </c>
      <c r="Q157" t="b">
        <v>0</v>
      </c>
      <c r="R157" t="s">
        <v>33</v>
      </c>
      <c r="S157" s="32" t="s">
        <v>2037</v>
      </c>
      <c r="T157" s="32" t="s">
        <v>2038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0"/>
        <v>73.939560439560438</v>
      </c>
      <c r="G158" t="s">
        <v>74</v>
      </c>
      <c r="H158">
        <v>379</v>
      </c>
      <c r="I158" s="35">
        <f t="shared" si="11"/>
        <v>71.013192612137203</v>
      </c>
      <c r="J158" t="s">
        <v>26</v>
      </c>
      <c r="K158" t="s">
        <v>27</v>
      </c>
      <c r="L158">
        <v>1570251600</v>
      </c>
      <c r="M158" s="33">
        <f t="shared" si="8"/>
        <v>43743.208333333328</v>
      </c>
      <c r="N158">
        <v>1572325200</v>
      </c>
      <c r="O158" s="31">
        <f t="shared" si="9"/>
        <v>43767.208333333328</v>
      </c>
      <c r="P158" t="b">
        <v>0</v>
      </c>
      <c r="Q158" t="b">
        <v>0</v>
      </c>
      <c r="R158" t="s">
        <v>23</v>
      </c>
      <c r="S158" s="32" t="s">
        <v>2033</v>
      </c>
      <c r="T158" s="32" t="s">
        <v>2034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0"/>
        <v>52.666666666666664</v>
      </c>
      <c r="G159" t="s">
        <v>14</v>
      </c>
      <c r="H159">
        <v>30</v>
      </c>
      <c r="I159" s="35">
        <f t="shared" si="11"/>
        <v>73.733333333333334</v>
      </c>
      <c r="J159" t="s">
        <v>26</v>
      </c>
      <c r="K159" t="s">
        <v>27</v>
      </c>
      <c r="L159">
        <v>1388383200</v>
      </c>
      <c r="M159" s="33">
        <f t="shared" si="8"/>
        <v>41638.25</v>
      </c>
      <c r="N159">
        <v>1389420000</v>
      </c>
      <c r="O159" s="31">
        <f t="shared" si="9"/>
        <v>41650.25</v>
      </c>
      <c r="P159" t="b">
        <v>0</v>
      </c>
      <c r="Q159" t="b">
        <v>0</v>
      </c>
      <c r="R159" t="s">
        <v>122</v>
      </c>
      <c r="S159" s="32" t="s">
        <v>2052</v>
      </c>
      <c r="T159" s="32" t="s">
        <v>2053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0"/>
        <v>220.95238095238096</v>
      </c>
      <c r="G160" t="s">
        <v>20</v>
      </c>
      <c r="H160">
        <v>41</v>
      </c>
      <c r="I160" s="35">
        <f t="shared" si="11"/>
        <v>113.17073170731707</v>
      </c>
      <c r="J160" t="s">
        <v>21</v>
      </c>
      <c r="K160" t="s">
        <v>22</v>
      </c>
      <c r="L160">
        <v>1449554400</v>
      </c>
      <c r="M160" s="33">
        <f t="shared" si="8"/>
        <v>42346.25</v>
      </c>
      <c r="N160">
        <v>1449640800</v>
      </c>
      <c r="O160" s="31">
        <f t="shared" si="9"/>
        <v>42347.25</v>
      </c>
      <c r="P160" t="b">
        <v>0</v>
      </c>
      <c r="Q160" t="b">
        <v>0</v>
      </c>
      <c r="R160" t="s">
        <v>23</v>
      </c>
      <c r="S160" s="32" t="s">
        <v>2033</v>
      </c>
      <c r="T160" s="32" t="s">
        <v>2034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0"/>
        <v>100.01150627615063</v>
      </c>
      <c r="G161" t="s">
        <v>20</v>
      </c>
      <c r="H161">
        <v>1821</v>
      </c>
      <c r="I161" s="35">
        <f t="shared" si="11"/>
        <v>105.00933552992861</v>
      </c>
      <c r="J161" t="s">
        <v>21</v>
      </c>
      <c r="K161" t="s">
        <v>22</v>
      </c>
      <c r="L161">
        <v>1553662800</v>
      </c>
      <c r="M161" s="33">
        <f t="shared" si="8"/>
        <v>43551.208333333328</v>
      </c>
      <c r="N161">
        <v>1555218000</v>
      </c>
      <c r="O161" s="31">
        <f t="shared" si="9"/>
        <v>43569.208333333328</v>
      </c>
      <c r="P161" t="b">
        <v>0</v>
      </c>
      <c r="Q161" t="b">
        <v>1</v>
      </c>
      <c r="R161" t="s">
        <v>33</v>
      </c>
      <c r="S161" s="32" t="s">
        <v>2037</v>
      </c>
      <c r="T161" s="32" t="s">
        <v>2038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0"/>
        <v>162.3125</v>
      </c>
      <c r="G162" t="s">
        <v>20</v>
      </c>
      <c r="H162">
        <v>164</v>
      </c>
      <c r="I162" s="35">
        <f t="shared" si="11"/>
        <v>79.176829268292678</v>
      </c>
      <c r="J162" t="s">
        <v>21</v>
      </c>
      <c r="K162" t="s">
        <v>22</v>
      </c>
      <c r="L162">
        <v>1556341200</v>
      </c>
      <c r="M162" s="33">
        <f t="shared" si="8"/>
        <v>43582.208333333328</v>
      </c>
      <c r="N162">
        <v>1557723600</v>
      </c>
      <c r="O162" s="31">
        <f t="shared" si="9"/>
        <v>43598.208333333328</v>
      </c>
      <c r="P162" t="b">
        <v>0</v>
      </c>
      <c r="Q162" t="b">
        <v>0</v>
      </c>
      <c r="R162" t="s">
        <v>65</v>
      </c>
      <c r="S162" s="32" t="s">
        <v>2035</v>
      </c>
      <c r="T162" s="32" t="s">
        <v>2044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0"/>
        <v>78.181818181818187</v>
      </c>
      <c r="G163" t="s">
        <v>14</v>
      </c>
      <c r="H163">
        <v>75</v>
      </c>
      <c r="I163" s="35">
        <f t="shared" si="11"/>
        <v>57.333333333333336</v>
      </c>
      <c r="J163" t="s">
        <v>21</v>
      </c>
      <c r="K163" t="s">
        <v>22</v>
      </c>
      <c r="L163">
        <v>1442984400</v>
      </c>
      <c r="M163" s="33">
        <f t="shared" si="8"/>
        <v>42270.208333333328</v>
      </c>
      <c r="N163">
        <v>1443502800</v>
      </c>
      <c r="O163" s="31">
        <f t="shared" si="9"/>
        <v>42276.208333333328</v>
      </c>
      <c r="P163" t="b">
        <v>0</v>
      </c>
      <c r="Q163" t="b">
        <v>1</v>
      </c>
      <c r="R163" t="s">
        <v>28</v>
      </c>
      <c r="S163" s="32" t="s">
        <v>2035</v>
      </c>
      <c r="T163" s="32" t="s">
        <v>2036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0"/>
        <v>149.73770491803279</v>
      </c>
      <c r="G164" t="s">
        <v>20</v>
      </c>
      <c r="H164">
        <v>157</v>
      </c>
      <c r="I164" s="35">
        <f t="shared" si="11"/>
        <v>58.178343949044589</v>
      </c>
      <c r="J164" t="s">
        <v>98</v>
      </c>
      <c r="K164" t="s">
        <v>99</v>
      </c>
      <c r="L164">
        <v>1544248800</v>
      </c>
      <c r="M164" s="33">
        <f t="shared" si="8"/>
        <v>43442.25</v>
      </c>
      <c r="N164">
        <v>1546840800</v>
      </c>
      <c r="O164" s="31">
        <f t="shared" si="9"/>
        <v>43472.25</v>
      </c>
      <c r="P164" t="b">
        <v>0</v>
      </c>
      <c r="Q164" t="b">
        <v>0</v>
      </c>
      <c r="R164" t="s">
        <v>23</v>
      </c>
      <c r="S164" s="32" t="s">
        <v>2033</v>
      </c>
      <c r="T164" s="32" t="s">
        <v>2034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0"/>
        <v>253.25714285714284</v>
      </c>
      <c r="G165" t="s">
        <v>20</v>
      </c>
      <c r="H165">
        <v>246</v>
      </c>
      <c r="I165" s="35">
        <f t="shared" si="11"/>
        <v>36.032520325203251</v>
      </c>
      <c r="J165" t="s">
        <v>21</v>
      </c>
      <c r="K165" t="s">
        <v>22</v>
      </c>
      <c r="L165">
        <v>1508475600</v>
      </c>
      <c r="M165" s="33">
        <f t="shared" si="8"/>
        <v>43028.208333333328</v>
      </c>
      <c r="N165">
        <v>1512712800</v>
      </c>
      <c r="O165" s="31">
        <f t="shared" si="9"/>
        <v>43077.25</v>
      </c>
      <c r="P165" t="b">
        <v>0</v>
      </c>
      <c r="Q165" t="b">
        <v>1</v>
      </c>
      <c r="R165" t="s">
        <v>122</v>
      </c>
      <c r="S165" s="32" t="s">
        <v>2052</v>
      </c>
      <c r="T165" s="32" t="s">
        <v>2053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0"/>
        <v>100.16943521594683</v>
      </c>
      <c r="G166" t="s">
        <v>20</v>
      </c>
      <c r="H166">
        <v>1396</v>
      </c>
      <c r="I166" s="35">
        <f t="shared" si="11"/>
        <v>107.99068767908309</v>
      </c>
      <c r="J166" t="s">
        <v>21</v>
      </c>
      <c r="K166" t="s">
        <v>22</v>
      </c>
      <c r="L166">
        <v>1507438800</v>
      </c>
      <c r="M166" s="33">
        <f t="shared" si="8"/>
        <v>43016.208333333328</v>
      </c>
      <c r="N166">
        <v>1507525200</v>
      </c>
      <c r="O166" s="31">
        <f t="shared" si="9"/>
        <v>43017.208333333328</v>
      </c>
      <c r="P166" t="b">
        <v>0</v>
      </c>
      <c r="Q166" t="b">
        <v>0</v>
      </c>
      <c r="R166" t="s">
        <v>33</v>
      </c>
      <c r="S166" s="32" t="s">
        <v>2037</v>
      </c>
      <c r="T166" s="32" t="s">
        <v>2038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0"/>
        <v>121.99004424778761</v>
      </c>
      <c r="G167" t="s">
        <v>20</v>
      </c>
      <c r="H167">
        <v>2506</v>
      </c>
      <c r="I167" s="35">
        <f t="shared" si="11"/>
        <v>44.005985634477256</v>
      </c>
      <c r="J167" t="s">
        <v>21</v>
      </c>
      <c r="K167" t="s">
        <v>22</v>
      </c>
      <c r="L167">
        <v>1501563600</v>
      </c>
      <c r="M167" s="33">
        <f t="shared" si="8"/>
        <v>42948.208333333328</v>
      </c>
      <c r="N167">
        <v>1504328400</v>
      </c>
      <c r="O167" s="31">
        <f t="shared" si="9"/>
        <v>42980.208333333328</v>
      </c>
      <c r="P167" t="b">
        <v>0</v>
      </c>
      <c r="Q167" t="b">
        <v>0</v>
      </c>
      <c r="R167" t="s">
        <v>28</v>
      </c>
      <c r="S167" s="32" t="s">
        <v>2035</v>
      </c>
      <c r="T167" s="32" t="s">
        <v>2036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0"/>
        <v>137.13265306122449</v>
      </c>
      <c r="G168" t="s">
        <v>20</v>
      </c>
      <c r="H168">
        <v>244</v>
      </c>
      <c r="I168" s="35">
        <f t="shared" si="11"/>
        <v>55.077868852459019</v>
      </c>
      <c r="J168" t="s">
        <v>21</v>
      </c>
      <c r="K168" t="s">
        <v>22</v>
      </c>
      <c r="L168">
        <v>1292997600</v>
      </c>
      <c r="M168" s="33">
        <f t="shared" si="8"/>
        <v>40534.25</v>
      </c>
      <c r="N168">
        <v>1293343200</v>
      </c>
      <c r="O168" s="31">
        <f t="shared" si="9"/>
        <v>40538.25</v>
      </c>
      <c r="P168" t="b">
        <v>0</v>
      </c>
      <c r="Q168" t="b">
        <v>0</v>
      </c>
      <c r="R168" t="s">
        <v>122</v>
      </c>
      <c r="S168" s="32" t="s">
        <v>2052</v>
      </c>
      <c r="T168" s="32" t="s">
        <v>2053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0"/>
        <v>415.53846153846149</v>
      </c>
      <c r="G169" t="s">
        <v>20</v>
      </c>
      <c r="H169">
        <v>146</v>
      </c>
      <c r="I169" s="35">
        <f t="shared" si="11"/>
        <v>74</v>
      </c>
      <c r="J169" t="s">
        <v>26</v>
      </c>
      <c r="K169" t="s">
        <v>27</v>
      </c>
      <c r="L169">
        <v>1370840400</v>
      </c>
      <c r="M169" s="33">
        <f t="shared" si="8"/>
        <v>41435.208333333336</v>
      </c>
      <c r="N169">
        <v>1371704400</v>
      </c>
      <c r="O169" s="31">
        <f t="shared" si="9"/>
        <v>41445.208333333336</v>
      </c>
      <c r="P169" t="b">
        <v>0</v>
      </c>
      <c r="Q169" t="b">
        <v>0</v>
      </c>
      <c r="R169" t="s">
        <v>33</v>
      </c>
      <c r="S169" s="32" t="s">
        <v>2037</v>
      </c>
      <c r="T169" s="32" t="s">
        <v>2038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0"/>
        <v>31.30913348946136</v>
      </c>
      <c r="G170" t="s">
        <v>14</v>
      </c>
      <c r="H170">
        <v>955</v>
      </c>
      <c r="I170" s="35">
        <f t="shared" si="11"/>
        <v>41.996858638743454</v>
      </c>
      <c r="J170" t="s">
        <v>36</v>
      </c>
      <c r="K170" t="s">
        <v>37</v>
      </c>
      <c r="L170">
        <v>1550815200</v>
      </c>
      <c r="M170" s="33">
        <f t="shared" si="8"/>
        <v>43518.25</v>
      </c>
      <c r="N170">
        <v>1552798800</v>
      </c>
      <c r="O170" s="31">
        <f t="shared" si="9"/>
        <v>43541.208333333328</v>
      </c>
      <c r="P170" t="b">
        <v>0</v>
      </c>
      <c r="Q170" t="b">
        <v>1</v>
      </c>
      <c r="R170" t="s">
        <v>60</v>
      </c>
      <c r="S170" s="32" t="s">
        <v>2033</v>
      </c>
      <c r="T170" s="32" t="s">
        <v>2043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0"/>
        <v>424.08154506437768</v>
      </c>
      <c r="G171" t="s">
        <v>20</v>
      </c>
      <c r="H171">
        <v>1267</v>
      </c>
      <c r="I171" s="35">
        <f t="shared" si="11"/>
        <v>77.988161010260455</v>
      </c>
      <c r="J171" t="s">
        <v>21</v>
      </c>
      <c r="K171" t="s">
        <v>22</v>
      </c>
      <c r="L171">
        <v>1339909200</v>
      </c>
      <c r="M171" s="33">
        <f t="shared" si="8"/>
        <v>41077.208333333336</v>
      </c>
      <c r="N171">
        <v>1342328400</v>
      </c>
      <c r="O171" s="31">
        <f t="shared" si="9"/>
        <v>41105.208333333336</v>
      </c>
      <c r="P171" t="b">
        <v>0</v>
      </c>
      <c r="Q171" t="b">
        <v>1</v>
      </c>
      <c r="R171" t="s">
        <v>100</v>
      </c>
      <c r="S171" s="32" t="s">
        <v>2039</v>
      </c>
      <c r="T171" s="32" t="s">
        <v>2050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0"/>
        <v>2.93886230728336</v>
      </c>
      <c r="G172" t="s">
        <v>14</v>
      </c>
      <c r="H172">
        <v>67</v>
      </c>
      <c r="I172" s="35">
        <f t="shared" si="11"/>
        <v>82.507462686567166</v>
      </c>
      <c r="J172" t="s">
        <v>21</v>
      </c>
      <c r="K172" t="s">
        <v>22</v>
      </c>
      <c r="L172">
        <v>1501736400</v>
      </c>
      <c r="M172" s="33">
        <f t="shared" si="8"/>
        <v>42950.208333333328</v>
      </c>
      <c r="N172">
        <v>1502341200</v>
      </c>
      <c r="O172" s="31">
        <f t="shared" si="9"/>
        <v>42957.208333333328</v>
      </c>
      <c r="P172" t="b">
        <v>0</v>
      </c>
      <c r="Q172" t="b">
        <v>0</v>
      </c>
      <c r="R172" t="s">
        <v>60</v>
      </c>
      <c r="S172" s="32" t="s">
        <v>2033</v>
      </c>
      <c r="T172" s="32" t="s">
        <v>2043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0"/>
        <v>10.63265306122449</v>
      </c>
      <c r="G173" t="s">
        <v>14</v>
      </c>
      <c r="H173">
        <v>5</v>
      </c>
      <c r="I173" s="35">
        <f t="shared" si="11"/>
        <v>104.2</v>
      </c>
      <c r="J173" t="s">
        <v>21</v>
      </c>
      <c r="K173" t="s">
        <v>22</v>
      </c>
      <c r="L173">
        <v>1395291600</v>
      </c>
      <c r="M173" s="33">
        <f t="shared" si="8"/>
        <v>41718.208333333336</v>
      </c>
      <c r="N173">
        <v>1397192400</v>
      </c>
      <c r="O173" s="31">
        <f t="shared" si="9"/>
        <v>41740.208333333336</v>
      </c>
      <c r="P173" t="b">
        <v>0</v>
      </c>
      <c r="Q173" t="b">
        <v>0</v>
      </c>
      <c r="R173" t="s">
        <v>206</v>
      </c>
      <c r="S173" s="32" t="s">
        <v>2045</v>
      </c>
      <c r="T173" s="32" t="s">
        <v>2057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0"/>
        <v>82.875</v>
      </c>
      <c r="G174" t="s">
        <v>14</v>
      </c>
      <c r="H174">
        <v>26</v>
      </c>
      <c r="I174" s="35">
        <f t="shared" si="11"/>
        <v>25.5</v>
      </c>
      <c r="J174" t="s">
        <v>21</v>
      </c>
      <c r="K174" t="s">
        <v>22</v>
      </c>
      <c r="L174">
        <v>1405746000</v>
      </c>
      <c r="M174" s="33">
        <f t="shared" si="8"/>
        <v>41839.208333333336</v>
      </c>
      <c r="N174">
        <v>1407042000</v>
      </c>
      <c r="O174" s="31">
        <f t="shared" si="9"/>
        <v>41854.208333333336</v>
      </c>
      <c r="P174" t="b">
        <v>0</v>
      </c>
      <c r="Q174" t="b">
        <v>1</v>
      </c>
      <c r="R174" t="s">
        <v>42</v>
      </c>
      <c r="S174" s="32" t="s">
        <v>2039</v>
      </c>
      <c r="T174" s="32" t="s">
        <v>2040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0"/>
        <v>163.01447776628748</v>
      </c>
      <c r="G175" t="s">
        <v>20</v>
      </c>
      <c r="H175">
        <v>1561</v>
      </c>
      <c r="I175" s="35">
        <f t="shared" si="11"/>
        <v>100.98334401024984</v>
      </c>
      <c r="J175" t="s">
        <v>21</v>
      </c>
      <c r="K175" t="s">
        <v>22</v>
      </c>
      <c r="L175">
        <v>1368853200</v>
      </c>
      <c r="M175" s="33">
        <f t="shared" si="8"/>
        <v>41412.208333333336</v>
      </c>
      <c r="N175">
        <v>1369371600</v>
      </c>
      <c r="O175" s="31">
        <f t="shared" si="9"/>
        <v>41418.208333333336</v>
      </c>
      <c r="P175" t="b">
        <v>0</v>
      </c>
      <c r="Q175" t="b">
        <v>0</v>
      </c>
      <c r="R175" t="s">
        <v>33</v>
      </c>
      <c r="S175" s="32" t="s">
        <v>2037</v>
      </c>
      <c r="T175" s="32" t="s">
        <v>2038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0"/>
        <v>894.66666666666674</v>
      </c>
      <c r="G176" t="s">
        <v>20</v>
      </c>
      <c r="H176">
        <v>48</v>
      </c>
      <c r="I176" s="35">
        <f t="shared" si="11"/>
        <v>111.83333333333333</v>
      </c>
      <c r="J176" t="s">
        <v>21</v>
      </c>
      <c r="K176" t="s">
        <v>22</v>
      </c>
      <c r="L176">
        <v>1444021200</v>
      </c>
      <c r="M176" s="33">
        <f t="shared" si="8"/>
        <v>42282.208333333328</v>
      </c>
      <c r="N176">
        <v>1444107600</v>
      </c>
      <c r="O176" s="31">
        <f t="shared" si="9"/>
        <v>42283.208333333328</v>
      </c>
      <c r="P176" t="b">
        <v>0</v>
      </c>
      <c r="Q176" t="b">
        <v>1</v>
      </c>
      <c r="R176" t="s">
        <v>65</v>
      </c>
      <c r="S176" s="32" t="s">
        <v>2035</v>
      </c>
      <c r="T176" s="32" t="s">
        <v>2044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0"/>
        <v>26.191501103752756</v>
      </c>
      <c r="G177" t="s">
        <v>14</v>
      </c>
      <c r="H177">
        <v>1130</v>
      </c>
      <c r="I177" s="35">
        <f t="shared" si="11"/>
        <v>41.999115044247787</v>
      </c>
      <c r="J177" t="s">
        <v>21</v>
      </c>
      <c r="K177" t="s">
        <v>22</v>
      </c>
      <c r="L177">
        <v>1472619600</v>
      </c>
      <c r="M177" s="33">
        <f t="shared" si="8"/>
        <v>42613.208333333328</v>
      </c>
      <c r="N177">
        <v>1474261200</v>
      </c>
      <c r="O177" s="31">
        <f t="shared" si="9"/>
        <v>42632.208333333328</v>
      </c>
      <c r="P177" t="b">
        <v>0</v>
      </c>
      <c r="Q177" t="b">
        <v>0</v>
      </c>
      <c r="R177" t="s">
        <v>33</v>
      </c>
      <c r="S177" s="32" t="s">
        <v>2037</v>
      </c>
      <c r="T177" s="32" t="s">
        <v>2038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0"/>
        <v>74.834782608695647</v>
      </c>
      <c r="G178" t="s">
        <v>14</v>
      </c>
      <c r="H178">
        <v>782</v>
      </c>
      <c r="I178" s="35">
        <f t="shared" si="11"/>
        <v>110.05115089514067</v>
      </c>
      <c r="J178" t="s">
        <v>21</v>
      </c>
      <c r="K178" t="s">
        <v>22</v>
      </c>
      <c r="L178">
        <v>1472878800</v>
      </c>
      <c r="M178" s="33">
        <f t="shared" si="8"/>
        <v>42616.208333333328</v>
      </c>
      <c r="N178">
        <v>1473656400</v>
      </c>
      <c r="O178" s="31">
        <f t="shared" si="9"/>
        <v>42625.208333333328</v>
      </c>
      <c r="P178" t="b">
        <v>0</v>
      </c>
      <c r="Q178" t="b">
        <v>0</v>
      </c>
      <c r="R178" t="s">
        <v>33</v>
      </c>
      <c r="S178" s="32" t="s">
        <v>2037</v>
      </c>
      <c r="T178" s="32" t="s">
        <v>2038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0"/>
        <v>416.47680412371136</v>
      </c>
      <c r="G179" t="s">
        <v>20</v>
      </c>
      <c r="H179">
        <v>2739</v>
      </c>
      <c r="I179" s="35">
        <f t="shared" si="11"/>
        <v>58.997079225994888</v>
      </c>
      <c r="J179" t="s">
        <v>21</v>
      </c>
      <c r="K179" t="s">
        <v>22</v>
      </c>
      <c r="L179">
        <v>1289800800</v>
      </c>
      <c r="M179" s="33">
        <f t="shared" si="8"/>
        <v>40497.25</v>
      </c>
      <c r="N179">
        <v>1291960800</v>
      </c>
      <c r="O179" s="31">
        <f t="shared" si="9"/>
        <v>40522.25</v>
      </c>
      <c r="P179" t="b">
        <v>0</v>
      </c>
      <c r="Q179" t="b">
        <v>0</v>
      </c>
      <c r="R179" t="s">
        <v>33</v>
      </c>
      <c r="S179" s="32" t="s">
        <v>2037</v>
      </c>
      <c r="T179" s="32" t="s">
        <v>2038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0"/>
        <v>96.208333333333329</v>
      </c>
      <c r="G180" t="s">
        <v>14</v>
      </c>
      <c r="H180">
        <v>210</v>
      </c>
      <c r="I180" s="35">
        <f t="shared" si="11"/>
        <v>32.985714285714288</v>
      </c>
      <c r="J180" t="s">
        <v>21</v>
      </c>
      <c r="K180" t="s">
        <v>22</v>
      </c>
      <c r="L180">
        <v>1505970000</v>
      </c>
      <c r="M180" s="33">
        <f t="shared" si="8"/>
        <v>42999.208333333328</v>
      </c>
      <c r="N180">
        <v>1506747600</v>
      </c>
      <c r="O180" s="31">
        <f t="shared" si="9"/>
        <v>43008.208333333328</v>
      </c>
      <c r="P180" t="b">
        <v>0</v>
      </c>
      <c r="Q180" t="b">
        <v>0</v>
      </c>
      <c r="R180" t="s">
        <v>17</v>
      </c>
      <c r="S180" s="32" t="s">
        <v>2031</v>
      </c>
      <c r="T180" s="32" t="s">
        <v>2032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0"/>
        <v>357.71910112359546</v>
      </c>
      <c r="G181" t="s">
        <v>20</v>
      </c>
      <c r="H181">
        <v>3537</v>
      </c>
      <c r="I181" s="35">
        <f t="shared" si="11"/>
        <v>45.005654509471306</v>
      </c>
      <c r="J181" t="s">
        <v>15</v>
      </c>
      <c r="K181" t="s">
        <v>16</v>
      </c>
      <c r="L181">
        <v>1363496400</v>
      </c>
      <c r="M181" s="33">
        <f t="shared" si="8"/>
        <v>41350.208333333336</v>
      </c>
      <c r="N181">
        <v>1363582800</v>
      </c>
      <c r="O181" s="31">
        <f t="shared" si="9"/>
        <v>41351.208333333336</v>
      </c>
      <c r="P181" t="b">
        <v>0</v>
      </c>
      <c r="Q181" t="b">
        <v>1</v>
      </c>
      <c r="R181" t="s">
        <v>33</v>
      </c>
      <c r="S181" s="32" t="s">
        <v>2037</v>
      </c>
      <c r="T181" s="32" t="s">
        <v>2038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0"/>
        <v>308.45714285714286</v>
      </c>
      <c r="G182" t="s">
        <v>20</v>
      </c>
      <c r="H182">
        <v>2107</v>
      </c>
      <c r="I182" s="35">
        <f t="shared" si="11"/>
        <v>81.98196487897485</v>
      </c>
      <c r="J182" t="s">
        <v>26</v>
      </c>
      <c r="K182" t="s">
        <v>27</v>
      </c>
      <c r="L182">
        <v>1269234000</v>
      </c>
      <c r="M182" s="33">
        <f t="shared" si="8"/>
        <v>40259.208333333336</v>
      </c>
      <c r="N182">
        <v>1269666000</v>
      </c>
      <c r="O182" s="31">
        <f t="shared" si="9"/>
        <v>40264.208333333336</v>
      </c>
      <c r="P182" t="b">
        <v>0</v>
      </c>
      <c r="Q182" t="b">
        <v>0</v>
      </c>
      <c r="R182" t="s">
        <v>65</v>
      </c>
      <c r="S182" s="32" t="s">
        <v>2035</v>
      </c>
      <c r="T182" s="32" t="s">
        <v>2044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0"/>
        <v>61.802325581395344</v>
      </c>
      <c r="G183" t="s">
        <v>14</v>
      </c>
      <c r="H183">
        <v>136</v>
      </c>
      <c r="I183" s="35">
        <f t="shared" si="11"/>
        <v>39.080882352941174</v>
      </c>
      <c r="J183" t="s">
        <v>21</v>
      </c>
      <c r="K183" t="s">
        <v>22</v>
      </c>
      <c r="L183">
        <v>1507093200</v>
      </c>
      <c r="M183" s="33">
        <f t="shared" si="8"/>
        <v>43012.208333333328</v>
      </c>
      <c r="N183">
        <v>1508648400</v>
      </c>
      <c r="O183" s="31">
        <f t="shared" si="9"/>
        <v>43030.208333333328</v>
      </c>
      <c r="P183" t="b">
        <v>0</v>
      </c>
      <c r="Q183" t="b">
        <v>0</v>
      </c>
      <c r="R183" t="s">
        <v>28</v>
      </c>
      <c r="S183" s="32" t="s">
        <v>2035</v>
      </c>
      <c r="T183" s="32" t="s">
        <v>2036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0"/>
        <v>722.32472324723244</v>
      </c>
      <c r="G184" t="s">
        <v>20</v>
      </c>
      <c r="H184">
        <v>3318</v>
      </c>
      <c r="I184" s="35">
        <f t="shared" si="11"/>
        <v>58.996383363471971</v>
      </c>
      <c r="J184" t="s">
        <v>36</v>
      </c>
      <c r="K184" t="s">
        <v>37</v>
      </c>
      <c r="L184">
        <v>1560574800</v>
      </c>
      <c r="M184" s="33">
        <f t="shared" si="8"/>
        <v>43631.208333333328</v>
      </c>
      <c r="N184">
        <v>1561957200</v>
      </c>
      <c r="O184" s="31">
        <f t="shared" si="9"/>
        <v>43647.208333333328</v>
      </c>
      <c r="P184" t="b">
        <v>0</v>
      </c>
      <c r="Q184" t="b">
        <v>0</v>
      </c>
      <c r="R184" t="s">
        <v>33</v>
      </c>
      <c r="S184" s="32" t="s">
        <v>2037</v>
      </c>
      <c r="T184" s="32" t="s">
        <v>2038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0"/>
        <v>69.117647058823522</v>
      </c>
      <c r="G185" t="s">
        <v>14</v>
      </c>
      <c r="H185">
        <v>86</v>
      </c>
      <c r="I185" s="35">
        <f t="shared" si="11"/>
        <v>40.988372093023258</v>
      </c>
      <c r="J185" t="s">
        <v>15</v>
      </c>
      <c r="K185" t="s">
        <v>16</v>
      </c>
      <c r="L185">
        <v>1284008400</v>
      </c>
      <c r="M185" s="33">
        <f t="shared" si="8"/>
        <v>40430.208333333336</v>
      </c>
      <c r="N185">
        <v>1285131600</v>
      </c>
      <c r="O185" s="31">
        <f t="shared" si="9"/>
        <v>40443.208333333336</v>
      </c>
      <c r="P185" t="b">
        <v>0</v>
      </c>
      <c r="Q185" t="b">
        <v>0</v>
      </c>
      <c r="R185" t="s">
        <v>23</v>
      </c>
      <c r="S185" s="32" t="s">
        <v>2033</v>
      </c>
      <c r="T185" s="32" t="s">
        <v>2034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0"/>
        <v>293.05555555555554</v>
      </c>
      <c r="G186" t="s">
        <v>20</v>
      </c>
      <c r="H186">
        <v>340</v>
      </c>
      <c r="I186" s="35">
        <f t="shared" si="11"/>
        <v>31.029411764705884</v>
      </c>
      <c r="J186" t="s">
        <v>21</v>
      </c>
      <c r="K186" t="s">
        <v>22</v>
      </c>
      <c r="L186">
        <v>1556859600</v>
      </c>
      <c r="M186" s="33">
        <f t="shared" si="8"/>
        <v>43588.208333333328</v>
      </c>
      <c r="N186">
        <v>1556946000</v>
      </c>
      <c r="O186" s="31">
        <f t="shared" si="9"/>
        <v>43589.208333333328</v>
      </c>
      <c r="P186" t="b">
        <v>0</v>
      </c>
      <c r="Q186" t="b">
        <v>0</v>
      </c>
      <c r="R186" t="s">
        <v>33</v>
      </c>
      <c r="S186" s="32" t="s">
        <v>2037</v>
      </c>
      <c r="T186" s="32" t="s">
        <v>2038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0"/>
        <v>71.8</v>
      </c>
      <c r="G187" t="s">
        <v>14</v>
      </c>
      <c r="H187">
        <v>19</v>
      </c>
      <c r="I187" s="35">
        <f t="shared" si="11"/>
        <v>37.789473684210527</v>
      </c>
      <c r="J187" t="s">
        <v>21</v>
      </c>
      <c r="K187" t="s">
        <v>22</v>
      </c>
      <c r="L187">
        <v>1526187600</v>
      </c>
      <c r="M187" s="33">
        <f t="shared" si="8"/>
        <v>43233.208333333328</v>
      </c>
      <c r="N187">
        <v>1527138000</v>
      </c>
      <c r="O187" s="31">
        <f t="shared" si="9"/>
        <v>43244.208333333328</v>
      </c>
      <c r="P187" t="b">
        <v>0</v>
      </c>
      <c r="Q187" t="b">
        <v>0</v>
      </c>
      <c r="R187" t="s">
        <v>269</v>
      </c>
      <c r="S187" s="32" t="s">
        <v>2039</v>
      </c>
      <c r="T187" s="32" t="s">
        <v>2058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0"/>
        <v>31.934684684684683</v>
      </c>
      <c r="G188" t="s">
        <v>14</v>
      </c>
      <c r="H188">
        <v>886</v>
      </c>
      <c r="I188" s="35">
        <f t="shared" si="11"/>
        <v>32.006772009029348</v>
      </c>
      <c r="J188" t="s">
        <v>21</v>
      </c>
      <c r="K188" t="s">
        <v>22</v>
      </c>
      <c r="L188">
        <v>1400821200</v>
      </c>
      <c r="M188" s="33">
        <f t="shared" si="8"/>
        <v>41782.208333333336</v>
      </c>
      <c r="N188">
        <v>1402117200</v>
      </c>
      <c r="O188" s="31">
        <f t="shared" si="9"/>
        <v>41797.208333333336</v>
      </c>
      <c r="P188" t="b">
        <v>0</v>
      </c>
      <c r="Q188" t="b">
        <v>0</v>
      </c>
      <c r="R188" t="s">
        <v>33</v>
      </c>
      <c r="S188" s="32" t="s">
        <v>2037</v>
      </c>
      <c r="T188" s="32" t="s">
        <v>2038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0"/>
        <v>229.87375415282392</v>
      </c>
      <c r="G189" t="s">
        <v>20</v>
      </c>
      <c r="H189">
        <v>1442</v>
      </c>
      <c r="I189" s="35">
        <f t="shared" si="11"/>
        <v>95.966712898751737</v>
      </c>
      <c r="J189" t="s">
        <v>15</v>
      </c>
      <c r="K189" t="s">
        <v>16</v>
      </c>
      <c r="L189">
        <v>1361599200</v>
      </c>
      <c r="M189" s="33">
        <f t="shared" si="8"/>
        <v>41328.25</v>
      </c>
      <c r="N189">
        <v>1364014800</v>
      </c>
      <c r="O189" s="31">
        <f t="shared" si="9"/>
        <v>41356.208333333336</v>
      </c>
      <c r="P189" t="b">
        <v>0</v>
      </c>
      <c r="Q189" t="b">
        <v>1</v>
      </c>
      <c r="R189" t="s">
        <v>100</v>
      </c>
      <c r="S189" s="32" t="s">
        <v>2039</v>
      </c>
      <c r="T189" s="32" t="s">
        <v>2050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0"/>
        <v>32.012195121951223</v>
      </c>
      <c r="G190" t="s">
        <v>14</v>
      </c>
      <c r="H190">
        <v>35</v>
      </c>
      <c r="I190" s="35">
        <f t="shared" si="11"/>
        <v>75</v>
      </c>
      <c r="J190" t="s">
        <v>107</v>
      </c>
      <c r="K190" t="s">
        <v>108</v>
      </c>
      <c r="L190">
        <v>1417500000</v>
      </c>
      <c r="M190" s="33">
        <f t="shared" si="8"/>
        <v>41975.25</v>
      </c>
      <c r="N190">
        <v>1417586400</v>
      </c>
      <c r="O190" s="31">
        <f t="shared" si="9"/>
        <v>41976.25</v>
      </c>
      <c r="P190" t="b">
        <v>0</v>
      </c>
      <c r="Q190" t="b">
        <v>0</v>
      </c>
      <c r="R190" t="s">
        <v>33</v>
      </c>
      <c r="S190" s="32" t="s">
        <v>2037</v>
      </c>
      <c r="T190" s="32" t="s">
        <v>2038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0"/>
        <v>23.525352848928385</v>
      </c>
      <c r="G191" t="s">
        <v>74</v>
      </c>
      <c r="H191">
        <v>441</v>
      </c>
      <c r="I191" s="35">
        <f t="shared" si="11"/>
        <v>102.0498866213152</v>
      </c>
      <c r="J191" t="s">
        <v>21</v>
      </c>
      <c r="K191" t="s">
        <v>22</v>
      </c>
      <c r="L191">
        <v>1457071200</v>
      </c>
      <c r="M191" s="33">
        <f t="shared" si="8"/>
        <v>42433.25</v>
      </c>
      <c r="N191">
        <v>1457071200</v>
      </c>
      <c r="O191" s="31">
        <f t="shared" si="9"/>
        <v>42433.25</v>
      </c>
      <c r="P191" t="b">
        <v>0</v>
      </c>
      <c r="Q191" t="b">
        <v>0</v>
      </c>
      <c r="R191" t="s">
        <v>33</v>
      </c>
      <c r="S191" s="32" t="s">
        <v>2037</v>
      </c>
      <c r="T191" s="32" t="s">
        <v>2038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0"/>
        <v>68.594594594594597</v>
      </c>
      <c r="G192" t="s">
        <v>14</v>
      </c>
      <c r="H192">
        <v>24</v>
      </c>
      <c r="I192" s="35">
        <f t="shared" si="11"/>
        <v>105.75</v>
      </c>
      <c r="J192" t="s">
        <v>21</v>
      </c>
      <c r="K192" t="s">
        <v>22</v>
      </c>
      <c r="L192">
        <v>1370322000</v>
      </c>
      <c r="M192" s="33">
        <f t="shared" si="8"/>
        <v>41429.208333333336</v>
      </c>
      <c r="N192">
        <v>1370408400</v>
      </c>
      <c r="O192" s="31">
        <f t="shared" si="9"/>
        <v>41430.208333333336</v>
      </c>
      <c r="P192" t="b">
        <v>0</v>
      </c>
      <c r="Q192" t="b">
        <v>1</v>
      </c>
      <c r="R192" t="s">
        <v>33</v>
      </c>
      <c r="S192" s="32" t="s">
        <v>2037</v>
      </c>
      <c r="T192" s="32" t="s">
        <v>2038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0"/>
        <v>37.952380952380956</v>
      </c>
      <c r="G193" t="s">
        <v>14</v>
      </c>
      <c r="H193">
        <v>86</v>
      </c>
      <c r="I193" s="35">
        <f t="shared" si="11"/>
        <v>37.069767441860463</v>
      </c>
      <c r="J193" t="s">
        <v>107</v>
      </c>
      <c r="K193" t="s">
        <v>108</v>
      </c>
      <c r="L193">
        <v>1552366800</v>
      </c>
      <c r="M193" s="33">
        <f t="shared" si="8"/>
        <v>43536.208333333328</v>
      </c>
      <c r="N193">
        <v>1552626000</v>
      </c>
      <c r="O193" s="31">
        <f t="shared" si="9"/>
        <v>43539.208333333328</v>
      </c>
      <c r="P193" t="b">
        <v>0</v>
      </c>
      <c r="Q193" t="b">
        <v>0</v>
      </c>
      <c r="R193" t="s">
        <v>33</v>
      </c>
      <c r="S193" s="32" t="s">
        <v>2037</v>
      </c>
      <c r="T193" s="32" t="s">
        <v>2038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0"/>
        <v>19.992957746478872</v>
      </c>
      <c r="G194" t="s">
        <v>14</v>
      </c>
      <c r="H194">
        <v>243</v>
      </c>
      <c r="I194" s="35">
        <f t="shared" si="11"/>
        <v>35.049382716049379</v>
      </c>
      <c r="J194" t="s">
        <v>21</v>
      </c>
      <c r="K194" t="s">
        <v>22</v>
      </c>
      <c r="L194">
        <v>1403845200</v>
      </c>
      <c r="M194" s="33">
        <f t="shared" si="8"/>
        <v>41817.208333333336</v>
      </c>
      <c r="N194">
        <v>1404190800</v>
      </c>
      <c r="O194" s="31">
        <f t="shared" si="9"/>
        <v>41821.208333333336</v>
      </c>
      <c r="P194" t="b">
        <v>0</v>
      </c>
      <c r="Q194" t="b">
        <v>0</v>
      </c>
      <c r="R194" t="s">
        <v>23</v>
      </c>
      <c r="S194" s="32" t="s">
        <v>2033</v>
      </c>
      <c r="T194" s="32" t="s">
        <v>2034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si="10"/>
        <v>45.636363636363633</v>
      </c>
      <c r="G195" t="s">
        <v>14</v>
      </c>
      <c r="H195">
        <v>65</v>
      </c>
      <c r="I195" s="35">
        <f t="shared" si="11"/>
        <v>46.338461538461537</v>
      </c>
      <c r="J195" t="s">
        <v>21</v>
      </c>
      <c r="K195" t="s">
        <v>22</v>
      </c>
      <c r="L195">
        <v>1523163600</v>
      </c>
      <c r="M195" s="33">
        <f t="shared" ref="M195:M258" si="12">(((L195/60)/60)/24)+DATE(1970,1,1)</f>
        <v>43198.208333333328</v>
      </c>
      <c r="N195">
        <v>1523509200</v>
      </c>
      <c r="O195" s="31">
        <f t="shared" ref="O195:O258" si="13">(((N195/60)/60)/24)+DATE(1970,1,1)</f>
        <v>43202.208333333328</v>
      </c>
      <c r="P195" t="b">
        <v>1</v>
      </c>
      <c r="Q195" t="b">
        <v>0</v>
      </c>
      <c r="R195" t="s">
        <v>60</v>
      </c>
      <c r="S195" s="32" t="s">
        <v>2033</v>
      </c>
      <c r="T195" s="32" t="s">
        <v>2043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ref="F196:F259" si="14">(E196/D196)*100</f>
        <v>122.7605633802817</v>
      </c>
      <c r="G196" t="s">
        <v>20</v>
      </c>
      <c r="H196">
        <v>126</v>
      </c>
      <c r="I196" s="35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 s="33">
        <f t="shared" si="12"/>
        <v>42261.208333333328</v>
      </c>
      <c r="N196">
        <v>1443589200</v>
      </c>
      <c r="O196" s="31">
        <f t="shared" si="13"/>
        <v>42277.208333333328</v>
      </c>
      <c r="P196" t="b">
        <v>0</v>
      </c>
      <c r="Q196" t="b">
        <v>0</v>
      </c>
      <c r="R196" t="s">
        <v>148</v>
      </c>
      <c r="S196" s="32" t="s">
        <v>2033</v>
      </c>
      <c r="T196" s="32" t="s">
        <v>2055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4"/>
        <v>361.75316455696202</v>
      </c>
      <c r="G197" t="s">
        <v>20</v>
      </c>
      <c r="H197">
        <v>524</v>
      </c>
      <c r="I197" s="35">
        <f t="shared" si="15"/>
        <v>109.07824427480917</v>
      </c>
      <c r="J197" t="s">
        <v>21</v>
      </c>
      <c r="K197" t="s">
        <v>22</v>
      </c>
      <c r="L197">
        <v>1532840400</v>
      </c>
      <c r="M197" s="33">
        <f t="shared" si="12"/>
        <v>43310.208333333328</v>
      </c>
      <c r="N197">
        <v>1533445200</v>
      </c>
      <c r="O197" s="31">
        <f t="shared" si="13"/>
        <v>43317.208333333328</v>
      </c>
      <c r="P197" t="b">
        <v>0</v>
      </c>
      <c r="Q197" t="b">
        <v>0</v>
      </c>
      <c r="R197" t="s">
        <v>50</v>
      </c>
      <c r="S197" s="32" t="s">
        <v>2033</v>
      </c>
      <c r="T197" s="32" t="s">
        <v>2041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4"/>
        <v>63.146341463414636</v>
      </c>
      <c r="G198" t="s">
        <v>14</v>
      </c>
      <c r="H198">
        <v>100</v>
      </c>
      <c r="I198" s="35">
        <f t="shared" si="15"/>
        <v>51.78</v>
      </c>
      <c r="J198" t="s">
        <v>36</v>
      </c>
      <c r="K198" t="s">
        <v>37</v>
      </c>
      <c r="L198">
        <v>1472878800</v>
      </c>
      <c r="M198" s="33">
        <f t="shared" si="12"/>
        <v>42616.208333333328</v>
      </c>
      <c r="N198">
        <v>1474520400</v>
      </c>
      <c r="O198" s="31">
        <f t="shared" si="13"/>
        <v>42635.208333333328</v>
      </c>
      <c r="P198" t="b">
        <v>0</v>
      </c>
      <c r="Q198" t="b">
        <v>0</v>
      </c>
      <c r="R198" t="s">
        <v>65</v>
      </c>
      <c r="S198" s="32" t="s">
        <v>2035</v>
      </c>
      <c r="T198" s="32" t="s">
        <v>2044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4"/>
        <v>298.20475319926874</v>
      </c>
      <c r="G199" t="s">
        <v>20</v>
      </c>
      <c r="H199">
        <v>1989</v>
      </c>
      <c r="I199" s="35">
        <f t="shared" si="15"/>
        <v>82.010055304172951</v>
      </c>
      <c r="J199" t="s">
        <v>21</v>
      </c>
      <c r="K199" t="s">
        <v>22</v>
      </c>
      <c r="L199">
        <v>1498194000</v>
      </c>
      <c r="M199" s="33">
        <f t="shared" si="12"/>
        <v>42909.208333333328</v>
      </c>
      <c r="N199">
        <v>1499403600</v>
      </c>
      <c r="O199" s="31">
        <f t="shared" si="13"/>
        <v>42923.208333333328</v>
      </c>
      <c r="P199" t="b">
        <v>0</v>
      </c>
      <c r="Q199" t="b">
        <v>0</v>
      </c>
      <c r="R199" t="s">
        <v>53</v>
      </c>
      <c r="S199" s="32" t="s">
        <v>2039</v>
      </c>
      <c r="T199" s="32" t="s">
        <v>2042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4"/>
        <v>9.5585443037974684</v>
      </c>
      <c r="G200" t="s">
        <v>14</v>
      </c>
      <c r="H200">
        <v>168</v>
      </c>
      <c r="I200" s="35">
        <f t="shared" si="15"/>
        <v>35.958333333333336</v>
      </c>
      <c r="J200" t="s">
        <v>21</v>
      </c>
      <c r="K200" t="s">
        <v>22</v>
      </c>
      <c r="L200">
        <v>1281070800</v>
      </c>
      <c r="M200" s="33">
        <f t="shared" si="12"/>
        <v>40396.208333333336</v>
      </c>
      <c r="N200">
        <v>1283576400</v>
      </c>
      <c r="O200" s="31">
        <f t="shared" si="13"/>
        <v>40425.208333333336</v>
      </c>
      <c r="P200" t="b">
        <v>0</v>
      </c>
      <c r="Q200" t="b">
        <v>0</v>
      </c>
      <c r="R200" t="s">
        <v>50</v>
      </c>
      <c r="S200" s="32" t="s">
        <v>2033</v>
      </c>
      <c r="T200" s="32" t="s">
        <v>2041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4"/>
        <v>53.777777777777779</v>
      </c>
      <c r="G201" t="s">
        <v>14</v>
      </c>
      <c r="H201">
        <v>13</v>
      </c>
      <c r="I201" s="35">
        <f t="shared" si="15"/>
        <v>74.461538461538467</v>
      </c>
      <c r="J201" t="s">
        <v>21</v>
      </c>
      <c r="K201" t="s">
        <v>22</v>
      </c>
      <c r="L201">
        <v>1436245200</v>
      </c>
      <c r="M201" s="33">
        <f t="shared" si="12"/>
        <v>42192.208333333328</v>
      </c>
      <c r="N201">
        <v>1436590800</v>
      </c>
      <c r="O201" s="31">
        <f t="shared" si="13"/>
        <v>42196.208333333328</v>
      </c>
      <c r="P201" t="b">
        <v>0</v>
      </c>
      <c r="Q201" t="b">
        <v>0</v>
      </c>
      <c r="R201" t="s">
        <v>23</v>
      </c>
      <c r="S201" s="32" t="s">
        <v>2033</v>
      </c>
      <c r="T201" s="32" t="s">
        <v>2034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4"/>
        <v>2</v>
      </c>
      <c r="G202" t="s">
        <v>14</v>
      </c>
      <c r="H202">
        <v>1</v>
      </c>
      <c r="I202" s="35">
        <f t="shared" si="15"/>
        <v>2</v>
      </c>
      <c r="J202" t="s">
        <v>15</v>
      </c>
      <c r="K202" t="s">
        <v>16</v>
      </c>
      <c r="L202">
        <v>1269493200</v>
      </c>
      <c r="M202" s="33">
        <f t="shared" si="12"/>
        <v>40262.208333333336</v>
      </c>
      <c r="N202">
        <v>1270443600</v>
      </c>
      <c r="O202" s="31">
        <f t="shared" si="13"/>
        <v>40273.208333333336</v>
      </c>
      <c r="P202" t="b">
        <v>0</v>
      </c>
      <c r="Q202" t="b">
        <v>0</v>
      </c>
      <c r="R202" t="s">
        <v>33</v>
      </c>
      <c r="S202" s="32" t="s">
        <v>2037</v>
      </c>
      <c r="T202" s="32" t="s">
        <v>2038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4"/>
        <v>681.19047619047615</v>
      </c>
      <c r="G203" t="s">
        <v>20</v>
      </c>
      <c r="H203">
        <v>157</v>
      </c>
      <c r="I203" s="35">
        <f t="shared" si="15"/>
        <v>91.114649681528661</v>
      </c>
      <c r="J203" t="s">
        <v>21</v>
      </c>
      <c r="K203" t="s">
        <v>22</v>
      </c>
      <c r="L203">
        <v>1406264400</v>
      </c>
      <c r="M203" s="33">
        <f t="shared" si="12"/>
        <v>41845.208333333336</v>
      </c>
      <c r="N203">
        <v>1407819600</v>
      </c>
      <c r="O203" s="31">
        <f t="shared" si="13"/>
        <v>41863.208333333336</v>
      </c>
      <c r="P203" t="b">
        <v>0</v>
      </c>
      <c r="Q203" t="b">
        <v>0</v>
      </c>
      <c r="R203" t="s">
        <v>28</v>
      </c>
      <c r="S203" s="32" t="s">
        <v>2035</v>
      </c>
      <c r="T203" s="32" t="s">
        <v>2036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4"/>
        <v>78.831325301204828</v>
      </c>
      <c r="G204" t="s">
        <v>74</v>
      </c>
      <c r="H204">
        <v>82</v>
      </c>
      <c r="I204" s="35">
        <f t="shared" si="15"/>
        <v>79.792682926829272</v>
      </c>
      <c r="J204" t="s">
        <v>21</v>
      </c>
      <c r="K204" t="s">
        <v>22</v>
      </c>
      <c r="L204">
        <v>1317531600</v>
      </c>
      <c r="M204" s="33">
        <f t="shared" si="12"/>
        <v>40818.208333333336</v>
      </c>
      <c r="N204">
        <v>1317877200</v>
      </c>
      <c r="O204" s="31">
        <f t="shared" si="13"/>
        <v>40822.208333333336</v>
      </c>
      <c r="P204" t="b">
        <v>0</v>
      </c>
      <c r="Q204" t="b">
        <v>0</v>
      </c>
      <c r="R204" t="s">
        <v>17</v>
      </c>
      <c r="S204" s="32" t="s">
        <v>2031</v>
      </c>
      <c r="T204" s="32" t="s">
        <v>2032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4"/>
        <v>134.40792216817235</v>
      </c>
      <c r="G205" t="s">
        <v>20</v>
      </c>
      <c r="H205">
        <v>4498</v>
      </c>
      <c r="I205" s="35">
        <f t="shared" si="15"/>
        <v>42.999777678968428</v>
      </c>
      <c r="J205" t="s">
        <v>26</v>
      </c>
      <c r="K205" t="s">
        <v>27</v>
      </c>
      <c r="L205">
        <v>1484632800</v>
      </c>
      <c r="M205" s="33">
        <f t="shared" si="12"/>
        <v>42752.25</v>
      </c>
      <c r="N205">
        <v>1484805600</v>
      </c>
      <c r="O205" s="31">
        <f t="shared" si="13"/>
        <v>42754.25</v>
      </c>
      <c r="P205" t="b">
        <v>0</v>
      </c>
      <c r="Q205" t="b">
        <v>0</v>
      </c>
      <c r="R205" t="s">
        <v>33</v>
      </c>
      <c r="S205" s="32" t="s">
        <v>2037</v>
      </c>
      <c r="T205" s="32" t="s">
        <v>2038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4"/>
        <v>3.3719999999999999</v>
      </c>
      <c r="G206" t="s">
        <v>14</v>
      </c>
      <c r="H206">
        <v>40</v>
      </c>
      <c r="I206" s="35">
        <f t="shared" si="15"/>
        <v>63.225000000000001</v>
      </c>
      <c r="J206" t="s">
        <v>21</v>
      </c>
      <c r="K206" t="s">
        <v>22</v>
      </c>
      <c r="L206">
        <v>1301806800</v>
      </c>
      <c r="M206" s="33">
        <f t="shared" si="12"/>
        <v>40636.208333333336</v>
      </c>
      <c r="N206">
        <v>1302670800</v>
      </c>
      <c r="O206" s="31">
        <f t="shared" si="13"/>
        <v>40646.208333333336</v>
      </c>
      <c r="P206" t="b">
        <v>0</v>
      </c>
      <c r="Q206" t="b">
        <v>0</v>
      </c>
      <c r="R206" t="s">
        <v>159</v>
      </c>
      <c r="S206" s="32" t="s">
        <v>2033</v>
      </c>
      <c r="T206" s="32" t="s">
        <v>2056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4"/>
        <v>431.84615384615387</v>
      </c>
      <c r="G207" t="s">
        <v>20</v>
      </c>
      <c r="H207">
        <v>80</v>
      </c>
      <c r="I207" s="35">
        <f t="shared" si="15"/>
        <v>70.174999999999997</v>
      </c>
      <c r="J207" t="s">
        <v>21</v>
      </c>
      <c r="K207" t="s">
        <v>22</v>
      </c>
      <c r="L207">
        <v>1539752400</v>
      </c>
      <c r="M207" s="33">
        <f t="shared" si="12"/>
        <v>43390.208333333328</v>
      </c>
      <c r="N207">
        <v>1540789200</v>
      </c>
      <c r="O207" s="31">
        <f t="shared" si="13"/>
        <v>43402.208333333328</v>
      </c>
      <c r="P207" t="b">
        <v>1</v>
      </c>
      <c r="Q207" t="b">
        <v>0</v>
      </c>
      <c r="R207" t="s">
        <v>33</v>
      </c>
      <c r="S207" s="32" t="s">
        <v>2037</v>
      </c>
      <c r="T207" s="32" t="s">
        <v>2038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4"/>
        <v>38.844444444444441</v>
      </c>
      <c r="G208" t="s">
        <v>74</v>
      </c>
      <c r="H208">
        <v>57</v>
      </c>
      <c r="I208" s="35">
        <f t="shared" si="15"/>
        <v>61.333333333333336</v>
      </c>
      <c r="J208" t="s">
        <v>21</v>
      </c>
      <c r="K208" t="s">
        <v>22</v>
      </c>
      <c r="L208">
        <v>1267250400</v>
      </c>
      <c r="M208" s="33">
        <f t="shared" si="12"/>
        <v>40236.25</v>
      </c>
      <c r="N208">
        <v>1268028000</v>
      </c>
      <c r="O208" s="31">
        <f t="shared" si="13"/>
        <v>40245.25</v>
      </c>
      <c r="P208" t="b">
        <v>0</v>
      </c>
      <c r="Q208" t="b">
        <v>0</v>
      </c>
      <c r="R208" t="s">
        <v>119</v>
      </c>
      <c r="S208" s="32" t="s">
        <v>2045</v>
      </c>
      <c r="T208" s="32" t="s">
        <v>2051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4"/>
        <v>425.7</v>
      </c>
      <c r="G209" t="s">
        <v>20</v>
      </c>
      <c r="H209">
        <v>43</v>
      </c>
      <c r="I209" s="35">
        <f t="shared" si="15"/>
        <v>99</v>
      </c>
      <c r="J209" t="s">
        <v>21</v>
      </c>
      <c r="K209" t="s">
        <v>22</v>
      </c>
      <c r="L209">
        <v>1535432400</v>
      </c>
      <c r="M209" s="33">
        <f t="shared" si="12"/>
        <v>43340.208333333328</v>
      </c>
      <c r="N209">
        <v>1537160400</v>
      </c>
      <c r="O209" s="31">
        <f t="shared" si="13"/>
        <v>43360.208333333328</v>
      </c>
      <c r="P209" t="b">
        <v>0</v>
      </c>
      <c r="Q209" t="b">
        <v>1</v>
      </c>
      <c r="R209" t="s">
        <v>23</v>
      </c>
      <c r="S209" s="32" t="s">
        <v>2033</v>
      </c>
      <c r="T209" s="32" t="s">
        <v>2034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4"/>
        <v>101.12239715591672</v>
      </c>
      <c r="G210" t="s">
        <v>20</v>
      </c>
      <c r="H210">
        <v>2053</v>
      </c>
      <c r="I210" s="35">
        <f t="shared" si="15"/>
        <v>96.984900146127615</v>
      </c>
      <c r="J210" t="s">
        <v>21</v>
      </c>
      <c r="K210" t="s">
        <v>22</v>
      </c>
      <c r="L210">
        <v>1510207200</v>
      </c>
      <c r="M210" s="33">
        <f t="shared" si="12"/>
        <v>43048.25</v>
      </c>
      <c r="N210">
        <v>1512280800</v>
      </c>
      <c r="O210" s="31">
        <f t="shared" si="13"/>
        <v>43072.25</v>
      </c>
      <c r="P210" t="b">
        <v>0</v>
      </c>
      <c r="Q210" t="b">
        <v>0</v>
      </c>
      <c r="R210" t="s">
        <v>42</v>
      </c>
      <c r="S210" s="32" t="s">
        <v>2039</v>
      </c>
      <c r="T210" s="32" t="s">
        <v>2040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4"/>
        <v>21.188688946015425</v>
      </c>
      <c r="G211" t="s">
        <v>47</v>
      </c>
      <c r="H211">
        <v>808</v>
      </c>
      <c r="I211" s="35">
        <f t="shared" si="15"/>
        <v>51.004950495049506</v>
      </c>
      <c r="J211" t="s">
        <v>26</v>
      </c>
      <c r="K211" t="s">
        <v>27</v>
      </c>
      <c r="L211">
        <v>1462510800</v>
      </c>
      <c r="M211" s="33">
        <f t="shared" si="12"/>
        <v>42496.208333333328</v>
      </c>
      <c r="N211">
        <v>1463115600</v>
      </c>
      <c r="O211" s="31">
        <f t="shared" si="13"/>
        <v>42503.208333333328</v>
      </c>
      <c r="P211" t="b">
        <v>0</v>
      </c>
      <c r="Q211" t="b">
        <v>0</v>
      </c>
      <c r="R211" t="s">
        <v>42</v>
      </c>
      <c r="S211" s="32" t="s">
        <v>2039</v>
      </c>
      <c r="T211" s="32" t="s">
        <v>2040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4"/>
        <v>67.425531914893625</v>
      </c>
      <c r="G212" t="s">
        <v>14</v>
      </c>
      <c r="H212">
        <v>226</v>
      </c>
      <c r="I212" s="35">
        <f t="shared" si="15"/>
        <v>28.044247787610619</v>
      </c>
      <c r="J212" t="s">
        <v>36</v>
      </c>
      <c r="K212" t="s">
        <v>37</v>
      </c>
      <c r="L212">
        <v>1488520800</v>
      </c>
      <c r="M212" s="33">
        <f t="shared" si="12"/>
        <v>42797.25</v>
      </c>
      <c r="N212">
        <v>1490850000</v>
      </c>
      <c r="O212" s="31">
        <f t="shared" si="13"/>
        <v>42824.208333333328</v>
      </c>
      <c r="P212" t="b">
        <v>0</v>
      </c>
      <c r="Q212" t="b">
        <v>0</v>
      </c>
      <c r="R212" t="s">
        <v>474</v>
      </c>
      <c r="S212" s="32" t="s">
        <v>2039</v>
      </c>
      <c r="T212" s="32" t="s">
        <v>2061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4"/>
        <v>94.923371647509583</v>
      </c>
      <c r="G213" t="s">
        <v>14</v>
      </c>
      <c r="H213">
        <v>1625</v>
      </c>
      <c r="I213" s="35">
        <f t="shared" si="15"/>
        <v>60.984615384615381</v>
      </c>
      <c r="J213" t="s">
        <v>21</v>
      </c>
      <c r="K213" t="s">
        <v>22</v>
      </c>
      <c r="L213">
        <v>1377579600</v>
      </c>
      <c r="M213" s="33">
        <f t="shared" si="12"/>
        <v>41513.208333333336</v>
      </c>
      <c r="N213">
        <v>1379653200</v>
      </c>
      <c r="O213" s="31">
        <f t="shared" si="13"/>
        <v>41537.208333333336</v>
      </c>
      <c r="P213" t="b">
        <v>0</v>
      </c>
      <c r="Q213" t="b">
        <v>0</v>
      </c>
      <c r="R213" t="s">
        <v>33</v>
      </c>
      <c r="S213" s="32" t="s">
        <v>2037</v>
      </c>
      <c r="T213" s="32" t="s">
        <v>2038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4"/>
        <v>151.85185185185185</v>
      </c>
      <c r="G214" t="s">
        <v>20</v>
      </c>
      <c r="H214">
        <v>168</v>
      </c>
      <c r="I214" s="35">
        <f t="shared" si="15"/>
        <v>73.214285714285708</v>
      </c>
      <c r="J214" t="s">
        <v>21</v>
      </c>
      <c r="K214" t="s">
        <v>22</v>
      </c>
      <c r="L214">
        <v>1576389600</v>
      </c>
      <c r="M214" s="33">
        <f t="shared" si="12"/>
        <v>43814.25</v>
      </c>
      <c r="N214">
        <v>1580364000</v>
      </c>
      <c r="O214" s="31">
        <f t="shared" si="13"/>
        <v>43860.25</v>
      </c>
      <c r="P214" t="b">
        <v>0</v>
      </c>
      <c r="Q214" t="b">
        <v>0</v>
      </c>
      <c r="R214" t="s">
        <v>33</v>
      </c>
      <c r="S214" s="32" t="s">
        <v>2037</v>
      </c>
      <c r="T214" s="32" t="s">
        <v>2038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4"/>
        <v>195.16382252559728</v>
      </c>
      <c r="G215" t="s">
        <v>20</v>
      </c>
      <c r="H215">
        <v>4289</v>
      </c>
      <c r="I215" s="35">
        <f t="shared" si="15"/>
        <v>39.997435299603637</v>
      </c>
      <c r="J215" t="s">
        <v>21</v>
      </c>
      <c r="K215" t="s">
        <v>22</v>
      </c>
      <c r="L215">
        <v>1289019600</v>
      </c>
      <c r="M215" s="33">
        <f t="shared" si="12"/>
        <v>40488.208333333336</v>
      </c>
      <c r="N215">
        <v>1289714400</v>
      </c>
      <c r="O215" s="31">
        <f t="shared" si="13"/>
        <v>40496.25</v>
      </c>
      <c r="P215" t="b">
        <v>0</v>
      </c>
      <c r="Q215" t="b">
        <v>1</v>
      </c>
      <c r="R215" t="s">
        <v>60</v>
      </c>
      <c r="S215" s="32" t="s">
        <v>2033</v>
      </c>
      <c r="T215" s="32" t="s">
        <v>2043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4"/>
        <v>1023.1428571428571</v>
      </c>
      <c r="G216" t="s">
        <v>20</v>
      </c>
      <c r="H216">
        <v>165</v>
      </c>
      <c r="I216" s="35">
        <f t="shared" si="15"/>
        <v>86.812121212121212</v>
      </c>
      <c r="J216" t="s">
        <v>21</v>
      </c>
      <c r="K216" t="s">
        <v>22</v>
      </c>
      <c r="L216">
        <v>1282194000</v>
      </c>
      <c r="M216" s="33">
        <f t="shared" si="12"/>
        <v>40409.208333333336</v>
      </c>
      <c r="N216">
        <v>1282712400</v>
      </c>
      <c r="O216" s="31">
        <f t="shared" si="13"/>
        <v>40415.208333333336</v>
      </c>
      <c r="P216" t="b">
        <v>0</v>
      </c>
      <c r="Q216" t="b">
        <v>0</v>
      </c>
      <c r="R216" t="s">
        <v>23</v>
      </c>
      <c r="S216" s="32" t="s">
        <v>2033</v>
      </c>
      <c r="T216" s="32" t="s">
        <v>2034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4"/>
        <v>3.841836734693878</v>
      </c>
      <c r="G217" t="s">
        <v>14</v>
      </c>
      <c r="H217">
        <v>143</v>
      </c>
      <c r="I217" s="35">
        <f t="shared" si="15"/>
        <v>42.125874125874127</v>
      </c>
      <c r="J217" t="s">
        <v>21</v>
      </c>
      <c r="K217" t="s">
        <v>22</v>
      </c>
      <c r="L217">
        <v>1550037600</v>
      </c>
      <c r="M217" s="33">
        <f t="shared" si="12"/>
        <v>43509.25</v>
      </c>
      <c r="N217">
        <v>1550210400</v>
      </c>
      <c r="O217" s="31">
        <f t="shared" si="13"/>
        <v>43511.25</v>
      </c>
      <c r="P217" t="b">
        <v>0</v>
      </c>
      <c r="Q217" t="b">
        <v>0</v>
      </c>
      <c r="R217" t="s">
        <v>33</v>
      </c>
      <c r="S217" s="32" t="s">
        <v>2037</v>
      </c>
      <c r="T217" s="32" t="s">
        <v>2038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4"/>
        <v>155.07066557107643</v>
      </c>
      <c r="G218" t="s">
        <v>20</v>
      </c>
      <c r="H218">
        <v>1815</v>
      </c>
      <c r="I218" s="35">
        <f t="shared" si="15"/>
        <v>103.97851239669421</v>
      </c>
      <c r="J218" t="s">
        <v>21</v>
      </c>
      <c r="K218" t="s">
        <v>22</v>
      </c>
      <c r="L218">
        <v>1321941600</v>
      </c>
      <c r="M218" s="33">
        <f t="shared" si="12"/>
        <v>40869.25</v>
      </c>
      <c r="N218">
        <v>1322114400</v>
      </c>
      <c r="O218" s="31">
        <f t="shared" si="13"/>
        <v>40871.25</v>
      </c>
      <c r="P218" t="b">
        <v>0</v>
      </c>
      <c r="Q218" t="b">
        <v>0</v>
      </c>
      <c r="R218" t="s">
        <v>33</v>
      </c>
      <c r="S218" s="32" t="s">
        <v>2037</v>
      </c>
      <c r="T218" s="32" t="s">
        <v>2038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4"/>
        <v>44.753477588871718</v>
      </c>
      <c r="G219" t="s">
        <v>14</v>
      </c>
      <c r="H219">
        <v>934</v>
      </c>
      <c r="I219" s="35">
        <f t="shared" si="15"/>
        <v>62.003211991434689</v>
      </c>
      <c r="J219" t="s">
        <v>21</v>
      </c>
      <c r="K219" t="s">
        <v>22</v>
      </c>
      <c r="L219">
        <v>1556427600</v>
      </c>
      <c r="M219" s="33">
        <f t="shared" si="12"/>
        <v>43583.208333333328</v>
      </c>
      <c r="N219">
        <v>1557205200</v>
      </c>
      <c r="O219" s="31">
        <f t="shared" si="13"/>
        <v>43592.208333333328</v>
      </c>
      <c r="P219" t="b">
        <v>0</v>
      </c>
      <c r="Q219" t="b">
        <v>0</v>
      </c>
      <c r="R219" t="s">
        <v>474</v>
      </c>
      <c r="S219" s="32" t="s">
        <v>2039</v>
      </c>
      <c r="T219" s="32" t="s">
        <v>2061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4"/>
        <v>215.94736842105263</v>
      </c>
      <c r="G220" t="s">
        <v>20</v>
      </c>
      <c r="H220">
        <v>397</v>
      </c>
      <c r="I220" s="35">
        <f t="shared" si="15"/>
        <v>31.005037783375315</v>
      </c>
      <c r="J220" t="s">
        <v>40</v>
      </c>
      <c r="K220" t="s">
        <v>41</v>
      </c>
      <c r="L220">
        <v>1320991200</v>
      </c>
      <c r="M220" s="33">
        <f t="shared" si="12"/>
        <v>40858.25</v>
      </c>
      <c r="N220">
        <v>1323928800</v>
      </c>
      <c r="O220" s="31">
        <f t="shared" si="13"/>
        <v>40892.25</v>
      </c>
      <c r="P220" t="b">
        <v>0</v>
      </c>
      <c r="Q220" t="b">
        <v>1</v>
      </c>
      <c r="R220" t="s">
        <v>100</v>
      </c>
      <c r="S220" s="32" t="s">
        <v>2039</v>
      </c>
      <c r="T220" s="32" t="s">
        <v>2050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4"/>
        <v>332.12709832134288</v>
      </c>
      <c r="G221" t="s">
        <v>20</v>
      </c>
      <c r="H221">
        <v>1539</v>
      </c>
      <c r="I221" s="35">
        <f t="shared" si="15"/>
        <v>89.991552956465242</v>
      </c>
      <c r="J221" t="s">
        <v>21</v>
      </c>
      <c r="K221" t="s">
        <v>22</v>
      </c>
      <c r="L221">
        <v>1345093200</v>
      </c>
      <c r="M221" s="33">
        <f t="shared" si="12"/>
        <v>41137.208333333336</v>
      </c>
      <c r="N221">
        <v>1346130000</v>
      </c>
      <c r="O221" s="31">
        <f t="shared" si="13"/>
        <v>41149.208333333336</v>
      </c>
      <c r="P221" t="b">
        <v>0</v>
      </c>
      <c r="Q221" t="b">
        <v>0</v>
      </c>
      <c r="R221" t="s">
        <v>71</v>
      </c>
      <c r="S221" s="32" t="s">
        <v>2039</v>
      </c>
      <c r="T221" s="32" t="s">
        <v>2047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4"/>
        <v>8.4430379746835449</v>
      </c>
      <c r="G222" t="s">
        <v>14</v>
      </c>
      <c r="H222">
        <v>17</v>
      </c>
      <c r="I222" s="35">
        <f t="shared" si="15"/>
        <v>39.235294117647058</v>
      </c>
      <c r="J222" t="s">
        <v>21</v>
      </c>
      <c r="K222" t="s">
        <v>22</v>
      </c>
      <c r="L222">
        <v>1309496400</v>
      </c>
      <c r="M222" s="33">
        <f t="shared" si="12"/>
        <v>40725.208333333336</v>
      </c>
      <c r="N222">
        <v>1311051600</v>
      </c>
      <c r="O222" s="31">
        <f t="shared" si="13"/>
        <v>40743.208333333336</v>
      </c>
      <c r="P222" t="b">
        <v>1</v>
      </c>
      <c r="Q222" t="b">
        <v>0</v>
      </c>
      <c r="R222" t="s">
        <v>33</v>
      </c>
      <c r="S222" s="32" t="s">
        <v>2037</v>
      </c>
      <c r="T222" s="32" t="s">
        <v>2038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4"/>
        <v>98.625514403292186</v>
      </c>
      <c r="G223" t="s">
        <v>14</v>
      </c>
      <c r="H223">
        <v>2179</v>
      </c>
      <c r="I223" s="35">
        <f t="shared" si="15"/>
        <v>54.993116108306566</v>
      </c>
      <c r="J223" t="s">
        <v>21</v>
      </c>
      <c r="K223" t="s">
        <v>22</v>
      </c>
      <c r="L223">
        <v>1340254800</v>
      </c>
      <c r="M223" s="33">
        <f t="shared" si="12"/>
        <v>41081.208333333336</v>
      </c>
      <c r="N223">
        <v>1340427600</v>
      </c>
      <c r="O223" s="31">
        <f t="shared" si="13"/>
        <v>41083.208333333336</v>
      </c>
      <c r="P223" t="b">
        <v>1</v>
      </c>
      <c r="Q223" t="b">
        <v>0</v>
      </c>
      <c r="R223" t="s">
        <v>17</v>
      </c>
      <c r="S223" s="32" t="s">
        <v>2031</v>
      </c>
      <c r="T223" s="32" t="s">
        <v>2032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4"/>
        <v>137.97916666666669</v>
      </c>
      <c r="G224" t="s">
        <v>20</v>
      </c>
      <c r="H224">
        <v>138</v>
      </c>
      <c r="I224" s="35">
        <f t="shared" si="15"/>
        <v>47.992753623188406</v>
      </c>
      <c r="J224" t="s">
        <v>21</v>
      </c>
      <c r="K224" t="s">
        <v>22</v>
      </c>
      <c r="L224">
        <v>1412226000</v>
      </c>
      <c r="M224" s="33">
        <f t="shared" si="12"/>
        <v>41914.208333333336</v>
      </c>
      <c r="N224">
        <v>1412312400</v>
      </c>
      <c r="O224" s="31">
        <f t="shared" si="13"/>
        <v>41915.208333333336</v>
      </c>
      <c r="P224" t="b">
        <v>0</v>
      </c>
      <c r="Q224" t="b">
        <v>0</v>
      </c>
      <c r="R224" t="s">
        <v>122</v>
      </c>
      <c r="S224" s="32" t="s">
        <v>2052</v>
      </c>
      <c r="T224" s="32" t="s">
        <v>2053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4"/>
        <v>93.81099656357388</v>
      </c>
      <c r="G225" t="s">
        <v>14</v>
      </c>
      <c r="H225">
        <v>931</v>
      </c>
      <c r="I225" s="35">
        <f t="shared" si="15"/>
        <v>87.966702470461868</v>
      </c>
      <c r="J225" t="s">
        <v>21</v>
      </c>
      <c r="K225" t="s">
        <v>22</v>
      </c>
      <c r="L225">
        <v>1458104400</v>
      </c>
      <c r="M225" s="33">
        <f t="shared" si="12"/>
        <v>42445.208333333328</v>
      </c>
      <c r="N225">
        <v>1459314000</v>
      </c>
      <c r="O225" s="31">
        <f t="shared" si="13"/>
        <v>42459.208333333328</v>
      </c>
      <c r="P225" t="b">
        <v>0</v>
      </c>
      <c r="Q225" t="b">
        <v>0</v>
      </c>
      <c r="R225" t="s">
        <v>33</v>
      </c>
      <c r="S225" s="32" t="s">
        <v>2037</v>
      </c>
      <c r="T225" s="32" t="s">
        <v>2038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4"/>
        <v>403.63930885529157</v>
      </c>
      <c r="G226" t="s">
        <v>20</v>
      </c>
      <c r="H226">
        <v>3594</v>
      </c>
      <c r="I226" s="35">
        <f t="shared" si="15"/>
        <v>51.999165275459099</v>
      </c>
      <c r="J226" t="s">
        <v>21</v>
      </c>
      <c r="K226" t="s">
        <v>22</v>
      </c>
      <c r="L226">
        <v>1411534800</v>
      </c>
      <c r="M226" s="33">
        <f t="shared" si="12"/>
        <v>41906.208333333336</v>
      </c>
      <c r="N226">
        <v>1415426400</v>
      </c>
      <c r="O226" s="31">
        <f t="shared" si="13"/>
        <v>41951.25</v>
      </c>
      <c r="P226" t="b">
        <v>0</v>
      </c>
      <c r="Q226" t="b">
        <v>0</v>
      </c>
      <c r="R226" t="s">
        <v>474</v>
      </c>
      <c r="S226" s="32" t="s">
        <v>2039</v>
      </c>
      <c r="T226" s="32" t="s">
        <v>2061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4"/>
        <v>260.1740412979351</v>
      </c>
      <c r="G227" t="s">
        <v>20</v>
      </c>
      <c r="H227">
        <v>5880</v>
      </c>
      <c r="I227" s="35">
        <f t="shared" si="15"/>
        <v>29.999659863945578</v>
      </c>
      <c r="J227" t="s">
        <v>21</v>
      </c>
      <c r="K227" t="s">
        <v>22</v>
      </c>
      <c r="L227">
        <v>1399093200</v>
      </c>
      <c r="M227" s="33">
        <f t="shared" si="12"/>
        <v>41762.208333333336</v>
      </c>
      <c r="N227">
        <v>1399093200</v>
      </c>
      <c r="O227" s="31">
        <f t="shared" si="13"/>
        <v>41762.208333333336</v>
      </c>
      <c r="P227" t="b">
        <v>1</v>
      </c>
      <c r="Q227" t="b">
        <v>0</v>
      </c>
      <c r="R227" t="s">
        <v>23</v>
      </c>
      <c r="S227" s="32" t="s">
        <v>2033</v>
      </c>
      <c r="T227" s="32" t="s">
        <v>2034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4"/>
        <v>366.63333333333333</v>
      </c>
      <c r="G228" t="s">
        <v>20</v>
      </c>
      <c r="H228">
        <v>112</v>
      </c>
      <c r="I228" s="35">
        <f t="shared" si="15"/>
        <v>98.205357142857139</v>
      </c>
      <c r="J228" t="s">
        <v>21</v>
      </c>
      <c r="K228" t="s">
        <v>22</v>
      </c>
      <c r="L228">
        <v>1270702800</v>
      </c>
      <c r="M228" s="33">
        <f t="shared" si="12"/>
        <v>40276.208333333336</v>
      </c>
      <c r="N228">
        <v>1273899600</v>
      </c>
      <c r="O228" s="31">
        <f t="shared" si="13"/>
        <v>40313.208333333336</v>
      </c>
      <c r="P228" t="b">
        <v>0</v>
      </c>
      <c r="Q228" t="b">
        <v>0</v>
      </c>
      <c r="R228" t="s">
        <v>122</v>
      </c>
      <c r="S228" s="32" t="s">
        <v>2052</v>
      </c>
      <c r="T228" s="32" t="s">
        <v>2053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4"/>
        <v>168.72085385878489</v>
      </c>
      <c r="G229" t="s">
        <v>20</v>
      </c>
      <c r="H229">
        <v>943</v>
      </c>
      <c r="I229" s="35">
        <f t="shared" si="15"/>
        <v>108.96182396606575</v>
      </c>
      <c r="J229" t="s">
        <v>21</v>
      </c>
      <c r="K229" t="s">
        <v>22</v>
      </c>
      <c r="L229">
        <v>1431666000</v>
      </c>
      <c r="M229" s="33">
        <f t="shared" si="12"/>
        <v>42139.208333333328</v>
      </c>
      <c r="N229">
        <v>1432184400</v>
      </c>
      <c r="O229" s="31">
        <f t="shared" si="13"/>
        <v>42145.208333333328</v>
      </c>
      <c r="P229" t="b">
        <v>0</v>
      </c>
      <c r="Q229" t="b">
        <v>0</v>
      </c>
      <c r="R229" t="s">
        <v>292</v>
      </c>
      <c r="S229" s="32" t="s">
        <v>2048</v>
      </c>
      <c r="T229" s="32" t="s">
        <v>2059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4"/>
        <v>119.90717911530093</v>
      </c>
      <c r="G230" t="s">
        <v>20</v>
      </c>
      <c r="H230">
        <v>2468</v>
      </c>
      <c r="I230" s="35">
        <f t="shared" si="15"/>
        <v>66.998379254457049</v>
      </c>
      <c r="J230" t="s">
        <v>21</v>
      </c>
      <c r="K230" t="s">
        <v>22</v>
      </c>
      <c r="L230">
        <v>1472619600</v>
      </c>
      <c r="M230" s="33">
        <f t="shared" si="12"/>
        <v>42613.208333333328</v>
      </c>
      <c r="N230">
        <v>1474779600</v>
      </c>
      <c r="O230" s="31">
        <f t="shared" si="13"/>
        <v>42638.208333333328</v>
      </c>
      <c r="P230" t="b">
        <v>0</v>
      </c>
      <c r="Q230" t="b">
        <v>0</v>
      </c>
      <c r="R230" t="s">
        <v>71</v>
      </c>
      <c r="S230" s="32" t="s">
        <v>2039</v>
      </c>
      <c r="T230" s="32" t="s">
        <v>2047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4"/>
        <v>193.68925233644859</v>
      </c>
      <c r="G231" t="s">
        <v>20</v>
      </c>
      <c r="H231">
        <v>2551</v>
      </c>
      <c r="I231" s="35">
        <f t="shared" si="15"/>
        <v>64.99333594668758</v>
      </c>
      <c r="J231" t="s">
        <v>21</v>
      </c>
      <c r="K231" t="s">
        <v>22</v>
      </c>
      <c r="L231">
        <v>1496293200</v>
      </c>
      <c r="M231" s="33">
        <f t="shared" si="12"/>
        <v>42887.208333333328</v>
      </c>
      <c r="N231">
        <v>1500440400</v>
      </c>
      <c r="O231" s="31">
        <f t="shared" si="13"/>
        <v>42935.208333333328</v>
      </c>
      <c r="P231" t="b">
        <v>0</v>
      </c>
      <c r="Q231" t="b">
        <v>1</v>
      </c>
      <c r="R231" t="s">
        <v>292</v>
      </c>
      <c r="S231" s="32" t="s">
        <v>2048</v>
      </c>
      <c r="T231" s="32" t="s">
        <v>2059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4"/>
        <v>420.16666666666669</v>
      </c>
      <c r="G232" t="s">
        <v>20</v>
      </c>
      <c r="H232">
        <v>101</v>
      </c>
      <c r="I232" s="35">
        <f t="shared" si="15"/>
        <v>99.841584158415841</v>
      </c>
      <c r="J232" t="s">
        <v>21</v>
      </c>
      <c r="K232" t="s">
        <v>22</v>
      </c>
      <c r="L232">
        <v>1575612000</v>
      </c>
      <c r="M232" s="33">
        <f t="shared" si="12"/>
        <v>43805.25</v>
      </c>
      <c r="N232">
        <v>1575612000</v>
      </c>
      <c r="O232" s="31">
        <f t="shared" si="13"/>
        <v>43805.25</v>
      </c>
      <c r="P232" t="b">
        <v>0</v>
      </c>
      <c r="Q232" t="b">
        <v>0</v>
      </c>
      <c r="R232" t="s">
        <v>89</v>
      </c>
      <c r="S232" s="32" t="s">
        <v>2048</v>
      </c>
      <c r="T232" s="32" t="s">
        <v>2049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4"/>
        <v>76.708333333333329</v>
      </c>
      <c r="G233" t="s">
        <v>74</v>
      </c>
      <c r="H233">
        <v>67</v>
      </c>
      <c r="I233" s="35">
        <f t="shared" si="15"/>
        <v>82.432835820895519</v>
      </c>
      <c r="J233" t="s">
        <v>21</v>
      </c>
      <c r="K233" t="s">
        <v>22</v>
      </c>
      <c r="L233">
        <v>1369112400</v>
      </c>
      <c r="M233" s="33">
        <f t="shared" si="12"/>
        <v>41415.208333333336</v>
      </c>
      <c r="N233">
        <v>1374123600</v>
      </c>
      <c r="O233" s="31">
        <f t="shared" si="13"/>
        <v>41473.208333333336</v>
      </c>
      <c r="P233" t="b">
        <v>0</v>
      </c>
      <c r="Q233" t="b">
        <v>0</v>
      </c>
      <c r="R233" t="s">
        <v>33</v>
      </c>
      <c r="S233" s="32" t="s">
        <v>2037</v>
      </c>
      <c r="T233" s="32" t="s">
        <v>2038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4"/>
        <v>171.26470588235293</v>
      </c>
      <c r="G234" t="s">
        <v>20</v>
      </c>
      <c r="H234">
        <v>92</v>
      </c>
      <c r="I234" s="35">
        <f t="shared" si="15"/>
        <v>63.293478260869563</v>
      </c>
      <c r="J234" t="s">
        <v>21</v>
      </c>
      <c r="K234" t="s">
        <v>22</v>
      </c>
      <c r="L234">
        <v>1469422800</v>
      </c>
      <c r="M234" s="33">
        <f t="shared" si="12"/>
        <v>42576.208333333328</v>
      </c>
      <c r="N234">
        <v>1469509200</v>
      </c>
      <c r="O234" s="31">
        <f t="shared" si="13"/>
        <v>42577.208333333328</v>
      </c>
      <c r="P234" t="b">
        <v>0</v>
      </c>
      <c r="Q234" t="b">
        <v>0</v>
      </c>
      <c r="R234" t="s">
        <v>33</v>
      </c>
      <c r="S234" s="32" t="s">
        <v>2037</v>
      </c>
      <c r="T234" s="32" t="s">
        <v>2038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4"/>
        <v>157.89473684210526</v>
      </c>
      <c r="G235" t="s">
        <v>20</v>
      </c>
      <c r="H235">
        <v>62</v>
      </c>
      <c r="I235" s="35">
        <f t="shared" si="15"/>
        <v>96.774193548387103</v>
      </c>
      <c r="J235" t="s">
        <v>21</v>
      </c>
      <c r="K235" t="s">
        <v>22</v>
      </c>
      <c r="L235">
        <v>1307854800</v>
      </c>
      <c r="M235" s="33">
        <f t="shared" si="12"/>
        <v>40706.208333333336</v>
      </c>
      <c r="N235">
        <v>1309237200</v>
      </c>
      <c r="O235" s="31">
        <f t="shared" si="13"/>
        <v>40722.208333333336</v>
      </c>
      <c r="P235" t="b">
        <v>0</v>
      </c>
      <c r="Q235" t="b">
        <v>0</v>
      </c>
      <c r="R235" t="s">
        <v>71</v>
      </c>
      <c r="S235" s="32" t="s">
        <v>2039</v>
      </c>
      <c r="T235" s="32" t="s">
        <v>2047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4"/>
        <v>109.08</v>
      </c>
      <c r="G236" t="s">
        <v>20</v>
      </c>
      <c r="H236">
        <v>149</v>
      </c>
      <c r="I236" s="35">
        <f t="shared" si="15"/>
        <v>54.906040268456373</v>
      </c>
      <c r="J236" t="s">
        <v>107</v>
      </c>
      <c r="K236" t="s">
        <v>108</v>
      </c>
      <c r="L236">
        <v>1503378000</v>
      </c>
      <c r="M236" s="33">
        <f t="shared" si="12"/>
        <v>42969.208333333328</v>
      </c>
      <c r="N236">
        <v>1503982800</v>
      </c>
      <c r="O236" s="31">
        <f t="shared" si="13"/>
        <v>42976.208333333328</v>
      </c>
      <c r="P236" t="b">
        <v>0</v>
      </c>
      <c r="Q236" t="b">
        <v>1</v>
      </c>
      <c r="R236" t="s">
        <v>89</v>
      </c>
      <c r="S236" s="32" t="s">
        <v>2048</v>
      </c>
      <c r="T236" s="32" t="s">
        <v>2049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4"/>
        <v>41.732558139534881</v>
      </c>
      <c r="G237" t="s">
        <v>14</v>
      </c>
      <c r="H237">
        <v>92</v>
      </c>
      <c r="I237" s="35">
        <f t="shared" si="15"/>
        <v>39.010869565217391</v>
      </c>
      <c r="J237" t="s">
        <v>21</v>
      </c>
      <c r="K237" t="s">
        <v>22</v>
      </c>
      <c r="L237">
        <v>1486965600</v>
      </c>
      <c r="M237" s="33">
        <f t="shared" si="12"/>
        <v>42779.25</v>
      </c>
      <c r="N237">
        <v>1487397600</v>
      </c>
      <c r="O237" s="31">
        <f t="shared" si="13"/>
        <v>42784.25</v>
      </c>
      <c r="P237" t="b">
        <v>0</v>
      </c>
      <c r="Q237" t="b">
        <v>0</v>
      </c>
      <c r="R237" t="s">
        <v>71</v>
      </c>
      <c r="S237" s="32" t="s">
        <v>2039</v>
      </c>
      <c r="T237" s="32" t="s">
        <v>2047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4"/>
        <v>10.944303797468354</v>
      </c>
      <c r="G238" t="s">
        <v>14</v>
      </c>
      <c r="H238">
        <v>57</v>
      </c>
      <c r="I238" s="35">
        <f t="shared" si="15"/>
        <v>75.84210526315789</v>
      </c>
      <c r="J238" t="s">
        <v>26</v>
      </c>
      <c r="K238" t="s">
        <v>27</v>
      </c>
      <c r="L238">
        <v>1561438800</v>
      </c>
      <c r="M238" s="33">
        <f t="shared" si="12"/>
        <v>43641.208333333328</v>
      </c>
      <c r="N238">
        <v>1562043600</v>
      </c>
      <c r="O238" s="31">
        <f t="shared" si="13"/>
        <v>43648.208333333328</v>
      </c>
      <c r="P238" t="b">
        <v>0</v>
      </c>
      <c r="Q238" t="b">
        <v>1</v>
      </c>
      <c r="R238" t="s">
        <v>23</v>
      </c>
      <c r="S238" s="32" t="s">
        <v>2033</v>
      </c>
      <c r="T238" s="32" t="s">
        <v>2034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4"/>
        <v>159.3763440860215</v>
      </c>
      <c r="G239" t="s">
        <v>20</v>
      </c>
      <c r="H239">
        <v>329</v>
      </c>
      <c r="I239" s="35">
        <f t="shared" si="15"/>
        <v>45.051671732522799</v>
      </c>
      <c r="J239" t="s">
        <v>21</v>
      </c>
      <c r="K239" t="s">
        <v>22</v>
      </c>
      <c r="L239">
        <v>1398402000</v>
      </c>
      <c r="M239" s="33">
        <f t="shared" si="12"/>
        <v>41754.208333333336</v>
      </c>
      <c r="N239">
        <v>1398574800</v>
      </c>
      <c r="O239" s="31">
        <f t="shared" si="13"/>
        <v>41756.208333333336</v>
      </c>
      <c r="P239" t="b">
        <v>0</v>
      </c>
      <c r="Q239" t="b">
        <v>0</v>
      </c>
      <c r="R239" t="s">
        <v>71</v>
      </c>
      <c r="S239" s="32" t="s">
        <v>2039</v>
      </c>
      <c r="T239" s="32" t="s">
        <v>2047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4"/>
        <v>422.41666666666669</v>
      </c>
      <c r="G240" t="s">
        <v>20</v>
      </c>
      <c r="H240">
        <v>97</v>
      </c>
      <c r="I240" s="35">
        <f t="shared" si="15"/>
        <v>104.51546391752578</v>
      </c>
      <c r="J240" t="s">
        <v>36</v>
      </c>
      <c r="K240" t="s">
        <v>37</v>
      </c>
      <c r="L240">
        <v>1513231200</v>
      </c>
      <c r="M240" s="33">
        <f t="shared" si="12"/>
        <v>43083.25</v>
      </c>
      <c r="N240">
        <v>1515391200</v>
      </c>
      <c r="O240" s="31">
        <f t="shared" si="13"/>
        <v>43108.25</v>
      </c>
      <c r="P240" t="b">
        <v>0</v>
      </c>
      <c r="Q240" t="b">
        <v>1</v>
      </c>
      <c r="R240" t="s">
        <v>33</v>
      </c>
      <c r="S240" s="32" t="s">
        <v>2037</v>
      </c>
      <c r="T240" s="32" t="s">
        <v>2038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4"/>
        <v>97.71875</v>
      </c>
      <c r="G241" t="s">
        <v>14</v>
      </c>
      <c r="H241">
        <v>41</v>
      </c>
      <c r="I241" s="35">
        <f t="shared" si="15"/>
        <v>76.268292682926827</v>
      </c>
      <c r="J241" t="s">
        <v>21</v>
      </c>
      <c r="K241" t="s">
        <v>22</v>
      </c>
      <c r="L241">
        <v>1440824400</v>
      </c>
      <c r="M241" s="33">
        <f t="shared" si="12"/>
        <v>42245.208333333328</v>
      </c>
      <c r="N241">
        <v>1441170000</v>
      </c>
      <c r="O241" s="31">
        <f t="shared" si="13"/>
        <v>42249.208333333328</v>
      </c>
      <c r="P241" t="b">
        <v>0</v>
      </c>
      <c r="Q241" t="b">
        <v>0</v>
      </c>
      <c r="R241" t="s">
        <v>65</v>
      </c>
      <c r="S241" s="32" t="s">
        <v>2035</v>
      </c>
      <c r="T241" s="32" t="s">
        <v>2044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4"/>
        <v>418.78911564625849</v>
      </c>
      <c r="G242" t="s">
        <v>20</v>
      </c>
      <c r="H242">
        <v>1784</v>
      </c>
      <c r="I242" s="35">
        <f t="shared" si="15"/>
        <v>69.015695067264573</v>
      </c>
      <c r="J242" t="s">
        <v>21</v>
      </c>
      <c r="K242" t="s">
        <v>22</v>
      </c>
      <c r="L242">
        <v>1281070800</v>
      </c>
      <c r="M242" s="33">
        <f t="shared" si="12"/>
        <v>40396.208333333336</v>
      </c>
      <c r="N242">
        <v>1281157200</v>
      </c>
      <c r="O242" s="31">
        <f t="shared" si="13"/>
        <v>40397.208333333336</v>
      </c>
      <c r="P242" t="b">
        <v>0</v>
      </c>
      <c r="Q242" t="b">
        <v>0</v>
      </c>
      <c r="R242" t="s">
        <v>33</v>
      </c>
      <c r="S242" s="32" t="s">
        <v>2037</v>
      </c>
      <c r="T242" s="32" t="s">
        <v>2038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4"/>
        <v>101.91632047477745</v>
      </c>
      <c r="G243" t="s">
        <v>20</v>
      </c>
      <c r="H243">
        <v>1684</v>
      </c>
      <c r="I243" s="35">
        <f t="shared" si="15"/>
        <v>101.97684085510689</v>
      </c>
      <c r="J243" t="s">
        <v>26</v>
      </c>
      <c r="K243" t="s">
        <v>27</v>
      </c>
      <c r="L243">
        <v>1397365200</v>
      </c>
      <c r="M243" s="33">
        <f t="shared" si="12"/>
        <v>41742.208333333336</v>
      </c>
      <c r="N243">
        <v>1398229200</v>
      </c>
      <c r="O243" s="31">
        <f t="shared" si="13"/>
        <v>41752.208333333336</v>
      </c>
      <c r="P243" t="b">
        <v>0</v>
      </c>
      <c r="Q243" t="b">
        <v>1</v>
      </c>
      <c r="R243" t="s">
        <v>68</v>
      </c>
      <c r="S243" s="32" t="s">
        <v>2045</v>
      </c>
      <c r="T243" s="32" t="s">
        <v>2046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4"/>
        <v>127.72619047619047</v>
      </c>
      <c r="G244" t="s">
        <v>20</v>
      </c>
      <c r="H244">
        <v>250</v>
      </c>
      <c r="I244" s="35">
        <f t="shared" si="15"/>
        <v>42.915999999999997</v>
      </c>
      <c r="J244" t="s">
        <v>21</v>
      </c>
      <c r="K244" t="s">
        <v>22</v>
      </c>
      <c r="L244">
        <v>1494392400</v>
      </c>
      <c r="M244" s="33">
        <f t="shared" si="12"/>
        <v>42865.208333333328</v>
      </c>
      <c r="N244">
        <v>1495256400</v>
      </c>
      <c r="O244" s="31">
        <f t="shared" si="13"/>
        <v>42875.208333333328</v>
      </c>
      <c r="P244" t="b">
        <v>0</v>
      </c>
      <c r="Q244" t="b">
        <v>1</v>
      </c>
      <c r="R244" t="s">
        <v>23</v>
      </c>
      <c r="S244" s="32" t="s">
        <v>2033</v>
      </c>
      <c r="T244" s="32" t="s">
        <v>2034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4"/>
        <v>445.21739130434781</v>
      </c>
      <c r="G245" t="s">
        <v>20</v>
      </c>
      <c r="H245">
        <v>238</v>
      </c>
      <c r="I245" s="35">
        <f t="shared" si="15"/>
        <v>43.025210084033617</v>
      </c>
      <c r="J245" t="s">
        <v>21</v>
      </c>
      <c r="K245" t="s">
        <v>22</v>
      </c>
      <c r="L245">
        <v>1520143200</v>
      </c>
      <c r="M245" s="33">
        <f t="shared" si="12"/>
        <v>43163.25</v>
      </c>
      <c r="N245">
        <v>1520402400</v>
      </c>
      <c r="O245" s="31">
        <f t="shared" si="13"/>
        <v>43166.25</v>
      </c>
      <c r="P245" t="b">
        <v>0</v>
      </c>
      <c r="Q245" t="b">
        <v>0</v>
      </c>
      <c r="R245" t="s">
        <v>33</v>
      </c>
      <c r="S245" s="32" t="s">
        <v>2037</v>
      </c>
      <c r="T245" s="32" t="s">
        <v>2038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4"/>
        <v>569.71428571428578</v>
      </c>
      <c r="G246" t="s">
        <v>20</v>
      </c>
      <c r="H246">
        <v>53</v>
      </c>
      <c r="I246" s="35">
        <f t="shared" si="15"/>
        <v>75.245283018867923</v>
      </c>
      <c r="J246" t="s">
        <v>21</v>
      </c>
      <c r="K246" t="s">
        <v>22</v>
      </c>
      <c r="L246">
        <v>1405314000</v>
      </c>
      <c r="M246" s="33">
        <f t="shared" si="12"/>
        <v>41834.208333333336</v>
      </c>
      <c r="N246">
        <v>1409806800</v>
      </c>
      <c r="O246" s="31">
        <f t="shared" si="13"/>
        <v>41886.208333333336</v>
      </c>
      <c r="P246" t="b">
        <v>0</v>
      </c>
      <c r="Q246" t="b">
        <v>0</v>
      </c>
      <c r="R246" t="s">
        <v>33</v>
      </c>
      <c r="S246" s="32" t="s">
        <v>2037</v>
      </c>
      <c r="T246" s="32" t="s">
        <v>2038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4"/>
        <v>509.34482758620686</v>
      </c>
      <c r="G247" t="s">
        <v>20</v>
      </c>
      <c r="H247">
        <v>214</v>
      </c>
      <c r="I247" s="35">
        <f t="shared" si="15"/>
        <v>69.023364485981304</v>
      </c>
      <c r="J247" t="s">
        <v>21</v>
      </c>
      <c r="K247" t="s">
        <v>22</v>
      </c>
      <c r="L247">
        <v>1396846800</v>
      </c>
      <c r="M247" s="33">
        <f t="shared" si="12"/>
        <v>41736.208333333336</v>
      </c>
      <c r="N247">
        <v>1396933200</v>
      </c>
      <c r="O247" s="31">
        <f t="shared" si="13"/>
        <v>41737.208333333336</v>
      </c>
      <c r="P247" t="b">
        <v>0</v>
      </c>
      <c r="Q247" t="b">
        <v>0</v>
      </c>
      <c r="R247" t="s">
        <v>33</v>
      </c>
      <c r="S247" s="32" t="s">
        <v>2037</v>
      </c>
      <c r="T247" s="32" t="s">
        <v>2038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4"/>
        <v>325.5333333333333</v>
      </c>
      <c r="G248" t="s">
        <v>20</v>
      </c>
      <c r="H248">
        <v>222</v>
      </c>
      <c r="I248" s="35">
        <f t="shared" si="15"/>
        <v>65.986486486486484</v>
      </c>
      <c r="J248" t="s">
        <v>21</v>
      </c>
      <c r="K248" t="s">
        <v>22</v>
      </c>
      <c r="L248">
        <v>1375678800</v>
      </c>
      <c r="M248" s="33">
        <f t="shared" si="12"/>
        <v>41491.208333333336</v>
      </c>
      <c r="N248">
        <v>1376024400</v>
      </c>
      <c r="O248" s="31">
        <f t="shared" si="13"/>
        <v>41495.208333333336</v>
      </c>
      <c r="P248" t="b">
        <v>0</v>
      </c>
      <c r="Q248" t="b">
        <v>0</v>
      </c>
      <c r="R248" t="s">
        <v>28</v>
      </c>
      <c r="S248" s="32" t="s">
        <v>2035</v>
      </c>
      <c r="T248" s="32" t="s">
        <v>2036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4"/>
        <v>932.61616161616166</v>
      </c>
      <c r="G249" t="s">
        <v>20</v>
      </c>
      <c r="H249">
        <v>1884</v>
      </c>
      <c r="I249" s="35">
        <f t="shared" si="15"/>
        <v>98.013800424628457</v>
      </c>
      <c r="J249" t="s">
        <v>21</v>
      </c>
      <c r="K249" t="s">
        <v>22</v>
      </c>
      <c r="L249">
        <v>1482386400</v>
      </c>
      <c r="M249" s="33">
        <f t="shared" si="12"/>
        <v>42726.25</v>
      </c>
      <c r="N249">
        <v>1483682400</v>
      </c>
      <c r="O249" s="31">
        <f t="shared" si="13"/>
        <v>42741.25</v>
      </c>
      <c r="P249" t="b">
        <v>0</v>
      </c>
      <c r="Q249" t="b">
        <v>1</v>
      </c>
      <c r="R249" t="s">
        <v>119</v>
      </c>
      <c r="S249" s="32" t="s">
        <v>2045</v>
      </c>
      <c r="T249" s="32" t="s">
        <v>2051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4"/>
        <v>211.33870967741933</v>
      </c>
      <c r="G250" t="s">
        <v>20</v>
      </c>
      <c r="H250">
        <v>218</v>
      </c>
      <c r="I250" s="35">
        <f t="shared" si="15"/>
        <v>60.105504587155963</v>
      </c>
      <c r="J250" t="s">
        <v>26</v>
      </c>
      <c r="K250" t="s">
        <v>27</v>
      </c>
      <c r="L250">
        <v>1420005600</v>
      </c>
      <c r="M250" s="33">
        <f t="shared" si="12"/>
        <v>42004.25</v>
      </c>
      <c r="N250">
        <v>1420437600</v>
      </c>
      <c r="O250" s="31">
        <f t="shared" si="13"/>
        <v>42009.25</v>
      </c>
      <c r="P250" t="b">
        <v>0</v>
      </c>
      <c r="Q250" t="b">
        <v>0</v>
      </c>
      <c r="R250" t="s">
        <v>292</v>
      </c>
      <c r="S250" s="32" t="s">
        <v>2048</v>
      </c>
      <c r="T250" s="32" t="s">
        <v>2059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4"/>
        <v>273.32520325203251</v>
      </c>
      <c r="G251" t="s">
        <v>20</v>
      </c>
      <c r="H251">
        <v>6465</v>
      </c>
      <c r="I251" s="35">
        <f t="shared" si="15"/>
        <v>26.000773395204948</v>
      </c>
      <c r="J251" t="s">
        <v>21</v>
      </c>
      <c r="K251" t="s">
        <v>22</v>
      </c>
      <c r="L251">
        <v>1420178400</v>
      </c>
      <c r="M251" s="33">
        <f t="shared" si="12"/>
        <v>42006.25</v>
      </c>
      <c r="N251">
        <v>1420783200</v>
      </c>
      <c r="O251" s="31">
        <f t="shared" si="13"/>
        <v>42013.25</v>
      </c>
      <c r="P251" t="b">
        <v>0</v>
      </c>
      <c r="Q251" t="b">
        <v>0</v>
      </c>
      <c r="R251" t="s">
        <v>206</v>
      </c>
      <c r="S251" s="32" t="s">
        <v>2045</v>
      </c>
      <c r="T251" s="32" t="s">
        <v>2057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4"/>
        <v>3</v>
      </c>
      <c r="G252" t="s">
        <v>14</v>
      </c>
      <c r="H252">
        <v>1</v>
      </c>
      <c r="I252" s="35">
        <f t="shared" si="15"/>
        <v>3</v>
      </c>
      <c r="J252" t="s">
        <v>21</v>
      </c>
      <c r="K252" t="s">
        <v>22</v>
      </c>
      <c r="L252">
        <v>1264399200</v>
      </c>
      <c r="M252" s="33">
        <f t="shared" si="12"/>
        <v>40203.25</v>
      </c>
      <c r="N252">
        <v>1267423200</v>
      </c>
      <c r="O252" s="31">
        <f t="shared" si="13"/>
        <v>40238.25</v>
      </c>
      <c r="P252" t="b">
        <v>0</v>
      </c>
      <c r="Q252" t="b">
        <v>0</v>
      </c>
      <c r="R252" t="s">
        <v>23</v>
      </c>
      <c r="S252" s="32" t="s">
        <v>2033</v>
      </c>
      <c r="T252" s="32" t="s">
        <v>2034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4"/>
        <v>54.084507042253513</v>
      </c>
      <c r="G253" t="s">
        <v>14</v>
      </c>
      <c r="H253">
        <v>101</v>
      </c>
      <c r="I253" s="35">
        <f t="shared" si="15"/>
        <v>38.019801980198018</v>
      </c>
      <c r="J253" t="s">
        <v>21</v>
      </c>
      <c r="K253" t="s">
        <v>22</v>
      </c>
      <c r="L253">
        <v>1355032800</v>
      </c>
      <c r="M253" s="33">
        <f t="shared" si="12"/>
        <v>41252.25</v>
      </c>
      <c r="N253">
        <v>1355205600</v>
      </c>
      <c r="O253" s="31">
        <f t="shared" si="13"/>
        <v>41254.25</v>
      </c>
      <c r="P253" t="b">
        <v>0</v>
      </c>
      <c r="Q253" t="b">
        <v>0</v>
      </c>
      <c r="R253" t="s">
        <v>33</v>
      </c>
      <c r="S253" s="32" t="s">
        <v>2037</v>
      </c>
      <c r="T253" s="32" t="s">
        <v>2038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4"/>
        <v>626.29999999999995</v>
      </c>
      <c r="G254" t="s">
        <v>20</v>
      </c>
      <c r="H254">
        <v>59</v>
      </c>
      <c r="I254" s="35">
        <f t="shared" si="15"/>
        <v>106.15254237288136</v>
      </c>
      <c r="J254" t="s">
        <v>21</v>
      </c>
      <c r="K254" t="s">
        <v>22</v>
      </c>
      <c r="L254">
        <v>1382677200</v>
      </c>
      <c r="M254" s="33">
        <f t="shared" si="12"/>
        <v>41572.208333333336</v>
      </c>
      <c r="N254">
        <v>1383109200</v>
      </c>
      <c r="O254" s="31">
        <f t="shared" si="13"/>
        <v>41577.208333333336</v>
      </c>
      <c r="P254" t="b">
        <v>0</v>
      </c>
      <c r="Q254" t="b">
        <v>0</v>
      </c>
      <c r="R254" t="s">
        <v>33</v>
      </c>
      <c r="S254" s="32" t="s">
        <v>2037</v>
      </c>
      <c r="T254" s="32" t="s">
        <v>2038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4"/>
        <v>89.021399176954731</v>
      </c>
      <c r="G255" t="s">
        <v>14</v>
      </c>
      <c r="H255">
        <v>1335</v>
      </c>
      <c r="I255" s="35">
        <f t="shared" si="15"/>
        <v>81.019475655430711</v>
      </c>
      <c r="J255" t="s">
        <v>15</v>
      </c>
      <c r="K255" t="s">
        <v>16</v>
      </c>
      <c r="L255">
        <v>1302238800</v>
      </c>
      <c r="M255" s="33">
        <f t="shared" si="12"/>
        <v>40641.208333333336</v>
      </c>
      <c r="N255">
        <v>1303275600</v>
      </c>
      <c r="O255" s="31">
        <f t="shared" si="13"/>
        <v>40653.208333333336</v>
      </c>
      <c r="P255" t="b">
        <v>0</v>
      </c>
      <c r="Q255" t="b">
        <v>0</v>
      </c>
      <c r="R255" t="s">
        <v>53</v>
      </c>
      <c r="S255" s="32" t="s">
        <v>2039</v>
      </c>
      <c r="T255" s="32" t="s">
        <v>2042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4"/>
        <v>184.89130434782609</v>
      </c>
      <c r="G256" t="s">
        <v>20</v>
      </c>
      <c r="H256">
        <v>88</v>
      </c>
      <c r="I256" s="35">
        <f t="shared" si="15"/>
        <v>96.647727272727266</v>
      </c>
      <c r="J256" t="s">
        <v>21</v>
      </c>
      <c r="K256" t="s">
        <v>22</v>
      </c>
      <c r="L256">
        <v>1487656800</v>
      </c>
      <c r="M256" s="33">
        <f t="shared" si="12"/>
        <v>42787.25</v>
      </c>
      <c r="N256">
        <v>1487829600</v>
      </c>
      <c r="O256" s="31">
        <f t="shared" si="13"/>
        <v>42789.25</v>
      </c>
      <c r="P256" t="b">
        <v>0</v>
      </c>
      <c r="Q256" t="b">
        <v>0</v>
      </c>
      <c r="R256" t="s">
        <v>68</v>
      </c>
      <c r="S256" s="32" t="s">
        <v>2045</v>
      </c>
      <c r="T256" s="32" t="s">
        <v>2046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4"/>
        <v>120.16770186335404</v>
      </c>
      <c r="G257" t="s">
        <v>20</v>
      </c>
      <c r="H257">
        <v>1697</v>
      </c>
      <c r="I257" s="35">
        <f t="shared" si="15"/>
        <v>57.003535651149086</v>
      </c>
      <c r="J257" t="s">
        <v>21</v>
      </c>
      <c r="K257" t="s">
        <v>22</v>
      </c>
      <c r="L257">
        <v>1297836000</v>
      </c>
      <c r="M257" s="33">
        <f t="shared" si="12"/>
        <v>40590.25</v>
      </c>
      <c r="N257">
        <v>1298268000</v>
      </c>
      <c r="O257" s="31">
        <f t="shared" si="13"/>
        <v>40595.25</v>
      </c>
      <c r="P257" t="b">
        <v>0</v>
      </c>
      <c r="Q257" t="b">
        <v>1</v>
      </c>
      <c r="R257" t="s">
        <v>23</v>
      </c>
      <c r="S257" s="32" t="s">
        <v>2033</v>
      </c>
      <c r="T257" s="32" t="s">
        <v>2034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4"/>
        <v>23.390243902439025</v>
      </c>
      <c r="G258" t="s">
        <v>14</v>
      </c>
      <c r="H258">
        <v>15</v>
      </c>
      <c r="I258" s="35">
        <f t="shared" si="15"/>
        <v>63.93333333333333</v>
      </c>
      <c r="J258" t="s">
        <v>40</v>
      </c>
      <c r="K258" t="s">
        <v>41</v>
      </c>
      <c r="L258">
        <v>1453615200</v>
      </c>
      <c r="M258" s="33">
        <f t="shared" si="12"/>
        <v>42393.25</v>
      </c>
      <c r="N258">
        <v>1456812000</v>
      </c>
      <c r="O258" s="31">
        <f t="shared" si="13"/>
        <v>42430.25</v>
      </c>
      <c r="P258" t="b">
        <v>0</v>
      </c>
      <c r="Q258" t="b">
        <v>0</v>
      </c>
      <c r="R258" t="s">
        <v>23</v>
      </c>
      <c r="S258" s="32" t="s">
        <v>2033</v>
      </c>
      <c r="T258" s="32" t="s">
        <v>2034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si="14"/>
        <v>146</v>
      </c>
      <c r="G259" t="s">
        <v>20</v>
      </c>
      <c r="H259">
        <v>92</v>
      </c>
      <c r="I259" s="35">
        <f t="shared" si="15"/>
        <v>90.456521739130437</v>
      </c>
      <c r="J259" t="s">
        <v>21</v>
      </c>
      <c r="K259" t="s">
        <v>22</v>
      </c>
      <c r="L259">
        <v>1362463200</v>
      </c>
      <c r="M259" s="33">
        <f t="shared" ref="M259:M322" si="16">(((L259/60)/60)/24)+DATE(1970,1,1)</f>
        <v>41338.25</v>
      </c>
      <c r="N259">
        <v>1363669200</v>
      </c>
      <c r="O259" s="31">
        <f t="shared" ref="O259:O322" si="17">(((N259/60)/60)/24)+DATE(1970,1,1)</f>
        <v>41352.208333333336</v>
      </c>
      <c r="P259" t="b">
        <v>0</v>
      </c>
      <c r="Q259" t="b">
        <v>0</v>
      </c>
      <c r="R259" t="s">
        <v>33</v>
      </c>
      <c r="S259" s="32" t="s">
        <v>2037</v>
      </c>
      <c r="T259" s="32" t="s">
        <v>2038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ref="F260:F323" si="18">(E260/D260)*100</f>
        <v>268.48</v>
      </c>
      <c r="G260" t="s">
        <v>20</v>
      </c>
      <c r="H260">
        <v>186</v>
      </c>
      <c r="I260" s="35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 s="33">
        <f t="shared" si="16"/>
        <v>42712.25</v>
      </c>
      <c r="N260">
        <v>1482904800</v>
      </c>
      <c r="O260" s="31">
        <f t="shared" si="17"/>
        <v>42732.25</v>
      </c>
      <c r="P260" t="b">
        <v>0</v>
      </c>
      <c r="Q260" t="b">
        <v>1</v>
      </c>
      <c r="R260" t="s">
        <v>33</v>
      </c>
      <c r="S260" s="32" t="s">
        <v>2037</v>
      </c>
      <c r="T260" s="32" t="s">
        <v>2038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8"/>
        <v>597.5</v>
      </c>
      <c r="G261" t="s">
        <v>20</v>
      </c>
      <c r="H261">
        <v>138</v>
      </c>
      <c r="I261" s="35">
        <f t="shared" si="19"/>
        <v>77.934782608695656</v>
      </c>
      <c r="J261" t="s">
        <v>21</v>
      </c>
      <c r="K261" t="s">
        <v>22</v>
      </c>
      <c r="L261">
        <v>1354946400</v>
      </c>
      <c r="M261" s="33">
        <f t="shared" si="16"/>
        <v>41251.25</v>
      </c>
      <c r="N261">
        <v>1356588000</v>
      </c>
      <c r="O261" s="31">
        <f t="shared" si="17"/>
        <v>41270.25</v>
      </c>
      <c r="P261" t="b">
        <v>1</v>
      </c>
      <c r="Q261" t="b">
        <v>0</v>
      </c>
      <c r="R261" t="s">
        <v>122</v>
      </c>
      <c r="S261" s="32" t="s">
        <v>2052</v>
      </c>
      <c r="T261" s="32" t="s">
        <v>2053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8"/>
        <v>157.69841269841268</v>
      </c>
      <c r="G262" t="s">
        <v>20</v>
      </c>
      <c r="H262">
        <v>261</v>
      </c>
      <c r="I262" s="35">
        <f t="shared" si="19"/>
        <v>38.065134099616856</v>
      </c>
      <c r="J262" t="s">
        <v>21</v>
      </c>
      <c r="K262" t="s">
        <v>22</v>
      </c>
      <c r="L262">
        <v>1348808400</v>
      </c>
      <c r="M262" s="33">
        <f t="shared" si="16"/>
        <v>41180.208333333336</v>
      </c>
      <c r="N262">
        <v>1349845200</v>
      </c>
      <c r="O262" s="31">
        <f t="shared" si="17"/>
        <v>41192.208333333336</v>
      </c>
      <c r="P262" t="b">
        <v>0</v>
      </c>
      <c r="Q262" t="b">
        <v>0</v>
      </c>
      <c r="R262" t="s">
        <v>23</v>
      </c>
      <c r="S262" s="32" t="s">
        <v>2033</v>
      </c>
      <c r="T262" s="32" t="s">
        <v>2034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8"/>
        <v>31.201660735468568</v>
      </c>
      <c r="G263" t="s">
        <v>14</v>
      </c>
      <c r="H263">
        <v>454</v>
      </c>
      <c r="I263" s="35">
        <f t="shared" si="19"/>
        <v>57.936123348017624</v>
      </c>
      <c r="J263" t="s">
        <v>21</v>
      </c>
      <c r="K263" t="s">
        <v>22</v>
      </c>
      <c r="L263">
        <v>1282712400</v>
      </c>
      <c r="M263" s="33">
        <f t="shared" si="16"/>
        <v>40415.208333333336</v>
      </c>
      <c r="N263">
        <v>1283058000</v>
      </c>
      <c r="O263" s="31">
        <f t="shared" si="17"/>
        <v>40419.208333333336</v>
      </c>
      <c r="P263" t="b">
        <v>0</v>
      </c>
      <c r="Q263" t="b">
        <v>1</v>
      </c>
      <c r="R263" t="s">
        <v>23</v>
      </c>
      <c r="S263" s="32" t="s">
        <v>2033</v>
      </c>
      <c r="T263" s="32" t="s">
        <v>2034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8"/>
        <v>313.41176470588238</v>
      </c>
      <c r="G264" t="s">
        <v>20</v>
      </c>
      <c r="H264">
        <v>107</v>
      </c>
      <c r="I264" s="35">
        <f t="shared" si="19"/>
        <v>49.794392523364486</v>
      </c>
      <c r="J264" t="s">
        <v>21</v>
      </c>
      <c r="K264" t="s">
        <v>22</v>
      </c>
      <c r="L264">
        <v>1301979600</v>
      </c>
      <c r="M264" s="33">
        <f t="shared" si="16"/>
        <v>40638.208333333336</v>
      </c>
      <c r="N264">
        <v>1304226000</v>
      </c>
      <c r="O264" s="31">
        <f t="shared" si="17"/>
        <v>40664.208333333336</v>
      </c>
      <c r="P264" t="b">
        <v>0</v>
      </c>
      <c r="Q264" t="b">
        <v>1</v>
      </c>
      <c r="R264" t="s">
        <v>60</v>
      </c>
      <c r="S264" s="32" t="s">
        <v>2033</v>
      </c>
      <c r="T264" s="32" t="s">
        <v>2043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8"/>
        <v>370.89655172413791</v>
      </c>
      <c r="G265" t="s">
        <v>20</v>
      </c>
      <c r="H265">
        <v>199</v>
      </c>
      <c r="I265" s="35">
        <f t="shared" si="19"/>
        <v>54.050251256281406</v>
      </c>
      <c r="J265" t="s">
        <v>21</v>
      </c>
      <c r="K265" t="s">
        <v>22</v>
      </c>
      <c r="L265">
        <v>1263016800</v>
      </c>
      <c r="M265" s="33">
        <f t="shared" si="16"/>
        <v>40187.25</v>
      </c>
      <c r="N265">
        <v>1263016800</v>
      </c>
      <c r="O265" s="31">
        <f t="shared" si="17"/>
        <v>40187.25</v>
      </c>
      <c r="P265" t="b">
        <v>0</v>
      </c>
      <c r="Q265" t="b">
        <v>0</v>
      </c>
      <c r="R265" t="s">
        <v>122</v>
      </c>
      <c r="S265" s="32" t="s">
        <v>2052</v>
      </c>
      <c r="T265" s="32" t="s">
        <v>2053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8"/>
        <v>362.66447368421052</v>
      </c>
      <c r="G266" t="s">
        <v>20</v>
      </c>
      <c r="H266">
        <v>5512</v>
      </c>
      <c r="I266" s="35">
        <f t="shared" si="19"/>
        <v>30.002721335268504</v>
      </c>
      <c r="J266" t="s">
        <v>21</v>
      </c>
      <c r="K266" t="s">
        <v>22</v>
      </c>
      <c r="L266">
        <v>1360648800</v>
      </c>
      <c r="M266" s="33">
        <f t="shared" si="16"/>
        <v>41317.25</v>
      </c>
      <c r="N266">
        <v>1362031200</v>
      </c>
      <c r="O266" s="31">
        <f t="shared" si="17"/>
        <v>41333.25</v>
      </c>
      <c r="P266" t="b">
        <v>0</v>
      </c>
      <c r="Q266" t="b">
        <v>0</v>
      </c>
      <c r="R266" t="s">
        <v>33</v>
      </c>
      <c r="S266" s="32" t="s">
        <v>2037</v>
      </c>
      <c r="T266" s="32" t="s">
        <v>2038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8"/>
        <v>123.08163265306122</v>
      </c>
      <c r="G267" t="s">
        <v>20</v>
      </c>
      <c r="H267">
        <v>86</v>
      </c>
      <c r="I267" s="35">
        <f t="shared" si="19"/>
        <v>70.127906976744185</v>
      </c>
      <c r="J267" t="s">
        <v>21</v>
      </c>
      <c r="K267" t="s">
        <v>22</v>
      </c>
      <c r="L267">
        <v>1451800800</v>
      </c>
      <c r="M267" s="33">
        <f t="shared" si="16"/>
        <v>42372.25</v>
      </c>
      <c r="N267">
        <v>1455602400</v>
      </c>
      <c r="O267" s="31">
        <f t="shared" si="17"/>
        <v>42416.25</v>
      </c>
      <c r="P267" t="b">
        <v>0</v>
      </c>
      <c r="Q267" t="b">
        <v>0</v>
      </c>
      <c r="R267" t="s">
        <v>33</v>
      </c>
      <c r="S267" s="32" t="s">
        <v>2037</v>
      </c>
      <c r="T267" s="32" t="s">
        <v>2038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8"/>
        <v>76.766756032171585</v>
      </c>
      <c r="G268" t="s">
        <v>14</v>
      </c>
      <c r="H268">
        <v>3182</v>
      </c>
      <c r="I268" s="35">
        <f t="shared" si="19"/>
        <v>26.996228786926462</v>
      </c>
      <c r="J268" t="s">
        <v>107</v>
      </c>
      <c r="K268" t="s">
        <v>108</v>
      </c>
      <c r="L268">
        <v>1415340000</v>
      </c>
      <c r="M268" s="33">
        <f t="shared" si="16"/>
        <v>41950.25</v>
      </c>
      <c r="N268">
        <v>1418191200</v>
      </c>
      <c r="O268" s="31">
        <f t="shared" si="17"/>
        <v>41983.25</v>
      </c>
      <c r="P268" t="b">
        <v>0</v>
      </c>
      <c r="Q268" t="b">
        <v>1</v>
      </c>
      <c r="R268" t="s">
        <v>159</v>
      </c>
      <c r="S268" s="32" t="s">
        <v>2033</v>
      </c>
      <c r="T268" s="32" t="s">
        <v>2056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8"/>
        <v>233.62012987012989</v>
      </c>
      <c r="G269" t="s">
        <v>20</v>
      </c>
      <c r="H269">
        <v>2768</v>
      </c>
      <c r="I269" s="35">
        <f t="shared" si="19"/>
        <v>51.990606936416185</v>
      </c>
      <c r="J269" t="s">
        <v>26</v>
      </c>
      <c r="K269" t="s">
        <v>27</v>
      </c>
      <c r="L269">
        <v>1351054800</v>
      </c>
      <c r="M269" s="33">
        <f t="shared" si="16"/>
        <v>41206.208333333336</v>
      </c>
      <c r="N269">
        <v>1352440800</v>
      </c>
      <c r="O269" s="31">
        <f t="shared" si="17"/>
        <v>41222.25</v>
      </c>
      <c r="P269" t="b">
        <v>0</v>
      </c>
      <c r="Q269" t="b">
        <v>0</v>
      </c>
      <c r="R269" t="s">
        <v>33</v>
      </c>
      <c r="S269" s="32" t="s">
        <v>2037</v>
      </c>
      <c r="T269" s="32" t="s">
        <v>2038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8"/>
        <v>180.53333333333333</v>
      </c>
      <c r="G270" t="s">
        <v>20</v>
      </c>
      <c r="H270">
        <v>48</v>
      </c>
      <c r="I270" s="35">
        <f t="shared" si="19"/>
        <v>56.416666666666664</v>
      </c>
      <c r="J270" t="s">
        <v>21</v>
      </c>
      <c r="K270" t="s">
        <v>22</v>
      </c>
      <c r="L270">
        <v>1349326800</v>
      </c>
      <c r="M270" s="33">
        <f t="shared" si="16"/>
        <v>41186.208333333336</v>
      </c>
      <c r="N270">
        <v>1353304800</v>
      </c>
      <c r="O270" s="31">
        <f t="shared" si="17"/>
        <v>41232.25</v>
      </c>
      <c r="P270" t="b">
        <v>0</v>
      </c>
      <c r="Q270" t="b">
        <v>0</v>
      </c>
      <c r="R270" t="s">
        <v>42</v>
      </c>
      <c r="S270" s="32" t="s">
        <v>2039</v>
      </c>
      <c r="T270" s="32" t="s">
        <v>2040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8"/>
        <v>252.62857142857143</v>
      </c>
      <c r="G271" t="s">
        <v>20</v>
      </c>
      <c r="H271">
        <v>87</v>
      </c>
      <c r="I271" s="35">
        <f t="shared" si="19"/>
        <v>101.63218390804597</v>
      </c>
      <c r="J271" t="s">
        <v>21</v>
      </c>
      <c r="K271" t="s">
        <v>22</v>
      </c>
      <c r="L271">
        <v>1548914400</v>
      </c>
      <c r="M271" s="33">
        <f t="shared" si="16"/>
        <v>43496.25</v>
      </c>
      <c r="N271">
        <v>1550728800</v>
      </c>
      <c r="O271" s="31">
        <f t="shared" si="17"/>
        <v>43517.25</v>
      </c>
      <c r="P271" t="b">
        <v>0</v>
      </c>
      <c r="Q271" t="b">
        <v>0</v>
      </c>
      <c r="R271" t="s">
        <v>269</v>
      </c>
      <c r="S271" s="32" t="s">
        <v>2039</v>
      </c>
      <c r="T271" s="32" t="s">
        <v>2058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8"/>
        <v>27.176538240368025</v>
      </c>
      <c r="G272" t="s">
        <v>74</v>
      </c>
      <c r="H272">
        <v>1890</v>
      </c>
      <c r="I272" s="35">
        <f t="shared" si="19"/>
        <v>25.005291005291006</v>
      </c>
      <c r="J272" t="s">
        <v>21</v>
      </c>
      <c r="K272" t="s">
        <v>22</v>
      </c>
      <c r="L272">
        <v>1291269600</v>
      </c>
      <c r="M272" s="33">
        <f t="shared" si="16"/>
        <v>40514.25</v>
      </c>
      <c r="N272">
        <v>1291442400</v>
      </c>
      <c r="O272" s="31">
        <f t="shared" si="17"/>
        <v>40516.25</v>
      </c>
      <c r="P272" t="b">
        <v>0</v>
      </c>
      <c r="Q272" t="b">
        <v>0</v>
      </c>
      <c r="R272" t="s">
        <v>89</v>
      </c>
      <c r="S272" s="32" t="s">
        <v>2048</v>
      </c>
      <c r="T272" s="32" t="s">
        <v>2049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8"/>
        <v>1.2706571242680547</v>
      </c>
      <c r="G273" t="s">
        <v>47</v>
      </c>
      <c r="H273">
        <v>61</v>
      </c>
      <c r="I273" s="35">
        <f t="shared" si="19"/>
        <v>32.016393442622949</v>
      </c>
      <c r="J273" t="s">
        <v>21</v>
      </c>
      <c r="K273" t="s">
        <v>22</v>
      </c>
      <c r="L273">
        <v>1449468000</v>
      </c>
      <c r="M273" s="33">
        <f t="shared" si="16"/>
        <v>42345.25</v>
      </c>
      <c r="N273">
        <v>1452146400</v>
      </c>
      <c r="O273" s="31">
        <f t="shared" si="17"/>
        <v>42376.25</v>
      </c>
      <c r="P273" t="b">
        <v>0</v>
      </c>
      <c r="Q273" t="b">
        <v>0</v>
      </c>
      <c r="R273" t="s">
        <v>122</v>
      </c>
      <c r="S273" s="32" t="s">
        <v>2052</v>
      </c>
      <c r="T273" s="32" t="s">
        <v>2053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8"/>
        <v>304.0097847358121</v>
      </c>
      <c r="G274" t="s">
        <v>20</v>
      </c>
      <c r="H274">
        <v>1894</v>
      </c>
      <c r="I274" s="35">
        <f t="shared" si="19"/>
        <v>82.021647307286173</v>
      </c>
      <c r="J274" t="s">
        <v>21</v>
      </c>
      <c r="K274" t="s">
        <v>22</v>
      </c>
      <c r="L274">
        <v>1562734800</v>
      </c>
      <c r="M274" s="33">
        <f t="shared" si="16"/>
        <v>43656.208333333328</v>
      </c>
      <c r="N274">
        <v>1564894800</v>
      </c>
      <c r="O274" s="31">
        <f t="shared" si="17"/>
        <v>43681.208333333328</v>
      </c>
      <c r="P274" t="b">
        <v>0</v>
      </c>
      <c r="Q274" t="b">
        <v>1</v>
      </c>
      <c r="R274" t="s">
        <v>33</v>
      </c>
      <c r="S274" s="32" t="s">
        <v>2037</v>
      </c>
      <c r="T274" s="32" t="s">
        <v>2038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8"/>
        <v>137.23076923076923</v>
      </c>
      <c r="G275" t="s">
        <v>20</v>
      </c>
      <c r="H275">
        <v>282</v>
      </c>
      <c r="I275" s="35">
        <f t="shared" si="19"/>
        <v>37.957446808510639</v>
      </c>
      <c r="J275" t="s">
        <v>15</v>
      </c>
      <c r="K275" t="s">
        <v>16</v>
      </c>
      <c r="L275">
        <v>1505624400</v>
      </c>
      <c r="M275" s="33">
        <f t="shared" si="16"/>
        <v>42995.208333333328</v>
      </c>
      <c r="N275">
        <v>1505883600</v>
      </c>
      <c r="O275" s="31">
        <f t="shared" si="17"/>
        <v>42998.208333333328</v>
      </c>
      <c r="P275" t="b">
        <v>0</v>
      </c>
      <c r="Q275" t="b">
        <v>0</v>
      </c>
      <c r="R275" t="s">
        <v>33</v>
      </c>
      <c r="S275" s="32" t="s">
        <v>2037</v>
      </c>
      <c r="T275" s="32" t="s">
        <v>2038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8"/>
        <v>32.208333333333336</v>
      </c>
      <c r="G276" t="s">
        <v>14</v>
      </c>
      <c r="H276">
        <v>15</v>
      </c>
      <c r="I276" s="35">
        <f t="shared" si="19"/>
        <v>51.533333333333331</v>
      </c>
      <c r="J276" t="s">
        <v>21</v>
      </c>
      <c r="K276" t="s">
        <v>22</v>
      </c>
      <c r="L276">
        <v>1509948000</v>
      </c>
      <c r="M276" s="33">
        <f t="shared" si="16"/>
        <v>43045.25</v>
      </c>
      <c r="N276">
        <v>1510380000</v>
      </c>
      <c r="O276" s="31">
        <f t="shared" si="17"/>
        <v>43050.25</v>
      </c>
      <c r="P276" t="b">
        <v>0</v>
      </c>
      <c r="Q276" t="b">
        <v>0</v>
      </c>
      <c r="R276" t="s">
        <v>33</v>
      </c>
      <c r="S276" s="32" t="s">
        <v>2037</v>
      </c>
      <c r="T276" s="32" t="s">
        <v>2038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8"/>
        <v>241.51282051282053</v>
      </c>
      <c r="G277" t="s">
        <v>20</v>
      </c>
      <c r="H277">
        <v>116</v>
      </c>
      <c r="I277" s="35">
        <f t="shared" si="19"/>
        <v>81.198275862068968</v>
      </c>
      <c r="J277" t="s">
        <v>21</v>
      </c>
      <c r="K277" t="s">
        <v>22</v>
      </c>
      <c r="L277">
        <v>1554526800</v>
      </c>
      <c r="M277" s="33">
        <f t="shared" si="16"/>
        <v>43561.208333333328</v>
      </c>
      <c r="N277">
        <v>1555218000</v>
      </c>
      <c r="O277" s="31">
        <f t="shared" si="17"/>
        <v>43569.208333333328</v>
      </c>
      <c r="P277" t="b">
        <v>0</v>
      </c>
      <c r="Q277" t="b">
        <v>0</v>
      </c>
      <c r="R277" t="s">
        <v>206</v>
      </c>
      <c r="S277" s="32" t="s">
        <v>2045</v>
      </c>
      <c r="T277" s="32" t="s">
        <v>2057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8"/>
        <v>96.8</v>
      </c>
      <c r="G278" t="s">
        <v>14</v>
      </c>
      <c r="H278">
        <v>133</v>
      </c>
      <c r="I278" s="35">
        <f t="shared" si="19"/>
        <v>40.030075187969928</v>
      </c>
      <c r="J278" t="s">
        <v>21</v>
      </c>
      <c r="K278" t="s">
        <v>22</v>
      </c>
      <c r="L278">
        <v>1334811600</v>
      </c>
      <c r="M278" s="33">
        <f t="shared" si="16"/>
        <v>41018.208333333336</v>
      </c>
      <c r="N278">
        <v>1335243600</v>
      </c>
      <c r="O278" s="31">
        <f t="shared" si="17"/>
        <v>41023.208333333336</v>
      </c>
      <c r="P278" t="b">
        <v>0</v>
      </c>
      <c r="Q278" t="b">
        <v>1</v>
      </c>
      <c r="R278" t="s">
        <v>89</v>
      </c>
      <c r="S278" s="32" t="s">
        <v>2048</v>
      </c>
      <c r="T278" s="32" t="s">
        <v>2049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8"/>
        <v>1066.4285714285716</v>
      </c>
      <c r="G279" t="s">
        <v>20</v>
      </c>
      <c r="H279">
        <v>83</v>
      </c>
      <c r="I279" s="35">
        <f t="shared" si="19"/>
        <v>89.939759036144579</v>
      </c>
      <c r="J279" t="s">
        <v>21</v>
      </c>
      <c r="K279" t="s">
        <v>22</v>
      </c>
      <c r="L279">
        <v>1279515600</v>
      </c>
      <c r="M279" s="33">
        <f t="shared" si="16"/>
        <v>40378.208333333336</v>
      </c>
      <c r="N279">
        <v>1279688400</v>
      </c>
      <c r="O279" s="31">
        <f t="shared" si="17"/>
        <v>40380.208333333336</v>
      </c>
      <c r="P279" t="b">
        <v>0</v>
      </c>
      <c r="Q279" t="b">
        <v>0</v>
      </c>
      <c r="R279" t="s">
        <v>33</v>
      </c>
      <c r="S279" s="32" t="s">
        <v>2037</v>
      </c>
      <c r="T279" s="32" t="s">
        <v>2038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8"/>
        <v>325.88888888888891</v>
      </c>
      <c r="G280" t="s">
        <v>20</v>
      </c>
      <c r="H280">
        <v>91</v>
      </c>
      <c r="I280" s="35">
        <f t="shared" si="19"/>
        <v>96.692307692307693</v>
      </c>
      <c r="J280" t="s">
        <v>21</v>
      </c>
      <c r="K280" t="s">
        <v>22</v>
      </c>
      <c r="L280">
        <v>1353909600</v>
      </c>
      <c r="M280" s="33">
        <f t="shared" si="16"/>
        <v>41239.25</v>
      </c>
      <c r="N280">
        <v>1356069600</v>
      </c>
      <c r="O280" s="31">
        <f t="shared" si="17"/>
        <v>41264.25</v>
      </c>
      <c r="P280" t="b">
        <v>0</v>
      </c>
      <c r="Q280" t="b">
        <v>0</v>
      </c>
      <c r="R280" t="s">
        <v>28</v>
      </c>
      <c r="S280" s="32" t="s">
        <v>2035</v>
      </c>
      <c r="T280" s="32" t="s">
        <v>2036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8"/>
        <v>170.70000000000002</v>
      </c>
      <c r="G281" t="s">
        <v>20</v>
      </c>
      <c r="H281">
        <v>546</v>
      </c>
      <c r="I281" s="35">
        <f t="shared" si="19"/>
        <v>25.010989010989011</v>
      </c>
      <c r="J281" t="s">
        <v>21</v>
      </c>
      <c r="K281" t="s">
        <v>22</v>
      </c>
      <c r="L281">
        <v>1535950800</v>
      </c>
      <c r="M281" s="33">
        <f t="shared" si="16"/>
        <v>43346.208333333328</v>
      </c>
      <c r="N281">
        <v>1536210000</v>
      </c>
      <c r="O281" s="31">
        <f t="shared" si="17"/>
        <v>43349.208333333328</v>
      </c>
      <c r="P281" t="b">
        <v>0</v>
      </c>
      <c r="Q281" t="b">
        <v>0</v>
      </c>
      <c r="R281" t="s">
        <v>33</v>
      </c>
      <c r="S281" s="32" t="s">
        <v>2037</v>
      </c>
      <c r="T281" s="32" t="s">
        <v>2038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8"/>
        <v>581.44000000000005</v>
      </c>
      <c r="G282" t="s">
        <v>20</v>
      </c>
      <c r="H282">
        <v>393</v>
      </c>
      <c r="I282" s="35">
        <f t="shared" si="19"/>
        <v>36.987277353689571</v>
      </c>
      <c r="J282" t="s">
        <v>21</v>
      </c>
      <c r="K282" t="s">
        <v>22</v>
      </c>
      <c r="L282">
        <v>1511244000</v>
      </c>
      <c r="M282" s="33">
        <f t="shared" si="16"/>
        <v>43060.25</v>
      </c>
      <c r="N282">
        <v>1511762400</v>
      </c>
      <c r="O282" s="31">
        <f t="shared" si="17"/>
        <v>43066.25</v>
      </c>
      <c r="P282" t="b">
        <v>0</v>
      </c>
      <c r="Q282" t="b">
        <v>0</v>
      </c>
      <c r="R282" t="s">
        <v>71</v>
      </c>
      <c r="S282" s="32" t="s">
        <v>2039</v>
      </c>
      <c r="T282" s="32" t="s">
        <v>2047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8"/>
        <v>91.520972644376897</v>
      </c>
      <c r="G283" t="s">
        <v>14</v>
      </c>
      <c r="H283">
        <v>2062</v>
      </c>
      <c r="I283" s="35">
        <f t="shared" si="19"/>
        <v>73.012609117361791</v>
      </c>
      <c r="J283" t="s">
        <v>21</v>
      </c>
      <c r="K283" t="s">
        <v>22</v>
      </c>
      <c r="L283">
        <v>1331445600</v>
      </c>
      <c r="M283" s="33">
        <f t="shared" si="16"/>
        <v>40979.25</v>
      </c>
      <c r="N283">
        <v>1333256400</v>
      </c>
      <c r="O283" s="31">
        <f t="shared" si="17"/>
        <v>41000.208333333336</v>
      </c>
      <c r="P283" t="b">
        <v>0</v>
      </c>
      <c r="Q283" t="b">
        <v>1</v>
      </c>
      <c r="R283" t="s">
        <v>33</v>
      </c>
      <c r="S283" s="32" t="s">
        <v>2037</v>
      </c>
      <c r="T283" s="32" t="s">
        <v>2038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8"/>
        <v>108.04761904761904</v>
      </c>
      <c r="G284" t="s">
        <v>20</v>
      </c>
      <c r="H284">
        <v>133</v>
      </c>
      <c r="I284" s="35">
        <f t="shared" si="19"/>
        <v>68.240601503759393</v>
      </c>
      <c r="J284" t="s">
        <v>21</v>
      </c>
      <c r="K284" t="s">
        <v>22</v>
      </c>
      <c r="L284">
        <v>1480226400</v>
      </c>
      <c r="M284" s="33">
        <f t="shared" si="16"/>
        <v>42701.25</v>
      </c>
      <c r="N284">
        <v>1480744800</v>
      </c>
      <c r="O284" s="31">
        <f t="shared" si="17"/>
        <v>42707.25</v>
      </c>
      <c r="P284" t="b">
        <v>0</v>
      </c>
      <c r="Q284" t="b">
        <v>1</v>
      </c>
      <c r="R284" t="s">
        <v>269</v>
      </c>
      <c r="S284" s="32" t="s">
        <v>2039</v>
      </c>
      <c r="T284" s="32" t="s">
        <v>2058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8"/>
        <v>18.728395061728396</v>
      </c>
      <c r="G285" t="s">
        <v>14</v>
      </c>
      <c r="H285">
        <v>29</v>
      </c>
      <c r="I285" s="35">
        <f t="shared" si="19"/>
        <v>52.310344827586206</v>
      </c>
      <c r="J285" t="s">
        <v>36</v>
      </c>
      <c r="K285" t="s">
        <v>37</v>
      </c>
      <c r="L285">
        <v>1464584400</v>
      </c>
      <c r="M285" s="33">
        <f t="shared" si="16"/>
        <v>42520.208333333328</v>
      </c>
      <c r="N285">
        <v>1465016400</v>
      </c>
      <c r="O285" s="31">
        <f t="shared" si="17"/>
        <v>42525.208333333328</v>
      </c>
      <c r="P285" t="b">
        <v>0</v>
      </c>
      <c r="Q285" t="b">
        <v>0</v>
      </c>
      <c r="R285" t="s">
        <v>23</v>
      </c>
      <c r="S285" s="32" t="s">
        <v>2033</v>
      </c>
      <c r="T285" s="32" t="s">
        <v>2034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8"/>
        <v>83.193877551020407</v>
      </c>
      <c r="G286" t="s">
        <v>14</v>
      </c>
      <c r="H286">
        <v>132</v>
      </c>
      <c r="I286" s="35">
        <f t="shared" si="19"/>
        <v>61.765151515151516</v>
      </c>
      <c r="J286" t="s">
        <v>21</v>
      </c>
      <c r="K286" t="s">
        <v>22</v>
      </c>
      <c r="L286">
        <v>1335848400</v>
      </c>
      <c r="M286" s="33">
        <f t="shared" si="16"/>
        <v>41030.208333333336</v>
      </c>
      <c r="N286">
        <v>1336280400</v>
      </c>
      <c r="O286" s="31">
        <f t="shared" si="17"/>
        <v>41035.208333333336</v>
      </c>
      <c r="P286" t="b">
        <v>0</v>
      </c>
      <c r="Q286" t="b">
        <v>0</v>
      </c>
      <c r="R286" t="s">
        <v>28</v>
      </c>
      <c r="S286" s="32" t="s">
        <v>2035</v>
      </c>
      <c r="T286" s="32" t="s">
        <v>2036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8"/>
        <v>706.33333333333337</v>
      </c>
      <c r="G287" t="s">
        <v>20</v>
      </c>
      <c r="H287">
        <v>254</v>
      </c>
      <c r="I287" s="35">
        <f t="shared" si="19"/>
        <v>25.027559055118111</v>
      </c>
      <c r="J287" t="s">
        <v>21</v>
      </c>
      <c r="K287" t="s">
        <v>22</v>
      </c>
      <c r="L287">
        <v>1473483600</v>
      </c>
      <c r="M287" s="33">
        <f t="shared" si="16"/>
        <v>42623.208333333328</v>
      </c>
      <c r="N287">
        <v>1476766800</v>
      </c>
      <c r="O287" s="31">
        <f t="shared" si="17"/>
        <v>42661.208333333328</v>
      </c>
      <c r="P287" t="b">
        <v>0</v>
      </c>
      <c r="Q287" t="b">
        <v>0</v>
      </c>
      <c r="R287" t="s">
        <v>33</v>
      </c>
      <c r="S287" s="32" t="s">
        <v>2037</v>
      </c>
      <c r="T287" s="32" t="s">
        <v>2038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8"/>
        <v>17.446030330062445</v>
      </c>
      <c r="G288" t="s">
        <v>74</v>
      </c>
      <c r="H288">
        <v>184</v>
      </c>
      <c r="I288" s="35">
        <f t="shared" si="19"/>
        <v>106.28804347826087</v>
      </c>
      <c r="J288" t="s">
        <v>21</v>
      </c>
      <c r="K288" t="s">
        <v>22</v>
      </c>
      <c r="L288">
        <v>1479880800</v>
      </c>
      <c r="M288" s="33">
        <f t="shared" si="16"/>
        <v>42697.25</v>
      </c>
      <c r="N288">
        <v>1480485600</v>
      </c>
      <c r="O288" s="31">
        <f t="shared" si="17"/>
        <v>42704.25</v>
      </c>
      <c r="P288" t="b">
        <v>0</v>
      </c>
      <c r="Q288" t="b">
        <v>0</v>
      </c>
      <c r="R288" t="s">
        <v>33</v>
      </c>
      <c r="S288" s="32" t="s">
        <v>2037</v>
      </c>
      <c r="T288" s="32" t="s">
        <v>2038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8"/>
        <v>209.73015873015873</v>
      </c>
      <c r="G289" t="s">
        <v>20</v>
      </c>
      <c r="H289">
        <v>176</v>
      </c>
      <c r="I289" s="35">
        <f t="shared" si="19"/>
        <v>75.07386363636364</v>
      </c>
      <c r="J289" t="s">
        <v>21</v>
      </c>
      <c r="K289" t="s">
        <v>22</v>
      </c>
      <c r="L289">
        <v>1430197200</v>
      </c>
      <c r="M289" s="33">
        <f t="shared" si="16"/>
        <v>42122.208333333328</v>
      </c>
      <c r="N289">
        <v>1430197200</v>
      </c>
      <c r="O289" s="31">
        <f t="shared" si="17"/>
        <v>42122.208333333328</v>
      </c>
      <c r="P289" t="b">
        <v>0</v>
      </c>
      <c r="Q289" t="b">
        <v>0</v>
      </c>
      <c r="R289" t="s">
        <v>50</v>
      </c>
      <c r="S289" s="32" t="s">
        <v>2033</v>
      </c>
      <c r="T289" s="32" t="s">
        <v>2041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8"/>
        <v>97.785714285714292</v>
      </c>
      <c r="G290" t="s">
        <v>14</v>
      </c>
      <c r="H290">
        <v>137</v>
      </c>
      <c r="I290" s="35">
        <f t="shared" si="19"/>
        <v>39.970802919708028</v>
      </c>
      <c r="J290" t="s">
        <v>36</v>
      </c>
      <c r="K290" t="s">
        <v>37</v>
      </c>
      <c r="L290">
        <v>1331701200</v>
      </c>
      <c r="M290" s="33">
        <f t="shared" si="16"/>
        <v>40982.208333333336</v>
      </c>
      <c r="N290">
        <v>1331787600</v>
      </c>
      <c r="O290" s="31">
        <f t="shared" si="17"/>
        <v>40983.208333333336</v>
      </c>
      <c r="P290" t="b">
        <v>0</v>
      </c>
      <c r="Q290" t="b">
        <v>1</v>
      </c>
      <c r="R290" t="s">
        <v>148</v>
      </c>
      <c r="S290" s="32" t="s">
        <v>2033</v>
      </c>
      <c r="T290" s="32" t="s">
        <v>2055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8"/>
        <v>1684.25</v>
      </c>
      <c r="G291" t="s">
        <v>20</v>
      </c>
      <c r="H291">
        <v>337</v>
      </c>
      <c r="I291" s="35">
        <f t="shared" si="19"/>
        <v>39.982195845697326</v>
      </c>
      <c r="J291" t="s">
        <v>15</v>
      </c>
      <c r="K291" t="s">
        <v>16</v>
      </c>
      <c r="L291">
        <v>1438578000</v>
      </c>
      <c r="M291" s="33">
        <f t="shared" si="16"/>
        <v>42219.208333333328</v>
      </c>
      <c r="N291">
        <v>1438837200</v>
      </c>
      <c r="O291" s="31">
        <f t="shared" si="17"/>
        <v>42222.208333333328</v>
      </c>
      <c r="P291" t="b">
        <v>0</v>
      </c>
      <c r="Q291" t="b">
        <v>0</v>
      </c>
      <c r="R291" t="s">
        <v>33</v>
      </c>
      <c r="S291" s="32" t="s">
        <v>2037</v>
      </c>
      <c r="T291" s="32" t="s">
        <v>2038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8"/>
        <v>54.402135231316727</v>
      </c>
      <c r="G292" t="s">
        <v>14</v>
      </c>
      <c r="H292">
        <v>908</v>
      </c>
      <c r="I292" s="35">
        <f t="shared" si="19"/>
        <v>101.01541850220265</v>
      </c>
      <c r="J292" t="s">
        <v>21</v>
      </c>
      <c r="K292" t="s">
        <v>22</v>
      </c>
      <c r="L292">
        <v>1368162000</v>
      </c>
      <c r="M292" s="33">
        <f t="shared" si="16"/>
        <v>41404.208333333336</v>
      </c>
      <c r="N292">
        <v>1370926800</v>
      </c>
      <c r="O292" s="31">
        <f t="shared" si="17"/>
        <v>41436.208333333336</v>
      </c>
      <c r="P292" t="b">
        <v>0</v>
      </c>
      <c r="Q292" t="b">
        <v>1</v>
      </c>
      <c r="R292" t="s">
        <v>42</v>
      </c>
      <c r="S292" s="32" t="s">
        <v>2039</v>
      </c>
      <c r="T292" s="32" t="s">
        <v>2040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8"/>
        <v>456.61111111111109</v>
      </c>
      <c r="G293" t="s">
        <v>20</v>
      </c>
      <c r="H293">
        <v>107</v>
      </c>
      <c r="I293" s="35">
        <f t="shared" si="19"/>
        <v>76.813084112149539</v>
      </c>
      <c r="J293" t="s">
        <v>21</v>
      </c>
      <c r="K293" t="s">
        <v>22</v>
      </c>
      <c r="L293">
        <v>1318654800</v>
      </c>
      <c r="M293" s="33">
        <f t="shared" si="16"/>
        <v>40831.208333333336</v>
      </c>
      <c r="N293">
        <v>1319000400</v>
      </c>
      <c r="O293" s="31">
        <f t="shared" si="17"/>
        <v>40835.208333333336</v>
      </c>
      <c r="P293" t="b">
        <v>1</v>
      </c>
      <c r="Q293" t="b">
        <v>0</v>
      </c>
      <c r="R293" t="s">
        <v>28</v>
      </c>
      <c r="S293" s="32" t="s">
        <v>2035</v>
      </c>
      <c r="T293" s="32" t="s">
        <v>2036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8"/>
        <v>9.8219178082191778</v>
      </c>
      <c r="G294" t="s">
        <v>14</v>
      </c>
      <c r="H294">
        <v>10</v>
      </c>
      <c r="I294" s="35">
        <f t="shared" si="19"/>
        <v>71.7</v>
      </c>
      <c r="J294" t="s">
        <v>21</v>
      </c>
      <c r="K294" t="s">
        <v>22</v>
      </c>
      <c r="L294">
        <v>1331874000</v>
      </c>
      <c r="M294" s="33">
        <f t="shared" si="16"/>
        <v>40984.208333333336</v>
      </c>
      <c r="N294">
        <v>1333429200</v>
      </c>
      <c r="O294" s="31">
        <f t="shared" si="17"/>
        <v>41002.208333333336</v>
      </c>
      <c r="P294" t="b">
        <v>0</v>
      </c>
      <c r="Q294" t="b">
        <v>0</v>
      </c>
      <c r="R294" t="s">
        <v>17</v>
      </c>
      <c r="S294" s="32" t="s">
        <v>2031</v>
      </c>
      <c r="T294" s="32" t="s">
        <v>2032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8"/>
        <v>16.384615384615383</v>
      </c>
      <c r="G295" t="s">
        <v>74</v>
      </c>
      <c r="H295">
        <v>32</v>
      </c>
      <c r="I295" s="35">
        <f t="shared" si="19"/>
        <v>33.28125</v>
      </c>
      <c r="J295" t="s">
        <v>107</v>
      </c>
      <c r="K295" t="s">
        <v>108</v>
      </c>
      <c r="L295">
        <v>1286254800</v>
      </c>
      <c r="M295" s="33">
        <f t="shared" si="16"/>
        <v>40456.208333333336</v>
      </c>
      <c r="N295">
        <v>1287032400</v>
      </c>
      <c r="O295" s="31">
        <f t="shared" si="17"/>
        <v>40465.208333333336</v>
      </c>
      <c r="P295" t="b">
        <v>0</v>
      </c>
      <c r="Q295" t="b">
        <v>0</v>
      </c>
      <c r="R295" t="s">
        <v>33</v>
      </c>
      <c r="S295" s="32" t="s">
        <v>2037</v>
      </c>
      <c r="T295" s="32" t="s">
        <v>2038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8"/>
        <v>1339.6666666666667</v>
      </c>
      <c r="G296" t="s">
        <v>20</v>
      </c>
      <c r="H296">
        <v>183</v>
      </c>
      <c r="I296" s="35">
        <f t="shared" si="19"/>
        <v>43.923497267759565</v>
      </c>
      <c r="J296" t="s">
        <v>21</v>
      </c>
      <c r="K296" t="s">
        <v>22</v>
      </c>
      <c r="L296">
        <v>1540530000</v>
      </c>
      <c r="M296" s="33">
        <f t="shared" si="16"/>
        <v>43399.208333333328</v>
      </c>
      <c r="N296">
        <v>1541570400</v>
      </c>
      <c r="O296" s="31">
        <f t="shared" si="17"/>
        <v>43411.25</v>
      </c>
      <c r="P296" t="b">
        <v>0</v>
      </c>
      <c r="Q296" t="b">
        <v>0</v>
      </c>
      <c r="R296" t="s">
        <v>33</v>
      </c>
      <c r="S296" s="32" t="s">
        <v>2037</v>
      </c>
      <c r="T296" s="32" t="s">
        <v>2038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8"/>
        <v>35.650077760497666</v>
      </c>
      <c r="G297" t="s">
        <v>14</v>
      </c>
      <c r="H297">
        <v>1910</v>
      </c>
      <c r="I297" s="35">
        <f t="shared" si="19"/>
        <v>36.004712041884815</v>
      </c>
      <c r="J297" t="s">
        <v>98</v>
      </c>
      <c r="K297" t="s">
        <v>99</v>
      </c>
      <c r="L297">
        <v>1381813200</v>
      </c>
      <c r="M297" s="33">
        <f t="shared" si="16"/>
        <v>41562.208333333336</v>
      </c>
      <c r="N297">
        <v>1383976800</v>
      </c>
      <c r="O297" s="31">
        <f t="shared" si="17"/>
        <v>41587.25</v>
      </c>
      <c r="P297" t="b">
        <v>0</v>
      </c>
      <c r="Q297" t="b">
        <v>0</v>
      </c>
      <c r="R297" t="s">
        <v>33</v>
      </c>
      <c r="S297" s="32" t="s">
        <v>2037</v>
      </c>
      <c r="T297" s="32" t="s">
        <v>2038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8"/>
        <v>54.950819672131146</v>
      </c>
      <c r="G298" t="s">
        <v>14</v>
      </c>
      <c r="H298">
        <v>38</v>
      </c>
      <c r="I298" s="35">
        <f t="shared" si="19"/>
        <v>88.21052631578948</v>
      </c>
      <c r="J298" t="s">
        <v>26</v>
      </c>
      <c r="K298" t="s">
        <v>27</v>
      </c>
      <c r="L298">
        <v>1548655200</v>
      </c>
      <c r="M298" s="33">
        <f t="shared" si="16"/>
        <v>43493.25</v>
      </c>
      <c r="N298">
        <v>1550556000</v>
      </c>
      <c r="O298" s="31">
        <f t="shared" si="17"/>
        <v>43515.25</v>
      </c>
      <c r="P298" t="b">
        <v>0</v>
      </c>
      <c r="Q298" t="b">
        <v>0</v>
      </c>
      <c r="R298" t="s">
        <v>33</v>
      </c>
      <c r="S298" s="32" t="s">
        <v>2037</v>
      </c>
      <c r="T298" s="32" t="s">
        <v>2038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8"/>
        <v>94.236111111111114</v>
      </c>
      <c r="G299" t="s">
        <v>14</v>
      </c>
      <c r="H299">
        <v>104</v>
      </c>
      <c r="I299" s="35">
        <f t="shared" si="19"/>
        <v>65.240384615384613</v>
      </c>
      <c r="J299" t="s">
        <v>26</v>
      </c>
      <c r="K299" t="s">
        <v>27</v>
      </c>
      <c r="L299">
        <v>1389679200</v>
      </c>
      <c r="M299" s="33">
        <f t="shared" si="16"/>
        <v>41653.25</v>
      </c>
      <c r="N299">
        <v>1390456800</v>
      </c>
      <c r="O299" s="31">
        <f t="shared" si="17"/>
        <v>41662.25</v>
      </c>
      <c r="P299" t="b">
        <v>0</v>
      </c>
      <c r="Q299" t="b">
        <v>1</v>
      </c>
      <c r="R299" t="s">
        <v>33</v>
      </c>
      <c r="S299" s="32" t="s">
        <v>2037</v>
      </c>
      <c r="T299" s="32" t="s">
        <v>2038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8"/>
        <v>143.91428571428571</v>
      </c>
      <c r="G300" t="s">
        <v>20</v>
      </c>
      <c r="H300">
        <v>72</v>
      </c>
      <c r="I300" s="35">
        <f t="shared" si="19"/>
        <v>69.958333333333329</v>
      </c>
      <c r="J300" t="s">
        <v>21</v>
      </c>
      <c r="K300" t="s">
        <v>22</v>
      </c>
      <c r="L300">
        <v>1456466400</v>
      </c>
      <c r="M300" s="33">
        <f t="shared" si="16"/>
        <v>42426.25</v>
      </c>
      <c r="N300">
        <v>1458018000</v>
      </c>
      <c r="O300" s="31">
        <f t="shared" si="17"/>
        <v>42444.208333333328</v>
      </c>
      <c r="P300" t="b">
        <v>0</v>
      </c>
      <c r="Q300" t="b">
        <v>1</v>
      </c>
      <c r="R300" t="s">
        <v>23</v>
      </c>
      <c r="S300" s="32" t="s">
        <v>2033</v>
      </c>
      <c r="T300" s="32" t="s">
        <v>2034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8"/>
        <v>51.421052631578945</v>
      </c>
      <c r="G301" t="s">
        <v>14</v>
      </c>
      <c r="H301">
        <v>49</v>
      </c>
      <c r="I301" s="35">
        <f t="shared" si="19"/>
        <v>39.877551020408163</v>
      </c>
      <c r="J301" t="s">
        <v>21</v>
      </c>
      <c r="K301" t="s">
        <v>22</v>
      </c>
      <c r="L301">
        <v>1456984800</v>
      </c>
      <c r="M301" s="33">
        <f t="shared" si="16"/>
        <v>42432.25</v>
      </c>
      <c r="N301">
        <v>1461819600</v>
      </c>
      <c r="O301" s="31">
        <f t="shared" si="17"/>
        <v>42488.208333333328</v>
      </c>
      <c r="P301" t="b">
        <v>0</v>
      </c>
      <c r="Q301" t="b">
        <v>0</v>
      </c>
      <c r="R301" t="s">
        <v>17</v>
      </c>
      <c r="S301" s="32" t="s">
        <v>2031</v>
      </c>
      <c r="T301" s="32" t="s">
        <v>2032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8"/>
        <v>5</v>
      </c>
      <c r="G302" t="s">
        <v>14</v>
      </c>
      <c r="H302">
        <v>1</v>
      </c>
      <c r="I302" s="35">
        <f t="shared" si="19"/>
        <v>5</v>
      </c>
      <c r="J302" t="s">
        <v>36</v>
      </c>
      <c r="K302" t="s">
        <v>37</v>
      </c>
      <c r="L302">
        <v>1504069200</v>
      </c>
      <c r="M302" s="33">
        <f t="shared" si="16"/>
        <v>42977.208333333328</v>
      </c>
      <c r="N302">
        <v>1504155600</v>
      </c>
      <c r="O302" s="31">
        <f t="shared" si="17"/>
        <v>42978.208333333328</v>
      </c>
      <c r="P302" t="b">
        <v>0</v>
      </c>
      <c r="Q302" t="b">
        <v>1</v>
      </c>
      <c r="R302" t="s">
        <v>68</v>
      </c>
      <c r="S302" s="32" t="s">
        <v>2045</v>
      </c>
      <c r="T302" s="32" t="s">
        <v>2046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8"/>
        <v>1344.6666666666667</v>
      </c>
      <c r="G303" t="s">
        <v>20</v>
      </c>
      <c r="H303">
        <v>295</v>
      </c>
      <c r="I303" s="35">
        <f t="shared" si="19"/>
        <v>41.023728813559323</v>
      </c>
      <c r="J303" t="s">
        <v>21</v>
      </c>
      <c r="K303" t="s">
        <v>22</v>
      </c>
      <c r="L303">
        <v>1424930400</v>
      </c>
      <c r="M303" s="33">
        <f t="shared" si="16"/>
        <v>42061.25</v>
      </c>
      <c r="N303">
        <v>1426395600</v>
      </c>
      <c r="O303" s="31">
        <f t="shared" si="17"/>
        <v>42078.208333333328</v>
      </c>
      <c r="P303" t="b">
        <v>0</v>
      </c>
      <c r="Q303" t="b">
        <v>0</v>
      </c>
      <c r="R303" t="s">
        <v>42</v>
      </c>
      <c r="S303" s="32" t="s">
        <v>2039</v>
      </c>
      <c r="T303" s="32" t="s">
        <v>2040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8"/>
        <v>31.844940867279899</v>
      </c>
      <c r="G304" t="s">
        <v>14</v>
      </c>
      <c r="H304">
        <v>245</v>
      </c>
      <c r="I304" s="35">
        <f t="shared" si="19"/>
        <v>98.914285714285711</v>
      </c>
      <c r="J304" t="s">
        <v>21</v>
      </c>
      <c r="K304" t="s">
        <v>22</v>
      </c>
      <c r="L304">
        <v>1535864400</v>
      </c>
      <c r="M304" s="33">
        <f t="shared" si="16"/>
        <v>43345.208333333328</v>
      </c>
      <c r="N304">
        <v>1537074000</v>
      </c>
      <c r="O304" s="31">
        <f t="shared" si="17"/>
        <v>43359.208333333328</v>
      </c>
      <c r="P304" t="b">
        <v>0</v>
      </c>
      <c r="Q304" t="b">
        <v>0</v>
      </c>
      <c r="R304" t="s">
        <v>33</v>
      </c>
      <c r="S304" s="32" t="s">
        <v>2037</v>
      </c>
      <c r="T304" s="32" t="s">
        <v>2038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8"/>
        <v>82.617647058823536</v>
      </c>
      <c r="G305" t="s">
        <v>14</v>
      </c>
      <c r="H305">
        <v>32</v>
      </c>
      <c r="I305" s="35">
        <f t="shared" si="19"/>
        <v>87.78125</v>
      </c>
      <c r="J305" t="s">
        <v>21</v>
      </c>
      <c r="K305" t="s">
        <v>22</v>
      </c>
      <c r="L305">
        <v>1452146400</v>
      </c>
      <c r="M305" s="33">
        <f t="shared" si="16"/>
        <v>42376.25</v>
      </c>
      <c r="N305">
        <v>1452578400</v>
      </c>
      <c r="O305" s="31">
        <f t="shared" si="17"/>
        <v>42381.25</v>
      </c>
      <c r="P305" t="b">
        <v>0</v>
      </c>
      <c r="Q305" t="b">
        <v>0</v>
      </c>
      <c r="R305" t="s">
        <v>60</v>
      </c>
      <c r="S305" s="32" t="s">
        <v>2033</v>
      </c>
      <c r="T305" s="32" t="s">
        <v>2043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8"/>
        <v>546.14285714285722</v>
      </c>
      <c r="G306" t="s">
        <v>20</v>
      </c>
      <c r="H306">
        <v>142</v>
      </c>
      <c r="I306" s="35">
        <f t="shared" si="19"/>
        <v>80.767605633802816</v>
      </c>
      <c r="J306" t="s">
        <v>21</v>
      </c>
      <c r="K306" t="s">
        <v>22</v>
      </c>
      <c r="L306">
        <v>1470546000</v>
      </c>
      <c r="M306" s="33">
        <f t="shared" si="16"/>
        <v>42589.208333333328</v>
      </c>
      <c r="N306">
        <v>1474088400</v>
      </c>
      <c r="O306" s="31">
        <f t="shared" si="17"/>
        <v>42630.208333333328</v>
      </c>
      <c r="P306" t="b">
        <v>0</v>
      </c>
      <c r="Q306" t="b">
        <v>0</v>
      </c>
      <c r="R306" t="s">
        <v>42</v>
      </c>
      <c r="S306" s="32" t="s">
        <v>2039</v>
      </c>
      <c r="T306" s="32" t="s">
        <v>2040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8"/>
        <v>286.21428571428572</v>
      </c>
      <c r="G307" t="s">
        <v>20</v>
      </c>
      <c r="H307">
        <v>85</v>
      </c>
      <c r="I307" s="35">
        <f t="shared" si="19"/>
        <v>94.28235294117647</v>
      </c>
      <c r="J307" t="s">
        <v>21</v>
      </c>
      <c r="K307" t="s">
        <v>22</v>
      </c>
      <c r="L307">
        <v>1458363600</v>
      </c>
      <c r="M307" s="33">
        <f t="shared" si="16"/>
        <v>42448.208333333328</v>
      </c>
      <c r="N307">
        <v>1461906000</v>
      </c>
      <c r="O307" s="31">
        <f t="shared" si="17"/>
        <v>42489.208333333328</v>
      </c>
      <c r="P307" t="b">
        <v>0</v>
      </c>
      <c r="Q307" t="b">
        <v>0</v>
      </c>
      <c r="R307" t="s">
        <v>33</v>
      </c>
      <c r="S307" s="32" t="s">
        <v>2037</v>
      </c>
      <c r="T307" s="32" t="s">
        <v>2038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8"/>
        <v>7.9076923076923071</v>
      </c>
      <c r="G308" t="s">
        <v>14</v>
      </c>
      <c r="H308">
        <v>7</v>
      </c>
      <c r="I308" s="35">
        <f t="shared" si="19"/>
        <v>73.428571428571431</v>
      </c>
      <c r="J308" t="s">
        <v>21</v>
      </c>
      <c r="K308" t="s">
        <v>22</v>
      </c>
      <c r="L308">
        <v>1500008400</v>
      </c>
      <c r="M308" s="33">
        <f t="shared" si="16"/>
        <v>42930.208333333328</v>
      </c>
      <c r="N308">
        <v>1500267600</v>
      </c>
      <c r="O308" s="31">
        <f t="shared" si="17"/>
        <v>42933.208333333328</v>
      </c>
      <c r="P308" t="b">
        <v>0</v>
      </c>
      <c r="Q308" t="b">
        <v>1</v>
      </c>
      <c r="R308" t="s">
        <v>33</v>
      </c>
      <c r="S308" s="32" t="s">
        <v>2037</v>
      </c>
      <c r="T308" s="32" t="s">
        <v>2038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8"/>
        <v>132.13677811550153</v>
      </c>
      <c r="G309" t="s">
        <v>20</v>
      </c>
      <c r="H309">
        <v>659</v>
      </c>
      <c r="I309" s="35">
        <f t="shared" si="19"/>
        <v>65.968133535660087</v>
      </c>
      <c r="J309" t="s">
        <v>36</v>
      </c>
      <c r="K309" t="s">
        <v>37</v>
      </c>
      <c r="L309">
        <v>1338958800</v>
      </c>
      <c r="M309" s="33">
        <f t="shared" si="16"/>
        <v>41066.208333333336</v>
      </c>
      <c r="N309">
        <v>1340686800</v>
      </c>
      <c r="O309" s="31">
        <f t="shared" si="17"/>
        <v>41086.208333333336</v>
      </c>
      <c r="P309" t="b">
        <v>0</v>
      </c>
      <c r="Q309" t="b">
        <v>1</v>
      </c>
      <c r="R309" t="s">
        <v>119</v>
      </c>
      <c r="S309" s="32" t="s">
        <v>2045</v>
      </c>
      <c r="T309" s="32" t="s">
        <v>2051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8"/>
        <v>74.077834179357026</v>
      </c>
      <c r="G310" t="s">
        <v>14</v>
      </c>
      <c r="H310">
        <v>803</v>
      </c>
      <c r="I310" s="35">
        <f t="shared" si="19"/>
        <v>109.04109589041096</v>
      </c>
      <c r="J310" t="s">
        <v>21</v>
      </c>
      <c r="K310" t="s">
        <v>22</v>
      </c>
      <c r="L310">
        <v>1303102800</v>
      </c>
      <c r="M310" s="33">
        <f t="shared" si="16"/>
        <v>40651.208333333336</v>
      </c>
      <c r="N310">
        <v>1303189200</v>
      </c>
      <c r="O310" s="31">
        <f t="shared" si="17"/>
        <v>40652.208333333336</v>
      </c>
      <c r="P310" t="b">
        <v>0</v>
      </c>
      <c r="Q310" t="b">
        <v>0</v>
      </c>
      <c r="R310" t="s">
        <v>33</v>
      </c>
      <c r="S310" s="32" t="s">
        <v>2037</v>
      </c>
      <c r="T310" s="32" t="s">
        <v>2038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8"/>
        <v>75.292682926829272</v>
      </c>
      <c r="G311" t="s">
        <v>74</v>
      </c>
      <c r="H311">
        <v>75</v>
      </c>
      <c r="I311" s="35">
        <f t="shared" si="19"/>
        <v>41.16</v>
      </c>
      <c r="J311" t="s">
        <v>21</v>
      </c>
      <c r="K311" t="s">
        <v>22</v>
      </c>
      <c r="L311">
        <v>1316581200</v>
      </c>
      <c r="M311" s="33">
        <f t="shared" si="16"/>
        <v>40807.208333333336</v>
      </c>
      <c r="N311">
        <v>1318309200</v>
      </c>
      <c r="O311" s="31">
        <f t="shared" si="17"/>
        <v>40827.208333333336</v>
      </c>
      <c r="P311" t="b">
        <v>0</v>
      </c>
      <c r="Q311" t="b">
        <v>1</v>
      </c>
      <c r="R311" t="s">
        <v>60</v>
      </c>
      <c r="S311" s="32" t="s">
        <v>2033</v>
      </c>
      <c r="T311" s="32" t="s">
        <v>2043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8"/>
        <v>20.333333333333332</v>
      </c>
      <c r="G312" t="s">
        <v>14</v>
      </c>
      <c r="H312">
        <v>16</v>
      </c>
      <c r="I312" s="35">
        <f t="shared" si="19"/>
        <v>99.125</v>
      </c>
      <c r="J312" t="s">
        <v>21</v>
      </c>
      <c r="K312" t="s">
        <v>22</v>
      </c>
      <c r="L312">
        <v>1270789200</v>
      </c>
      <c r="M312" s="33">
        <f t="shared" si="16"/>
        <v>40277.208333333336</v>
      </c>
      <c r="N312">
        <v>1272171600</v>
      </c>
      <c r="O312" s="31">
        <f t="shared" si="17"/>
        <v>40293.208333333336</v>
      </c>
      <c r="P312" t="b">
        <v>0</v>
      </c>
      <c r="Q312" t="b">
        <v>0</v>
      </c>
      <c r="R312" t="s">
        <v>89</v>
      </c>
      <c r="S312" s="32" t="s">
        <v>2048</v>
      </c>
      <c r="T312" s="32" t="s">
        <v>2049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8"/>
        <v>203.36507936507937</v>
      </c>
      <c r="G313" t="s">
        <v>20</v>
      </c>
      <c r="H313">
        <v>121</v>
      </c>
      <c r="I313" s="35">
        <f t="shared" si="19"/>
        <v>105.88429752066116</v>
      </c>
      <c r="J313" t="s">
        <v>21</v>
      </c>
      <c r="K313" t="s">
        <v>22</v>
      </c>
      <c r="L313">
        <v>1297836000</v>
      </c>
      <c r="M313" s="33">
        <f t="shared" si="16"/>
        <v>40590.25</v>
      </c>
      <c r="N313">
        <v>1298872800</v>
      </c>
      <c r="O313" s="31">
        <f t="shared" si="17"/>
        <v>40602.25</v>
      </c>
      <c r="P313" t="b">
        <v>0</v>
      </c>
      <c r="Q313" t="b">
        <v>0</v>
      </c>
      <c r="R313" t="s">
        <v>33</v>
      </c>
      <c r="S313" s="32" t="s">
        <v>2037</v>
      </c>
      <c r="T313" s="32" t="s">
        <v>2038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8"/>
        <v>310.2284263959391</v>
      </c>
      <c r="G314" t="s">
        <v>20</v>
      </c>
      <c r="H314">
        <v>3742</v>
      </c>
      <c r="I314" s="35">
        <f t="shared" si="19"/>
        <v>48.996525921966864</v>
      </c>
      <c r="J314" t="s">
        <v>21</v>
      </c>
      <c r="K314" t="s">
        <v>22</v>
      </c>
      <c r="L314">
        <v>1382677200</v>
      </c>
      <c r="M314" s="33">
        <f t="shared" si="16"/>
        <v>41572.208333333336</v>
      </c>
      <c r="N314">
        <v>1383282000</v>
      </c>
      <c r="O314" s="31">
        <f t="shared" si="17"/>
        <v>41579.208333333336</v>
      </c>
      <c r="P314" t="b">
        <v>0</v>
      </c>
      <c r="Q314" t="b">
        <v>0</v>
      </c>
      <c r="R314" t="s">
        <v>33</v>
      </c>
      <c r="S314" s="32" t="s">
        <v>2037</v>
      </c>
      <c r="T314" s="32" t="s">
        <v>2038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8"/>
        <v>395.31818181818181</v>
      </c>
      <c r="G315" t="s">
        <v>20</v>
      </c>
      <c r="H315">
        <v>223</v>
      </c>
      <c r="I315" s="35">
        <f t="shared" si="19"/>
        <v>39</v>
      </c>
      <c r="J315" t="s">
        <v>21</v>
      </c>
      <c r="K315" t="s">
        <v>22</v>
      </c>
      <c r="L315">
        <v>1330322400</v>
      </c>
      <c r="M315" s="33">
        <f t="shared" si="16"/>
        <v>40966.25</v>
      </c>
      <c r="N315">
        <v>1330495200</v>
      </c>
      <c r="O315" s="31">
        <f t="shared" si="17"/>
        <v>40968.25</v>
      </c>
      <c r="P315" t="b">
        <v>0</v>
      </c>
      <c r="Q315" t="b">
        <v>0</v>
      </c>
      <c r="R315" t="s">
        <v>23</v>
      </c>
      <c r="S315" s="32" t="s">
        <v>2033</v>
      </c>
      <c r="T315" s="32" t="s">
        <v>2034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8"/>
        <v>294.71428571428572</v>
      </c>
      <c r="G316" t="s">
        <v>20</v>
      </c>
      <c r="H316">
        <v>133</v>
      </c>
      <c r="I316" s="35">
        <f t="shared" si="19"/>
        <v>31.022556390977442</v>
      </c>
      <c r="J316" t="s">
        <v>21</v>
      </c>
      <c r="K316" t="s">
        <v>22</v>
      </c>
      <c r="L316">
        <v>1552366800</v>
      </c>
      <c r="M316" s="33">
        <f t="shared" si="16"/>
        <v>43536.208333333328</v>
      </c>
      <c r="N316">
        <v>1552798800</v>
      </c>
      <c r="O316" s="31">
        <f t="shared" si="17"/>
        <v>43541.208333333328</v>
      </c>
      <c r="P316" t="b">
        <v>0</v>
      </c>
      <c r="Q316" t="b">
        <v>1</v>
      </c>
      <c r="R316" t="s">
        <v>42</v>
      </c>
      <c r="S316" s="32" t="s">
        <v>2039</v>
      </c>
      <c r="T316" s="32" t="s">
        <v>2040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8"/>
        <v>33.89473684210526</v>
      </c>
      <c r="G317" t="s">
        <v>14</v>
      </c>
      <c r="H317">
        <v>31</v>
      </c>
      <c r="I317" s="35">
        <f t="shared" si="19"/>
        <v>103.87096774193549</v>
      </c>
      <c r="J317" t="s">
        <v>21</v>
      </c>
      <c r="K317" t="s">
        <v>22</v>
      </c>
      <c r="L317">
        <v>1400907600</v>
      </c>
      <c r="M317" s="33">
        <f t="shared" si="16"/>
        <v>41783.208333333336</v>
      </c>
      <c r="N317">
        <v>1403413200</v>
      </c>
      <c r="O317" s="31">
        <f t="shared" si="17"/>
        <v>41812.208333333336</v>
      </c>
      <c r="P317" t="b">
        <v>0</v>
      </c>
      <c r="Q317" t="b">
        <v>0</v>
      </c>
      <c r="R317" t="s">
        <v>33</v>
      </c>
      <c r="S317" s="32" t="s">
        <v>2037</v>
      </c>
      <c r="T317" s="32" t="s">
        <v>2038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8"/>
        <v>66.677083333333329</v>
      </c>
      <c r="G318" t="s">
        <v>14</v>
      </c>
      <c r="H318">
        <v>108</v>
      </c>
      <c r="I318" s="35">
        <f t="shared" si="19"/>
        <v>59.268518518518519</v>
      </c>
      <c r="J318" t="s">
        <v>107</v>
      </c>
      <c r="K318" t="s">
        <v>108</v>
      </c>
      <c r="L318">
        <v>1574143200</v>
      </c>
      <c r="M318" s="33">
        <f t="shared" si="16"/>
        <v>43788.25</v>
      </c>
      <c r="N318">
        <v>1574229600</v>
      </c>
      <c r="O318" s="31">
        <f t="shared" si="17"/>
        <v>43789.25</v>
      </c>
      <c r="P318" t="b">
        <v>0</v>
      </c>
      <c r="Q318" t="b">
        <v>1</v>
      </c>
      <c r="R318" t="s">
        <v>17</v>
      </c>
      <c r="S318" s="32" t="s">
        <v>2031</v>
      </c>
      <c r="T318" s="32" t="s">
        <v>2032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8"/>
        <v>19.227272727272727</v>
      </c>
      <c r="G319" t="s">
        <v>14</v>
      </c>
      <c r="H319">
        <v>30</v>
      </c>
      <c r="I319" s="35">
        <f t="shared" si="19"/>
        <v>42.3</v>
      </c>
      <c r="J319" t="s">
        <v>21</v>
      </c>
      <c r="K319" t="s">
        <v>22</v>
      </c>
      <c r="L319">
        <v>1494738000</v>
      </c>
      <c r="M319" s="33">
        <f t="shared" si="16"/>
        <v>42869.208333333328</v>
      </c>
      <c r="N319">
        <v>1495861200</v>
      </c>
      <c r="O319" s="31">
        <f t="shared" si="17"/>
        <v>42882.208333333328</v>
      </c>
      <c r="P319" t="b">
        <v>0</v>
      </c>
      <c r="Q319" t="b">
        <v>0</v>
      </c>
      <c r="R319" t="s">
        <v>33</v>
      </c>
      <c r="S319" s="32" t="s">
        <v>2037</v>
      </c>
      <c r="T319" s="32" t="s">
        <v>2038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8"/>
        <v>15.842105263157894</v>
      </c>
      <c r="G320" t="s">
        <v>14</v>
      </c>
      <c r="H320">
        <v>17</v>
      </c>
      <c r="I320" s="35">
        <f t="shared" si="19"/>
        <v>53.117647058823529</v>
      </c>
      <c r="J320" t="s">
        <v>21</v>
      </c>
      <c r="K320" t="s">
        <v>22</v>
      </c>
      <c r="L320">
        <v>1392357600</v>
      </c>
      <c r="M320" s="33">
        <f t="shared" si="16"/>
        <v>41684.25</v>
      </c>
      <c r="N320">
        <v>1392530400</v>
      </c>
      <c r="O320" s="31">
        <f t="shared" si="17"/>
        <v>41686.25</v>
      </c>
      <c r="P320" t="b">
        <v>0</v>
      </c>
      <c r="Q320" t="b">
        <v>0</v>
      </c>
      <c r="R320" t="s">
        <v>23</v>
      </c>
      <c r="S320" s="32" t="s">
        <v>2033</v>
      </c>
      <c r="T320" s="32" t="s">
        <v>2034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8"/>
        <v>38.702380952380956</v>
      </c>
      <c r="G321" t="s">
        <v>74</v>
      </c>
      <c r="H321">
        <v>64</v>
      </c>
      <c r="I321" s="35">
        <f t="shared" si="19"/>
        <v>50.796875</v>
      </c>
      <c r="J321" t="s">
        <v>21</v>
      </c>
      <c r="K321" t="s">
        <v>22</v>
      </c>
      <c r="L321">
        <v>1281589200</v>
      </c>
      <c r="M321" s="33">
        <f t="shared" si="16"/>
        <v>40402.208333333336</v>
      </c>
      <c r="N321">
        <v>1283662800</v>
      </c>
      <c r="O321" s="31">
        <f t="shared" si="17"/>
        <v>40426.208333333336</v>
      </c>
      <c r="P321" t="b">
        <v>0</v>
      </c>
      <c r="Q321" t="b">
        <v>0</v>
      </c>
      <c r="R321" t="s">
        <v>28</v>
      </c>
      <c r="S321" s="32" t="s">
        <v>2035</v>
      </c>
      <c r="T321" s="32" t="s">
        <v>2036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8"/>
        <v>9.5876777251184837</v>
      </c>
      <c r="G322" t="s">
        <v>14</v>
      </c>
      <c r="H322">
        <v>80</v>
      </c>
      <c r="I322" s="35">
        <f t="shared" si="19"/>
        <v>101.15</v>
      </c>
      <c r="J322" t="s">
        <v>21</v>
      </c>
      <c r="K322" t="s">
        <v>22</v>
      </c>
      <c r="L322">
        <v>1305003600</v>
      </c>
      <c r="M322" s="33">
        <f t="shared" si="16"/>
        <v>40673.208333333336</v>
      </c>
      <c r="N322">
        <v>1305781200</v>
      </c>
      <c r="O322" s="31">
        <f t="shared" si="17"/>
        <v>40682.208333333336</v>
      </c>
      <c r="P322" t="b">
        <v>0</v>
      </c>
      <c r="Q322" t="b">
        <v>0</v>
      </c>
      <c r="R322" t="s">
        <v>119</v>
      </c>
      <c r="S322" s="32" t="s">
        <v>2045</v>
      </c>
      <c r="T322" s="32" t="s">
        <v>2051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si="18"/>
        <v>94.144366197183089</v>
      </c>
      <c r="G323" t="s">
        <v>14</v>
      </c>
      <c r="H323">
        <v>2468</v>
      </c>
      <c r="I323" s="35">
        <f t="shared" si="19"/>
        <v>65.000810372771468</v>
      </c>
      <c r="J323" t="s">
        <v>21</v>
      </c>
      <c r="K323" t="s">
        <v>22</v>
      </c>
      <c r="L323">
        <v>1301634000</v>
      </c>
      <c r="M323" s="33">
        <f t="shared" ref="M323:M386" si="20">(((L323/60)/60)/24)+DATE(1970,1,1)</f>
        <v>40634.208333333336</v>
      </c>
      <c r="N323">
        <v>1302325200</v>
      </c>
      <c r="O323" s="31">
        <f t="shared" ref="O323:O386" si="21">(((N323/60)/60)/24)+DATE(1970,1,1)</f>
        <v>40642.208333333336</v>
      </c>
      <c r="P323" t="b">
        <v>0</v>
      </c>
      <c r="Q323" t="b">
        <v>0</v>
      </c>
      <c r="R323" t="s">
        <v>100</v>
      </c>
      <c r="S323" s="32" t="s">
        <v>2039</v>
      </c>
      <c r="T323" s="32" t="s">
        <v>2050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ref="F324:F387" si="22">(E324/D324)*100</f>
        <v>166.56234096692114</v>
      </c>
      <c r="G324" t="s">
        <v>20</v>
      </c>
      <c r="H324">
        <v>5168</v>
      </c>
      <c r="I324" s="35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 s="33">
        <f t="shared" si="20"/>
        <v>40507.25</v>
      </c>
      <c r="N324">
        <v>1291788000</v>
      </c>
      <c r="O324" s="31">
        <f t="shared" si="21"/>
        <v>40520.25</v>
      </c>
      <c r="P324" t="b">
        <v>0</v>
      </c>
      <c r="Q324" t="b">
        <v>0</v>
      </c>
      <c r="R324" t="s">
        <v>33</v>
      </c>
      <c r="S324" s="32" t="s">
        <v>2037</v>
      </c>
      <c r="T324" s="32" t="s">
        <v>2038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2"/>
        <v>24.134831460674157</v>
      </c>
      <c r="G325" t="s">
        <v>14</v>
      </c>
      <c r="H325">
        <v>26</v>
      </c>
      <c r="I325" s="35">
        <f t="shared" si="23"/>
        <v>82.615384615384613</v>
      </c>
      <c r="J325" t="s">
        <v>40</v>
      </c>
      <c r="K325" t="s">
        <v>41</v>
      </c>
      <c r="L325">
        <v>1395896400</v>
      </c>
      <c r="M325" s="33">
        <f t="shared" si="20"/>
        <v>41725.208333333336</v>
      </c>
      <c r="N325">
        <v>1396069200</v>
      </c>
      <c r="O325" s="31">
        <f t="shared" si="21"/>
        <v>41727.208333333336</v>
      </c>
      <c r="P325" t="b">
        <v>0</v>
      </c>
      <c r="Q325" t="b">
        <v>0</v>
      </c>
      <c r="R325" t="s">
        <v>42</v>
      </c>
      <c r="S325" s="32" t="s">
        <v>2039</v>
      </c>
      <c r="T325" s="32" t="s">
        <v>2040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22"/>
        <v>164.05633802816902</v>
      </c>
      <c r="G326" t="s">
        <v>20</v>
      </c>
      <c r="H326">
        <v>307</v>
      </c>
      <c r="I326" s="35">
        <f t="shared" si="23"/>
        <v>37.941368078175898</v>
      </c>
      <c r="J326" t="s">
        <v>21</v>
      </c>
      <c r="K326" t="s">
        <v>22</v>
      </c>
      <c r="L326">
        <v>1434862800</v>
      </c>
      <c r="M326" s="33">
        <f t="shared" si="20"/>
        <v>42176.208333333328</v>
      </c>
      <c r="N326">
        <v>1435899600</v>
      </c>
      <c r="O326" s="31">
        <f t="shared" si="21"/>
        <v>42188.208333333328</v>
      </c>
      <c r="P326" t="b">
        <v>0</v>
      </c>
      <c r="Q326" t="b">
        <v>1</v>
      </c>
      <c r="R326" t="s">
        <v>33</v>
      </c>
      <c r="S326" s="32" t="s">
        <v>2037</v>
      </c>
      <c r="T326" s="32" t="s">
        <v>2038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2"/>
        <v>90.723076923076931</v>
      </c>
      <c r="G327" t="s">
        <v>14</v>
      </c>
      <c r="H327">
        <v>73</v>
      </c>
      <c r="I327" s="35">
        <f t="shared" si="23"/>
        <v>80.780821917808225</v>
      </c>
      <c r="J327" t="s">
        <v>21</v>
      </c>
      <c r="K327" t="s">
        <v>22</v>
      </c>
      <c r="L327">
        <v>1529125200</v>
      </c>
      <c r="M327" s="33">
        <f t="shared" si="20"/>
        <v>43267.208333333328</v>
      </c>
      <c r="N327">
        <v>1531112400</v>
      </c>
      <c r="O327" s="31">
        <f t="shared" si="21"/>
        <v>43290.208333333328</v>
      </c>
      <c r="P327" t="b">
        <v>0</v>
      </c>
      <c r="Q327" t="b">
        <v>1</v>
      </c>
      <c r="R327" t="s">
        <v>33</v>
      </c>
      <c r="S327" s="32" t="s">
        <v>2037</v>
      </c>
      <c r="T327" s="32" t="s">
        <v>2038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2"/>
        <v>46.194444444444443</v>
      </c>
      <c r="G328" t="s">
        <v>14</v>
      </c>
      <c r="H328">
        <v>128</v>
      </c>
      <c r="I328" s="35">
        <f t="shared" si="23"/>
        <v>25.984375</v>
      </c>
      <c r="J328" t="s">
        <v>21</v>
      </c>
      <c r="K328" t="s">
        <v>22</v>
      </c>
      <c r="L328">
        <v>1451109600</v>
      </c>
      <c r="M328" s="33">
        <f t="shared" si="20"/>
        <v>42364.25</v>
      </c>
      <c r="N328">
        <v>1451628000</v>
      </c>
      <c r="O328" s="31">
        <f t="shared" si="21"/>
        <v>42370.25</v>
      </c>
      <c r="P328" t="b">
        <v>0</v>
      </c>
      <c r="Q328" t="b">
        <v>0</v>
      </c>
      <c r="R328" t="s">
        <v>71</v>
      </c>
      <c r="S328" s="32" t="s">
        <v>2039</v>
      </c>
      <c r="T328" s="32" t="s">
        <v>2047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2"/>
        <v>38.53846153846154</v>
      </c>
      <c r="G329" t="s">
        <v>14</v>
      </c>
      <c r="H329">
        <v>33</v>
      </c>
      <c r="I329" s="35">
        <f t="shared" si="23"/>
        <v>30.363636363636363</v>
      </c>
      <c r="J329" t="s">
        <v>21</v>
      </c>
      <c r="K329" t="s">
        <v>22</v>
      </c>
      <c r="L329">
        <v>1566968400</v>
      </c>
      <c r="M329" s="33">
        <f t="shared" si="20"/>
        <v>43705.208333333328</v>
      </c>
      <c r="N329">
        <v>1567314000</v>
      </c>
      <c r="O329" s="31">
        <f t="shared" si="21"/>
        <v>43709.208333333328</v>
      </c>
      <c r="P329" t="b">
        <v>0</v>
      </c>
      <c r="Q329" t="b">
        <v>1</v>
      </c>
      <c r="R329" t="s">
        <v>33</v>
      </c>
      <c r="S329" s="32" t="s">
        <v>2037</v>
      </c>
      <c r="T329" s="32" t="s">
        <v>2038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2"/>
        <v>133.56231003039514</v>
      </c>
      <c r="G330" t="s">
        <v>20</v>
      </c>
      <c r="H330">
        <v>2441</v>
      </c>
      <c r="I330" s="35">
        <f t="shared" si="23"/>
        <v>54.004916018025398</v>
      </c>
      <c r="J330" t="s">
        <v>21</v>
      </c>
      <c r="K330" t="s">
        <v>22</v>
      </c>
      <c r="L330">
        <v>1543557600</v>
      </c>
      <c r="M330" s="33">
        <f t="shared" si="20"/>
        <v>43434.25</v>
      </c>
      <c r="N330">
        <v>1544508000</v>
      </c>
      <c r="O330" s="31">
        <f t="shared" si="21"/>
        <v>43445.25</v>
      </c>
      <c r="P330" t="b">
        <v>0</v>
      </c>
      <c r="Q330" t="b">
        <v>0</v>
      </c>
      <c r="R330" t="s">
        <v>23</v>
      </c>
      <c r="S330" s="32" t="s">
        <v>2033</v>
      </c>
      <c r="T330" s="32" t="s">
        <v>2034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2"/>
        <v>22.896588486140725</v>
      </c>
      <c r="G331" t="s">
        <v>47</v>
      </c>
      <c r="H331">
        <v>211</v>
      </c>
      <c r="I331" s="35">
        <f t="shared" si="23"/>
        <v>101.78672985781991</v>
      </c>
      <c r="J331" t="s">
        <v>21</v>
      </c>
      <c r="K331" t="s">
        <v>22</v>
      </c>
      <c r="L331">
        <v>1481522400</v>
      </c>
      <c r="M331" s="33">
        <f t="shared" si="20"/>
        <v>42716.25</v>
      </c>
      <c r="N331">
        <v>1482472800</v>
      </c>
      <c r="O331" s="31">
        <f t="shared" si="21"/>
        <v>42727.25</v>
      </c>
      <c r="P331" t="b">
        <v>0</v>
      </c>
      <c r="Q331" t="b">
        <v>0</v>
      </c>
      <c r="R331" t="s">
        <v>89</v>
      </c>
      <c r="S331" s="32" t="s">
        <v>2048</v>
      </c>
      <c r="T331" s="32" t="s">
        <v>2049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2"/>
        <v>184.95548961424333</v>
      </c>
      <c r="G332" t="s">
        <v>20</v>
      </c>
      <c r="H332">
        <v>1385</v>
      </c>
      <c r="I332" s="35">
        <f t="shared" si="23"/>
        <v>45.003610108303249</v>
      </c>
      <c r="J332" t="s">
        <v>40</v>
      </c>
      <c r="K332" t="s">
        <v>41</v>
      </c>
      <c r="L332">
        <v>1512712800</v>
      </c>
      <c r="M332" s="33">
        <f t="shared" si="20"/>
        <v>43077.25</v>
      </c>
      <c r="N332">
        <v>1512799200</v>
      </c>
      <c r="O332" s="31">
        <f t="shared" si="21"/>
        <v>43078.25</v>
      </c>
      <c r="P332" t="b">
        <v>0</v>
      </c>
      <c r="Q332" t="b">
        <v>0</v>
      </c>
      <c r="R332" t="s">
        <v>42</v>
      </c>
      <c r="S332" s="32" t="s">
        <v>2039</v>
      </c>
      <c r="T332" s="32" t="s">
        <v>2040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2"/>
        <v>443.72727272727275</v>
      </c>
      <c r="G333" t="s">
        <v>20</v>
      </c>
      <c r="H333">
        <v>190</v>
      </c>
      <c r="I333" s="35">
        <f t="shared" si="23"/>
        <v>77.068421052631578</v>
      </c>
      <c r="J333" t="s">
        <v>21</v>
      </c>
      <c r="K333" t="s">
        <v>22</v>
      </c>
      <c r="L333">
        <v>1324274400</v>
      </c>
      <c r="M333" s="33">
        <f t="shared" si="20"/>
        <v>40896.25</v>
      </c>
      <c r="N333">
        <v>1324360800</v>
      </c>
      <c r="O333" s="31">
        <f t="shared" si="21"/>
        <v>40897.25</v>
      </c>
      <c r="P333" t="b">
        <v>0</v>
      </c>
      <c r="Q333" t="b">
        <v>0</v>
      </c>
      <c r="R333" t="s">
        <v>17</v>
      </c>
      <c r="S333" s="32" t="s">
        <v>2031</v>
      </c>
      <c r="T333" s="32" t="s">
        <v>2032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2"/>
        <v>199.9806763285024</v>
      </c>
      <c r="G334" t="s">
        <v>20</v>
      </c>
      <c r="H334">
        <v>470</v>
      </c>
      <c r="I334" s="35">
        <f t="shared" si="23"/>
        <v>88.076595744680844</v>
      </c>
      <c r="J334" t="s">
        <v>21</v>
      </c>
      <c r="K334" t="s">
        <v>22</v>
      </c>
      <c r="L334">
        <v>1364446800</v>
      </c>
      <c r="M334" s="33">
        <f t="shared" si="20"/>
        <v>41361.208333333336</v>
      </c>
      <c r="N334">
        <v>1364533200</v>
      </c>
      <c r="O334" s="31">
        <f t="shared" si="21"/>
        <v>41362.208333333336</v>
      </c>
      <c r="P334" t="b">
        <v>0</v>
      </c>
      <c r="Q334" t="b">
        <v>0</v>
      </c>
      <c r="R334" t="s">
        <v>65</v>
      </c>
      <c r="S334" s="32" t="s">
        <v>2035</v>
      </c>
      <c r="T334" s="32" t="s">
        <v>2044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2"/>
        <v>123.95833333333333</v>
      </c>
      <c r="G335" t="s">
        <v>20</v>
      </c>
      <c r="H335">
        <v>253</v>
      </c>
      <c r="I335" s="35">
        <f t="shared" si="23"/>
        <v>47.035573122529641</v>
      </c>
      <c r="J335" t="s">
        <v>21</v>
      </c>
      <c r="K335" t="s">
        <v>22</v>
      </c>
      <c r="L335">
        <v>1542693600</v>
      </c>
      <c r="M335" s="33">
        <f t="shared" si="20"/>
        <v>43424.25</v>
      </c>
      <c r="N335">
        <v>1545112800</v>
      </c>
      <c r="O335" s="31">
        <f t="shared" si="21"/>
        <v>43452.25</v>
      </c>
      <c r="P335" t="b">
        <v>0</v>
      </c>
      <c r="Q335" t="b">
        <v>0</v>
      </c>
      <c r="R335" t="s">
        <v>33</v>
      </c>
      <c r="S335" s="32" t="s">
        <v>2037</v>
      </c>
      <c r="T335" s="32" t="s">
        <v>2038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2"/>
        <v>186.61329305135951</v>
      </c>
      <c r="G336" t="s">
        <v>20</v>
      </c>
      <c r="H336">
        <v>1113</v>
      </c>
      <c r="I336" s="35">
        <f t="shared" si="23"/>
        <v>110.99550763701707</v>
      </c>
      <c r="J336" t="s">
        <v>21</v>
      </c>
      <c r="K336" t="s">
        <v>22</v>
      </c>
      <c r="L336">
        <v>1515564000</v>
      </c>
      <c r="M336" s="33">
        <f t="shared" si="20"/>
        <v>43110.25</v>
      </c>
      <c r="N336">
        <v>1516168800</v>
      </c>
      <c r="O336" s="31">
        <f t="shared" si="21"/>
        <v>43117.25</v>
      </c>
      <c r="P336" t="b">
        <v>0</v>
      </c>
      <c r="Q336" t="b">
        <v>0</v>
      </c>
      <c r="R336" t="s">
        <v>23</v>
      </c>
      <c r="S336" s="32" t="s">
        <v>2033</v>
      </c>
      <c r="T336" s="32" t="s">
        <v>2034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2"/>
        <v>114.28538550057536</v>
      </c>
      <c r="G337" t="s">
        <v>20</v>
      </c>
      <c r="H337">
        <v>2283</v>
      </c>
      <c r="I337" s="35">
        <f t="shared" si="23"/>
        <v>87.003066141042481</v>
      </c>
      <c r="J337" t="s">
        <v>21</v>
      </c>
      <c r="K337" t="s">
        <v>22</v>
      </c>
      <c r="L337">
        <v>1573797600</v>
      </c>
      <c r="M337" s="33">
        <f t="shared" si="20"/>
        <v>43784.25</v>
      </c>
      <c r="N337">
        <v>1574920800</v>
      </c>
      <c r="O337" s="31">
        <f t="shared" si="21"/>
        <v>43797.25</v>
      </c>
      <c r="P337" t="b">
        <v>0</v>
      </c>
      <c r="Q337" t="b">
        <v>0</v>
      </c>
      <c r="R337" t="s">
        <v>23</v>
      </c>
      <c r="S337" s="32" t="s">
        <v>2033</v>
      </c>
      <c r="T337" s="32" t="s">
        <v>2034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2"/>
        <v>97.032531824611041</v>
      </c>
      <c r="G338" t="s">
        <v>14</v>
      </c>
      <c r="H338">
        <v>1072</v>
      </c>
      <c r="I338" s="35">
        <f t="shared" si="23"/>
        <v>63.994402985074629</v>
      </c>
      <c r="J338" t="s">
        <v>21</v>
      </c>
      <c r="K338" t="s">
        <v>22</v>
      </c>
      <c r="L338">
        <v>1292392800</v>
      </c>
      <c r="M338" s="33">
        <f t="shared" si="20"/>
        <v>40527.25</v>
      </c>
      <c r="N338">
        <v>1292479200</v>
      </c>
      <c r="O338" s="31">
        <f t="shared" si="21"/>
        <v>40528.25</v>
      </c>
      <c r="P338" t="b">
        <v>0</v>
      </c>
      <c r="Q338" t="b">
        <v>1</v>
      </c>
      <c r="R338" t="s">
        <v>23</v>
      </c>
      <c r="S338" s="32" t="s">
        <v>2033</v>
      </c>
      <c r="T338" s="32" t="s">
        <v>2034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2"/>
        <v>122.81904761904762</v>
      </c>
      <c r="G339" t="s">
        <v>20</v>
      </c>
      <c r="H339">
        <v>1095</v>
      </c>
      <c r="I339" s="35">
        <f t="shared" si="23"/>
        <v>105.9945205479452</v>
      </c>
      <c r="J339" t="s">
        <v>21</v>
      </c>
      <c r="K339" t="s">
        <v>22</v>
      </c>
      <c r="L339">
        <v>1573452000</v>
      </c>
      <c r="M339" s="33">
        <f t="shared" si="20"/>
        <v>43780.25</v>
      </c>
      <c r="N339">
        <v>1573538400</v>
      </c>
      <c r="O339" s="31">
        <f t="shared" si="21"/>
        <v>43781.25</v>
      </c>
      <c r="P339" t="b">
        <v>0</v>
      </c>
      <c r="Q339" t="b">
        <v>0</v>
      </c>
      <c r="R339" t="s">
        <v>33</v>
      </c>
      <c r="S339" s="32" t="s">
        <v>2037</v>
      </c>
      <c r="T339" s="32" t="s">
        <v>2038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2"/>
        <v>179.14326647564468</v>
      </c>
      <c r="G340" t="s">
        <v>20</v>
      </c>
      <c r="H340">
        <v>1690</v>
      </c>
      <c r="I340" s="35">
        <f t="shared" si="23"/>
        <v>73.989349112426041</v>
      </c>
      <c r="J340" t="s">
        <v>21</v>
      </c>
      <c r="K340" t="s">
        <v>22</v>
      </c>
      <c r="L340">
        <v>1317790800</v>
      </c>
      <c r="M340" s="33">
        <f t="shared" si="20"/>
        <v>40821.208333333336</v>
      </c>
      <c r="N340">
        <v>1320382800</v>
      </c>
      <c r="O340" s="31">
        <f t="shared" si="21"/>
        <v>40851.208333333336</v>
      </c>
      <c r="P340" t="b">
        <v>0</v>
      </c>
      <c r="Q340" t="b">
        <v>0</v>
      </c>
      <c r="R340" t="s">
        <v>33</v>
      </c>
      <c r="S340" s="32" t="s">
        <v>2037</v>
      </c>
      <c r="T340" s="32" t="s">
        <v>2038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2"/>
        <v>79.951577402787962</v>
      </c>
      <c r="G341" t="s">
        <v>74</v>
      </c>
      <c r="H341">
        <v>1297</v>
      </c>
      <c r="I341" s="35">
        <f t="shared" si="23"/>
        <v>84.02004626060139</v>
      </c>
      <c r="J341" t="s">
        <v>15</v>
      </c>
      <c r="K341" t="s">
        <v>16</v>
      </c>
      <c r="L341">
        <v>1501650000</v>
      </c>
      <c r="M341" s="33">
        <f t="shared" si="20"/>
        <v>42949.208333333328</v>
      </c>
      <c r="N341">
        <v>1502859600</v>
      </c>
      <c r="O341" s="31">
        <f t="shared" si="21"/>
        <v>42963.208333333328</v>
      </c>
      <c r="P341" t="b">
        <v>0</v>
      </c>
      <c r="Q341" t="b">
        <v>0</v>
      </c>
      <c r="R341" t="s">
        <v>33</v>
      </c>
      <c r="S341" s="32" t="s">
        <v>2037</v>
      </c>
      <c r="T341" s="32" t="s">
        <v>2038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2"/>
        <v>94.242587601078171</v>
      </c>
      <c r="G342" t="s">
        <v>14</v>
      </c>
      <c r="H342">
        <v>393</v>
      </c>
      <c r="I342" s="35">
        <f t="shared" si="23"/>
        <v>88.966921119592882</v>
      </c>
      <c r="J342" t="s">
        <v>21</v>
      </c>
      <c r="K342" t="s">
        <v>22</v>
      </c>
      <c r="L342">
        <v>1323669600</v>
      </c>
      <c r="M342" s="33">
        <f t="shared" si="20"/>
        <v>40889.25</v>
      </c>
      <c r="N342">
        <v>1323756000</v>
      </c>
      <c r="O342" s="31">
        <f t="shared" si="21"/>
        <v>40890.25</v>
      </c>
      <c r="P342" t="b">
        <v>0</v>
      </c>
      <c r="Q342" t="b">
        <v>0</v>
      </c>
      <c r="R342" t="s">
        <v>122</v>
      </c>
      <c r="S342" s="32" t="s">
        <v>2052</v>
      </c>
      <c r="T342" s="32" t="s">
        <v>2053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2"/>
        <v>84.669291338582681</v>
      </c>
      <c r="G343" t="s">
        <v>14</v>
      </c>
      <c r="H343">
        <v>1257</v>
      </c>
      <c r="I343" s="35">
        <f t="shared" si="23"/>
        <v>76.990453460620529</v>
      </c>
      <c r="J343" t="s">
        <v>21</v>
      </c>
      <c r="K343" t="s">
        <v>22</v>
      </c>
      <c r="L343">
        <v>1440738000</v>
      </c>
      <c r="M343" s="33">
        <f t="shared" si="20"/>
        <v>42244.208333333328</v>
      </c>
      <c r="N343">
        <v>1441342800</v>
      </c>
      <c r="O343" s="31">
        <f t="shared" si="21"/>
        <v>42251.208333333328</v>
      </c>
      <c r="P343" t="b">
        <v>0</v>
      </c>
      <c r="Q343" t="b">
        <v>0</v>
      </c>
      <c r="R343" t="s">
        <v>60</v>
      </c>
      <c r="S343" s="32" t="s">
        <v>2033</v>
      </c>
      <c r="T343" s="32" t="s">
        <v>2043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2"/>
        <v>66.521920668058456</v>
      </c>
      <c r="G344" t="s">
        <v>14</v>
      </c>
      <c r="H344">
        <v>328</v>
      </c>
      <c r="I344" s="35">
        <f t="shared" si="23"/>
        <v>97.146341463414629</v>
      </c>
      <c r="J344" t="s">
        <v>21</v>
      </c>
      <c r="K344" t="s">
        <v>22</v>
      </c>
      <c r="L344">
        <v>1374296400</v>
      </c>
      <c r="M344" s="33">
        <f t="shared" si="20"/>
        <v>41475.208333333336</v>
      </c>
      <c r="N344">
        <v>1375333200</v>
      </c>
      <c r="O344" s="31">
        <f t="shared" si="21"/>
        <v>41487.208333333336</v>
      </c>
      <c r="P344" t="b">
        <v>0</v>
      </c>
      <c r="Q344" t="b">
        <v>0</v>
      </c>
      <c r="R344" t="s">
        <v>33</v>
      </c>
      <c r="S344" s="32" t="s">
        <v>2037</v>
      </c>
      <c r="T344" s="32" t="s">
        <v>2038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2"/>
        <v>53.922222222222224</v>
      </c>
      <c r="G345" t="s">
        <v>14</v>
      </c>
      <c r="H345">
        <v>147</v>
      </c>
      <c r="I345" s="35">
        <f t="shared" si="23"/>
        <v>33.013605442176868</v>
      </c>
      <c r="J345" t="s">
        <v>21</v>
      </c>
      <c r="K345" t="s">
        <v>22</v>
      </c>
      <c r="L345">
        <v>1384840800</v>
      </c>
      <c r="M345" s="33">
        <f t="shared" si="20"/>
        <v>41597.25</v>
      </c>
      <c r="N345">
        <v>1389420000</v>
      </c>
      <c r="O345" s="31">
        <f t="shared" si="21"/>
        <v>41650.25</v>
      </c>
      <c r="P345" t="b">
        <v>0</v>
      </c>
      <c r="Q345" t="b">
        <v>0</v>
      </c>
      <c r="R345" t="s">
        <v>33</v>
      </c>
      <c r="S345" s="32" t="s">
        <v>2037</v>
      </c>
      <c r="T345" s="32" t="s">
        <v>2038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2"/>
        <v>41.983299595141702</v>
      </c>
      <c r="G346" t="s">
        <v>14</v>
      </c>
      <c r="H346">
        <v>830</v>
      </c>
      <c r="I346" s="35">
        <f t="shared" si="23"/>
        <v>99.950602409638549</v>
      </c>
      <c r="J346" t="s">
        <v>21</v>
      </c>
      <c r="K346" t="s">
        <v>22</v>
      </c>
      <c r="L346">
        <v>1516600800</v>
      </c>
      <c r="M346" s="33">
        <f t="shared" si="20"/>
        <v>43122.25</v>
      </c>
      <c r="N346">
        <v>1520056800</v>
      </c>
      <c r="O346" s="31">
        <f t="shared" si="21"/>
        <v>43162.25</v>
      </c>
      <c r="P346" t="b">
        <v>0</v>
      </c>
      <c r="Q346" t="b">
        <v>0</v>
      </c>
      <c r="R346" t="s">
        <v>89</v>
      </c>
      <c r="S346" s="32" t="s">
        <v>2048</v>
      </c>
      <c r="T346" s="32" t="s">
        <v>2049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2"/>
        <v>14.69479695431472</v>
      </c>
      <c r="G347" t="s">
        <v>14</v>
      </c>
      <c r="H347">
        <v>331</v>
      </c>
      <c r="I347" s="35">
        <f t="shared" si="23"/>
        <v>69.966767371601208</v>
      </c>
      <c r="J347" t="s">
        <v>40</v>
      </c>
      <c r="K347" t="s">
        <v>41</v>
      </c>
      <c r="L347">
        <v>1436418000</v>
      </c>
      <c r="M347" s="33">
        <f t="shared" si="20"/>
        <v>42194.208333333328</v>
      </c>
      <c r="N347">
        <v>1436504400</v>
      </c>
      <c r="O347" s="31">
        <f t="shared" si="21"/>
        <v>42195.208333333328</v>
      </c>
      <c r="P347" t="b">
        <v>0</v>
      </c>
      <c r="Q347" t="b">
        <v>0</v>
      </c>
      <c r="R347" t="s">
        <v>53</v>
      </c>
      <c r="S347" s="32" t="s">
        <v>2039</v>
      </c>
      <c r="T347" s="32" t="s">
        <v>2042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2"/>
        <v>34.475000000000001</v>
      </c>
      <c r="G348" t="s">
        <v>14</v>
      </c>
      <c r="H348">
        <v>25</v>
      </c>
      <c r="I348" s="35">
        <f t="shared" si="23"/>
        <v>110.32</v>
      </c>
      <c r="J348" t="s">
        <v>21</v>
      </c>
      <c r="K348" t="s">
        <v>22</v>
      </c>
      <c r="L348">
        <v>1503550800</v>
      </c>
      <c r="M348" s="33">
        <f t="shared" si="20"/>
        <v>42971.208333333328</v>
      </c>
      <c r="N348">
        <v>1508302800</v>
      </c>
      <c r="O348" s="31">
        <f t="shared" si="21"/>
        <v>43026.208333333328</v>
      </c>
      <c r="P348" t="b">
        <v>0</v>
      </c>
      <c r="Q348" t="b">
        <v>1</v>
      </c>
      <c r="R348" t="s">
        <v>60</v>
      </c>
      <c r="S348" s="32" t="s">
        <v>2033</v>
      </c>
      <c r="T348" s="32" t="s">
        <v>2043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2"/>
        <v>1400.7777777777778</v>
      </c>
      <c r="G349" t="s">
        <v>20</v>
      </c>
      <c r="H349">
        <v>191</v>
      </c>
      <c r="I349" s="35">
        <f t="shared" si="23"/>
        <v>66.005235602094245</v>
      </c>
      <c r="J349" t="s">
        <v>21</v>
      </c>
      <c r="K349" t="s">
        <v>22</v>
      </c>
      <c r="L349">
        <v>1423634400</v>
      </c>
      <c r="M349" s="33">
        <f t="shared" si="20"/>
        <v>42046.25</v>
      </c>
      <c r="N349">
        <v>1425708000</v>
      </c>
      <c r="O349" s="31">
        <f t="shared" si="21"/>
        <v>42070.25</v>
      </c>
      <c r="P349" t="b">
        <v>0</v>
      </c>
      <c r="Q349" t="b">
        <v>0</v>
      </c>
      <c r="R349" t="s">
        <v>28</v>
      </c>
      <c r="S349" s="32" t="s">
        <v>2035</v>
      </c>
      <c r="T349" s="32" t="s">
        <v>2036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2"/>
        <v>71.770351758793964</v>
      </c>
      <c r="G350" t="s">
        <v>14</v>
      </c>
      <c r="H350">
        <v>3483</v>
      </c>
      <c r="I350" s="35">
        <f t="shared" si="23"/>
        <v>41.005742176284812</v>
      </c>
      <c r="J350" t="s">
        <v>21</v>
      </c>
      <c r="K350" t="s">
        <v>22</v>
      </c>
      <c r="L350">
        <v>1487224800</v>
      </c>
      <c r="M350" s="33">
        <f t="shared" si="20"/>
        <v>42782.25</v>
      </c>
      <c r="N350">
        <v>1488348000</v>
      </c>
      <c r="O350" s="31">
        <f t="shared" si="21"/>
        <v>42795.25</v>
      </c>
      <c r="P350" t="b">
        <v>0</v>
      </c>
      <c r="Q350" t="b">
        <v>0</v>
      </c>
      <c r="R350" t="s">
        <v>17</v>
      </c>
      <c r="S350" s="32" t="s">
        <v>2031</v>
      </c>
      <c r="T350" s="32" t="s">
        <v>2032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2"/>
        <v>53.074115044247783</v>
      </c>
      <c r="G351" t="s">
        <v>14</v>
      </c>
      <c r="H351">
        <v>923</v>
      </c>
      <c r="I351" s="35">
        <f t="shared" si="23"/>
        <v>103.96316359696641</v>
      </c>
      <c r="J351" t="s">
        <v>21</v>
      </c>
      <c r="K351" t="s">
        <v>22</v>
      </c>
      <c r="L351">
        <v>1500008400</v>
      </c>
      <c r="M351" s="33">
        <f t="shared" si="20"/>
        <v>42930.208333333328</v>
      </c>
      <c r="N351">
        <v>1502600400</v>
      </c>
      <c r="O351" s="31">
        <f t="shared" si="21"/>
        <v>42960.208333333328</v>
      </c>
      <c r="P351" t="b">
        <v>0</v>
      </c>
      <c r="Q351" t="b">
        <v>0</v>
      </c>
      <c r="R351" t="s">
        <v>33</v>
      </c>
      <c r="S351" s="32" t="s">
        <v>2037</v>
      </c>
      <c r="T351" s="32" t="s">
        <v>2038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2"/>
        <v>5</v>
      </c>
      <c r="G352" t="s">
        <v>14</v>
      </c>
      <c r="H352">
        <v>1</v>
      </c>
      <c r="I352" s="35">
        <f t="shared" si="23"/>
        <v>5</v>
      </c>
      <c r="J352" t="s">
        <v>21</v>
      </c>
      <c r="K352" t="s">
        <v>22</v>
      </c>
      <c r="L352">
        <v>1432098000</v>
      </c>
      <c r="M352" s="33">
        <f t="shared" si="20"/>
        <v>42144.208333333328</v>
      </c>
      <c r="N352">
        <v>1433653200</v>
      </c>
      <c r="O352" s="31">
        <f t="shared" si="21"/>
        <v>42162.208333333328</v>
      </c>
      <c r="P352" t="b">
        <v>0</v>
      </c>
      <c r="Q352" t="b">
        <v>1</v>
      </c>
      <c r="R352" t="s">
        <v>159</v>
      </c>
      <c r="S352" s="32" t="s">
        <v>2033</v>
      </c>
      <c r="T352" s="32" t="s">
        <v>2056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2"/>
        <v>127.70715249662618</v>
      </c>
      <c r="G353" t="s">
        <v>20</v>
      </c>
      <c r="H353">
        <v>2013</v>
      </c>
      <c r="I353" s="35">
        <f t="shared" si="23"/>
        <v>47.009935419771487</v>
      </c>
      <c r="J353" t="s">
        <v>21</v>
      </c>
      <c r="K353" t="s">
        <v>22</v>
      </c>
      <c r="L353">
        <v>1440392400</v>
      </c>
      <c r="M353" s="33">
        <f t="shared" si="20"/>
        <v>42240.208333333328</v>
      </c>
      <c r="N353">
        <v>1441602000</v>
      </c>
      <c r="O353" s="31">
        <f t="shared" si="21"/>
        <v>42254.208333333328</v>
      </c>
      <c r="P353" t="b">
        <v>0</v>
      </c>
      <c r="Q353" t="b">
        <v>0</v>
      </c>
      <c r="R353" t="s">
        <v>23</v>
      </c>
      <c r="S353" s="32" t="s">
        <v>2033</v>
      </c>
      <c r="T353" s="32" t="s">
        <v>2034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2"/>
        <v>34.892857142857139</v>
      </c>
      <c r="G354" t="s">
        <v>14</v>
      </c>
      <c r="H354">
        <v>33</v>
      </c>
      <c r="I354" s="35">
        <f t="shared" si="23"/>
        <v>29.606060606060606</v>
      </c>
      <c r="J354" t="s">
        <v>15</v>
      </c>
      <c r="K354" t="s">
        <v>16</v>
      </c>
      <c r="L354">
        <v>1446876000</v>
      </c>
      <c r="M354" s="33">
        <f t="shared" si="20"/>
        <v>42315.25</v>
      </c>
      <c r="N354">
        <v>1447567200</v>
      </c>
      <c r="O354" s="31">
        <f t="shared" si="21"/>
        <v>42323.25</v>
      </c>
      <c r="P354" t="b">
        <v>0</v>
      </c>
      <c r="Q354" t="b">
        <v>0</v>
      </c>
      <c r="R354" t="s">
        <v>33</v>
      </c>
      <c r="S354" s="32" t="s">
        <v>2037</v>
      </c>
      <c r="T354" s="32" t="s">
        <v>2038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2"/>
        <v>410.59821428571428</v>
      </c>
      <c r="G355" t="s">
        <v>20</v>
      </c>
      <c r="H355">
        <v>1703</v>
      </c>
      <c r="I355" s="35">
        <f t="shared" si="23"/>
        <v>81.010569583088667</v>
      </c>
      <c r="J355" t="s">
        <v>21</v>
      </c>
      <c r="K355" t="s">
        <v>22</v>
      </c>
      <c r="L355">
        <v>1562302800</v>
      </c>
      <c r="M355" s="33">
        <f t="shared" si="20"/>
        <v>43651.208333333328</v>
      </c>
      <c r="N355">
        <v>1562389200</v>
      </c>
      <c r="O355" s="31">
        <f t="shared" si="21"/>
        <v>43652.208333333328</v>
      </c>
      <c r="P355" t="b">
        <v>0</v>
      </c>
      <c r="Q355" t="b">
        <v>0</v>
      </c>
      <c r="R355" t="s">
        <v>33</v>
      </c>
      <c r="S355" s="32" t="s">
        <v>2037</v>
      </c>
      <c r="T355" s="32" t="s">
        <v>2038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2"/>
        <v>123.73770491803278</v>
      </c>
      <c r="G356" t="s">
        <v>20</v>
      </c>
      <c r="H356">
        <v>80</v>
      </c>
      <c r="I356" s="35">
        <f t="shared" si="23"/>
        <v>94.35</v>
      </c>
      <c r="J356" t="s">
        <v>36</v>
      </c>
      <c r="K356" t="s">
        <v>37</v>
      </c>
      <c r="L356">
        <v>1378184400</v>
      </c>
      <c r="M356" s="33">
        <f t="shared" si="20"/>
        <v>41520.208333333336</v>
      </c>
      <c r="N356">
        <v>1378789200</v>
      </c>
      <c r="O356" s="31">
        <f t="shared" si="21"/>
        <v>41527.208333333336</v>
      </c>
      <c r="P356" t="b">
        <v>0</v>
      </c>
      <c r="Q356" t="b">
        <v>0</v>
      </c>
      <c r="R356" t="s">
        <v>42</v>
      </c>
      <c r="S356" s="32" t="s">
        <v>2039</v>
      </c>
      <c r="T356" s="32" t="s">
        <v>2040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2"/>
        <v>58.973684210526315</v>
      </c>
      <c r="G357" t="s">
        <v>47</v>
      </c>
      <c r="H357">
        <v>86</v>
      </c>
      <c r="I357" s="35">
        <f t="shared" si="23"/>
        <v>26.058139534883722</v>
      </c>
      <c r="J357" t="s">
        <v>21</v>
      </c>
      <c r="K357" t="s">
        <v>22</v>
      </c>
      <c r="L357">
        <v>1485064800</v>
      </c>
      <c r="M357" s="33">
        <f t="shared" si="20"/>
        <v>42757.25</v>
      </c>
      <c r="N357">
        <v>1488520800</v>
      </c>
      <c r="O357" s="31">
        <f t="shared" si="21"/>
        <v>42797.25</v>
      </c>
      <c r="P357" t="b">
        <v>0</v>
      </c>
      <c r="Q357" t="b">
        <v>0</v>
      </c>
      <c r="R357" t="s">
        <v>65</v>
      </c>
      <c r="S357" s="32" t="s">
        <v>2035</v>
      </c>
      <c r="T357" s="32" t="s">
        <v>2044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2"/>
        <v>36.892473118279568</v>
      </c>
      <c r="G358" t="s">
        <v>14</v>
      </c>
      <c r="H358">
        <v>40</v>
      </c>
      <c r="I358" s="35">
        <f t="shared" si="23"/>
        <v>85.775000000000006</v>
      </c>
      <c r="J358" t="s">
        <v>107</v>
      </c>
      <c r="K358" t="s">
        <v>108</v>
      </c>
      <c r="L358">
        <v>1326520800</v>
      </c>
      <c r="M358" s="33">
        <f t="shared" si="20"/>
        <v>40922.25</v>
      </c>
      <c r="N358">
        <v>1327298400</v>
      </c>
      <c r="O358" s="31">
        <f t="shared" si="21"/>
        <v>40931.25</v>
      </c>
      <c r="P358" t="b">
        <v>0</v>
      </c>
      <c r="Q358" t="b">
        <v>0</v>
      </c>
      <c r="R358" t="s">
        <v>33</v>
      </c>
      <c r="S358" s="32" t="s">
        <v>2037</v>
      </c>
      <c r="T358" s="32" t="s">
        <v>2038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2"/>
        <v>184.91304347826087</v>
      </c>
      <c r="G359" t="s">
        <v>20</v>
      </c>
      <c r="H359">
        <v>41</v>
      </c>
      <c r="I359" s="35">
        <f t="shared" si="23"/>
        <v>103.73170731707317</v>
      </c>
      <c r="J359" t="s">
        <v>21</v>
      </c>
      <c r="K359" t="s">
        <v>22</v>
      </c>
      <c r="L359">
        <v>1441256400</v>
      </c>
      <c r="M359" s="33">
        <f t="shared" si="20"/>
        <v>42250.208333333328</v>
      </c>
      <c r="N359">
        <v>1443416400</v>
      </c>
      <c r="O359" s="31">
        <f t="shared" si="21"/>
        <v>42275.208333333328</v>
      </c>
      <c r="P359" t="b">
        <v>0</v>
      </c>
      <c r="Q359" t="b">
        <v>0</v>
      </c>
      <c r="R359" t="s">
        <v>89</v>
      </c>
      <c r="S359" s="32" t="s">
        <v>2048</v>
      </c>
      <c r="T359" s="32" t="s">
        <v>2049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2"/>
        <v>11.814432989690722</v>
      </c>
      <c r="G360" t="s">
        <v>14</v>
      </c>
      <c r="H360">
        <v>23</v>
      </c>
      <c r="I360" s="35">
        <f t="shared" si="23"/>
        <v>49.826086956521742</v>
      </c>
      <c r="J360" t="s">
        <v>15</v>
      </c>
      <c r="K360" t="s">
        <v>16</v>
      </c>
      <c r="L360">
        <v>1533877200</v>
      </c>
      <c r="M360" s="33">
        <f t="shared" si="20"/>
        <v>43322.208333333328</v>
      </c>
      <c r="N360">
        <v>1534136400</v>
      </c>
      <c r="O360" s="31">
        <f t="shared" si="21"/>
        <v>43325.208333333328</v>
      </c>
      <c r="P360" t="b">
        <v>1</v>
      </c>
      <c r="Q360" t="b">
        <v>0</v>
      </c>
      <c r="R360" t="s">
        <v>122</v>
      </c>
      <c r="S360" s="32" t="s">
        <v>2052</v>
      </c>
      <c r="T360" s="32" t="s">
        <v>2053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2"/>
        <v>298.7</v>
      </c>
      <c r="G361" t="s">
        <v>20</v>
      </c>
      <c r="H361">
        <v>187</v>
      </c>
      <c r="I361" s="35">
        <f t="shared" si="23"/>
        <v>63.893048128342244</v>
      </c>
      <c r="J361" t="s">
        <v>21</v>
      </c>
      <c r="K361" t="s">
        <v>22</v>
      </c>
      <c r="L361">
        <v>1314421200</v>
      </c>
      <c r="M361" s="33">
        <f t="shared" si="20"/>
        <v>40782.208333333336</v>
      </c>
      <c r="N361">
        <v>1315026000</v>
      </c>
      <c r="O361" s="31">
        <f t="shared" si="21"/>
        <v>40789.208333333336</v>
      </c>
      <c r="P361" t="b">
        <v>0</v>
      </c>
      <c r="Q361" t="b">
        <v>0</v>
      </c>
      <c r="R361" t="s">
        <v>71</v>
      </c>
      <c r="S361" s="32" t="s">
        <v>2039</v>
      </c>
      <c r="T361" s="32" t="s">
        <v>2047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2"/>
        <v>226.35175879396985</v>
      </c>
      <c r="G362" t="s">
        <v>20</v>
      </c>
      <c r="H362">
        <v>2875</v>
      </c>
      <c r="I362" s="35">
        <f t="shared" si="23"/>
        <v>47.002434782608695</v>
      </c>
      <c r="J362" t="s">
        <v>40</v>
      </c>
      <c r="K362" t="s">
        <v>41</v>
      </c>
      <c r="L362">
        <v>1293861600</v>
      </c>
      <c r="M362" s="33">
        <f t="shared" si="20"/>
        <v>40544.25</v>
      </c>
      <c r="N362">
        <v>1295071200</v>
      </c>
      <c r="O362" s="31">
        <f t="shared" si="21"/>
        <v>40558.25</v>
      </c>
      <c r="P362" t="b">
        <v>0</v>
      </c>
      <c r="Q362" t="b">
        <v>1</v>
      </c>
      <c r="R362" t="s">
        <v>33</v>
      </c>
      <c r="S362" s="32" t="s">
        <v>2037</v>
      </c>
      <c r="T362" s="32" t="s">
        <v>2038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2"/>
        <v>173.56363636363636</v>
      </c>
      <c r="G363" t="s">
        <v>20</v>
      </c>
      <c r="H363">
        <v>88</v>
      </c>
      <c r="I363" s="35">
        <f t="shared" si="23"/>
        <v>108.47727272727273</v>
      </c>
      <c r="J363" t="s">
        <v>21</v>
      </c>
      <c r="K363" t="s">
        <v>22</v>
      </c>
      <c r="L363">
        <v>1507352400</v>
      </c>
      <c r="M363" s="33">
        <f t="shared" si="20"/>
        <v>43015.208333333328</v>
      </c>
      <c r="N363">
        <v>1509426000</v>
      </c>
      <c r="O363" s="31">
        <f t="shared" si="21"/>
        <v>43039.208333333328</v>
      </c>
      <c r="P363" t="b">
        <v>0</v>
      </c>
      <c r="Q363" t="b">
        <v>0</v>
      </c>
      <c r="R363" t="s">
        <v>33</v>
      </c>
      <c r="S363" s="32" t="s">
        <v>2037</v>
      </c>
      <c r="T363" s="32" t="s">
        <v>2038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2"/>
        <v>371.75675675675677</v>
      </c>
      <c r="G364" t="s">
        <v>20</v>
      </c>
      <c r="H364">
        <v>191</v>
      </c>
      <c r="I364" s="35">
        <f t="shared" si="23"/>
        <v>72.015706806282722</v>
      </c>
      <c r="J364" t="s">
        <v>21</v>
      </c>
      <c r="K364" t="s">
        <v>22</v>
      </c>
      <c r="L364">
        <v>1296108000</v>
      </c>
      <c r="M364" s="33">
        <f t="shared" si="20"/>
        <v>40570.25</v>
      </c>
      <c r="N364">
        <v>1299391200</v>
      </c>
      <c r="O364" s="31">
        <f t="shared" si="21"/>
        <v>40608.25</v>
      </c>
      <c r="P364" t="b">
        <v>0</v>
      </c>
      <c r="Q364" t="b">
        <v>0</v>
      </c>
      <c r="R364" t="s">
        <v>23</v>
      </c>
      <c r="S364" s="32" t="s">
        <v>2033</v>
      </c>
      <c r="T364" s="32" t="s">
        <v>2034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2"/>
        <v>160.19230769230771</v>
      </c>
      <c r="G365" t="s">
        <v>20</v>
      </c>
      <c r="H365">
        <v>139</v>
      </c>
      <c r="I365" s="35">
        <f t="shared" si="23"/>
        <v>59.928057553956833</v>
      </c>
      <c r="J365" t="s">
        <v>21</v>
      </c>
      <c r="K365" t="s">
        <v>22</v>
      </c>
      <c r="L365">
        <v>1324965600</v>
      </c>
      <c r="M365" s="33">
        <f t="shared" si="20"/>
        <v>40904.25</v>
      </c>
      <c r="N365">
        <v>1325052000</v>
      </c>
      <c r="O365" s="31">
        <f t="shared" si="21"/>
        <v>40905.25</v>
      </c>
      <c r="P365" t="b">
        <v>0</v>
      </c>
      <c r="Q365" t="b">
        <v>0</v>
      </c>
      <c r="R365" t="s">
        <v>23</v>
      </c>
      <c r="S365" s="32" t="s">
        <v>2033</v>
      </c>
      <c r="T365" s="32" t="s">
        <v>2034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2"/>
        <v>1616.3333333333335</v>
      </c>
      <c r="G366" t="s">
        <v>20</v>
      </c>
      <c r="H366">
        <v>186</v>
      </c>
      <c r="I366" s="35">
        <f t="shared" si="23"/>
        <v>78.209677419354833</v>
      </c>
      <c r="J366" t="s">
        <v>21</v>
      </c>
      <c r="K366" t="s">
        <v>22</v>
      </c>
      <c r="L366">
        <v>1520229600</v>
      </c>
      <c r="M366" s="33">
        <f t="shared" si="20"/>
        <v>43164.25</v>
      </c>
      <c r="N366">
        <v>1522818000</v>
      </c>
      <c r="O366" s="31">
        <f t="shared" si="21"/>
        <v>43194.208333333328</v>
      </c>
      <c r="P366" t="b">
        <v>0</v>
      </c>
      <c r="Q366" t="b">
        <v>0</v>
      </c>
      <c r="R366" t="s">
        <v>60</v>
      </c>
      <c r="S366" s="32" t="s">
        <v>2033</v>
      </c>
      <c r="T366" s="32" t="s">
        <v>2043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2"/>
        <v>733.4375</v>
      </c>
      <c r="G367" t="s">
        <v>20</v>
      </c>
      <c r="H367">
        <v>112</v>
      </c>
      <c r="I367" s="35">
        <f t="shared" si="23"/>
        <v>104.77678571428571</v>
      </c>
      <c r="J367" t="s">
        <v>26</v>
      </c>
      <c r="K367" t="s">
        <v>27</v>
      </c>
      <c r="L367">
        <v>1482991200</v>
      </c>
      <c r="M367" s="33">
        <f t="shared" si="20"/>
        <v>42733.25</v>
      </c>
      <c r="N367">
        <v>1485324000</v>
      </c>
      <c r="O367" s="31">
        <f t="shared" si="21"/>
        <v>42760.25</v>
      </c>
      <c r="P367" t="b">
        <v>0</v>
      </c>
      <c r="Q367" t="b">
        <v>0</v>
      </c>
      <c r="R367" t="s">
        <v>33</v>
      </c>
      <c r="S367" s="32" t="s">
        <v>2037</v>
      </c>
      <c r="T367" s="32" t="s">
        <v>2038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2"/>
        <v>592.11111111111109</v>
      </c>
      <c r="G368" t="s">
        <v>20</v>
      </c>
      <c r="H368">
        <v>101</v>
      </c>
      <c r="I368" s="35">
        <f t="shared" si="23"/>
        <v>105.52475247524752</v>
      </c>
      <c r="J368" t="s">
        <v>21</v>
      </c>
      <c r="K368" t="s">
        <v>22</v>
      </c>
      <c r="L368">
        <v>1294034400</v>
      </c>
      <c r="M368" s="33">
        <f t="shared" si="20"/>
        <v>40546.25</v>
      </c>
      <c r="N368">
        <v>1294120800</v>
      </c>
      <c r="O368" s="31">
        <f t="shared" si="21"/>
        <v>40547.25</v>
      </c>
      <c r="P368" t="b">
        <v>0</v>
      </c>
      <c r="Q368" t="b">
        <v>1</v>
      </c>
      <c r="R368" t="s">
        <v>33</v>
      </c>
      <c r="S368" s="32" t="s">
        <v>2037</v>
      </c>
      <c r="T368" s="32" t="s">
        <v>2038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2"/>
        <v>18.888888888888889</v>
      </c>
      <c r="G369" t="s">
        <v>14</v>
      </c>
      <c r="H369">
        <v>75</v>
      </c>
      <c r="I369" s="35">
        <f t="shared" si="23"/>
        <v>24.933333333333334</v>
      </c>
      <c r="J369" t="s">
        <v>21</v>
      </c>
      <c r="K369" t="s">
        <v>22</v>
      </c>
      <c r="L369">
        <v>1413608400</v>
      </c>
      <c r="M369" s="33">
        <f t="shared" si="20"/>
        <v>41930.208333333336</v>
      </c>
      <c r="N369">
        <v>1415685600</v>
      </c>
      <c r="O369" s="31">
        <f t="shared" si="21"/>
        <v>41954.25</v>
      </c>
      <c r="P369" t="b">
        <v>0</v>
      </c>
      <c r="Q369" t="b">
        <v>1</v>
      </c>
      <c r="R369" t="s">
        <v>33</v>
      </c>
      <c r="S369" s="32" t="s">
        <v>2037</v>
      </c>
      <c r="T369" s="32" t="s">
        <v>2038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2"/>
        <v>276.80769230769232</v>
      </c>
      <c r="G370" t="s">
        <v>20</v>
      </c>
      <c r="H370">
        <v>206</v>
      </c>
      <c r="I370" s="35">
        <f t="shared" si="23"/>
        <v>69.873786407766985</v>
      </c>
      <c r="J370" t="s">
        <v>40</v>
      </c>
      <c r="K370" t="s">
        <v>41</v>
      </c>
      <c r="L370">
        <v>1286946000</v>
      </c>
      <c r="M370" s="33">
        <f t="shared" si="20"/>
        <v>40464.208333333336</v>
      </c>
      <c r="N370">
        <v>1288933200</v>
      </c>
      <c r="O370" s="31">
        <f t="shared" si="21"/>
        <v>40487.208333333336</v>
      </c>
      <c r="P370" t="b">
        <v>0</v>
      </c>
      <c r="Q370" t="b">
        <v>1</v>
      </c>
      <c r="R370" t="s">
        <v>42</v>
      </c>
      <c r="S370" s="32" t="s">
        <v>2039</v>
      </c>
      <c r="T370" s="32" t="s">
        <v>2040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2"/>
        <v>273.01851851851848</v>
      </c>
      <c r="G371" t="s">
        <v>20</v>
      </c>
      <c r="H371">
        <v>154</v>
      </c>
      <c r="I371" s="35">
        <f t="shared" si="23"/>
        <v>95.733766233766232</v>
      </c>
      <c r="J371" t="s">
        <v>21</v>
      </c>
      <c r="K371" t="s">
        <v>22</v>
      </c>
      <c r="L371">
        <v>1359871200</v>
      </c>
      <c r="M371" s="33">
        <f t="shared" si="20"/>
        <v>41308.25</v>
      </c>
      <c r="N371">
        <v>1363237200</v>
      </c>
      <c r="O371" s="31">
        <f t="shared" si="21"/>
        <v>41347.208333333336</v>
      </c>
      <c r="P371" t="b">
        <v>0</v>
      </c>
      <c r="Q371" t="b">
        <v>1</v>
      </c>
      <c r="R371" t="s">
        <v>269</v>
      </c>
      <c r="S371" s="32" t="s">
        <v>2039</v>
      </c>
      <c r="T371" s="32" t="s">
        <v>2058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2"/>
        <v>159.36331255565449</v>
      </c>
      <c r="G372" t="s">
        <v>20</v>
      </c>
      <c r="H372">
        <v>5966</v>
      </c>
      <c r="I372" s="35">
        <f t="shared" si="23"/>
        <v>29.997485752598056</v>
      </c>
      <c r="J372" t="s">
        <v>21</v>
      </c>
      <c r="K372" t="s">
        <v>22</v>
      </c>
      <c r="L372">
        <v>1555304400</v>
      </c>
      <c r="M372" s="33">
        <f t="shared" si="20"/>
        <v>43570.208333333328</v>
      </c>
      <c r="N372">
        <v>1555822800</v>
      </c>
      <c r="O372" s="31">
        <f t="shared" si="21"/>
        <v>43576.208333333328</v>
      </c>
      <c r="P372" t="b">
        <v>0</v>
      </c>
      <c r="Q372" t="b">
        <v>0</v>
      </c>
      <c r="R372" t="s">
        <v>33</v>
      </c>
      <c r="S372" s="32" t="s">
        <v>2037</v>
      </c>
      <c r="T372" s="32" t="s">
        <v>2038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2"/>
        <v>67.869978858350947</v>
      </c>
      <c r="G373" t="s">
        <v>14</v>
      </c>
      <c r="H373">
        <v>2176</v>
      </c>
      <c r="I373" s="35">
        <f t="shared" si="23"/>
        <v>59.011948529411768</v>
      </c>
      <c r="J373" t="s">
        <v>21</v>
      </c>
      <c r="K373" t="s">
        <v>22</v>
      </c>
      <c r="L373">
        <v>1423375200</v>
      </c>
      <c r="M373" s="33">
        <f t="shared" si="20"/>
        <v>42043.25</v>
      </c>
      <c r="N373">
        <v>1427778000</v>
      </c>
      <c r="O373" s="31">
        <f t="shared" si="21"/>
        <v>42094.208333333328</v>
      </c>
      <c r="P373" t="b">
        <v>0</v>
      </c>
      <c r="Q373" t="b">
        <v>0</v>
      </c>
      <c r="R373" t="s">
        <v>33</v>
      </c>
      <c r="S373" s="32" t="s">
        <v>2037</v>
      </c>
      <c r="T373" s="32" t="s">
        <v>2038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2"/>
        <v>1591.5555555555554</v>
      </c>
      <c r="G374" t="s">
        <v>20</v>
      </c>
      <c r="H374">
        <v>169</v>
      </c>
      <c r="I374" s="35">
        <f t="shared" si="23"/>
        <v>84.757396449704146</v>
      </c>
      <c r="J374" t="s">
        <v>21</v>
      </c>
      <c r="K374" t="s">
        <v>22</v>
      </c>
      <c r="L374">
        <v>1420696800</v>
      </c>
      <c r="M374" s="33">
        <f t="shared" si="20"/>
        <v>42012.25</v>
      </c>
      <c r="N374">
        <v>1422424800</v>
      </c>
      <c r="O374" s="31">
        <f t="shared" si="21"/>
        <v>42032.25</v>
      </c>
      <c r="P374" t="b">
        <v>0</v>
      </c>
      <c r="Q374" t="b">
        <v>1</v>
      </c>
      <c r="R374" t="s">
        <v>42</v>
      </c>
      <c r="S374" s="32" t="s">
        <v>2039</v>
      </c>
      <c r="T374" s="32" t="s">
        <v>2040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2"/>
        <v>730.18222222222221</v>
      </c>
      <c r="G375" t="s">
        <v>20</v>
      </c>
      <c r="H375">
        <v>2106</v>
      </c>
      <c r="I375" s="35">
        <f t="shared" si="23"/>
        <v>78.010921177587846</v>
      </c>
      <c r="J375" t="s">
        <v>21</v>
      </c>
      <c r="K375" t="s">
        <v>22</v>
      </c>
      <c r="L375">
        <v>1502946000</v>
      </c>
      <c r="M375" s="33">
        <f t="shared" si="20"/>
        <v>42964.208333333328</v>
      </c>
      <c r="N375">
        <v>1503637200</v>
      </c>
      <c r="O375" s="31">
        <f t="shared" si="21"/>
        <v>42972.208333333328</v>
      </c>
      <c r="P375" t="b">
        <v>0</v>
      </c>
      <c r="Q375" t="b">
        <v>0</v>
      </c>
      <c r="R375" t="s">
        <v>33</v>
      </c>
      <c r="S375" s="32" t="s">
        <v>2037</v>
      </c>
      <c r="T375" s="32" t="s">
        <v>2038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2"/>
        <v>13.185782556750297</v>
      </c>
      <c r="G376" t="s">
        <v>14</v>
      </c>
      <c r="H376">
        <v>441</v>
      </c>
      <c r="I376" s="35">
        <f t="shared" si="23"/>
        <v>50.05215419501134</v>
      </c>
      <c r="J376" t="s">
        <v>21</v>
      </c>
      <c r="K376" t="s">
        <v>22</v>
      </c>
      <c r="L376">
        <v>1547186400</v>
      </c>
      <c r="M376" s="33">
        <f t="shared" si="20"/>
        <v>43476.25</v>
      </c>
      <c r="N376">
        <v>1547618400</v>
      </c>
      <c r="O376" s="31">
        <f t="shared" si="21"/>
        <v>43481.25</v>
      </c>
      <c r="P376" t="b">
        <v>0</v>
      </c>
      <c r="Q376" t="b">
        <v>1</v>
      </c>
      <c r="R376" t="s">
        <v>42</v>
      </c>
      <c r="S376" s="32" t="s">
        <v>2039</v>
      </c>
      <c r="T376" s="32" t="s">
        <v>2040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2"/>
        <v>54.777777777777779</v>
      </c>
      <c r="G377" t="s">
        <v>14</v>
      </c>
      <c r="H377">
        <v>25</v>
      </c>
      <c r="I377" s="35">
        <f t="shared" si="23"/>
        <v>59.16</v>
      </c>
      <c r="J377" t="s">
        <v>21</v>
      </c>
      <c r="K377" t="s">
        <v>22</v>
      </c>
      <c r="L377">
        <v>1444971600</v>
      </c>
      <c r="M377" s="33">
        <f t="shared" si="20"/>
        <v>42293.208333333328</v>
      </c>
      <c r="N377">
        <v>1449900000</v>
      </c>
      <c r="O377" s="31">
        <f t="shared" si="21"/>
        <v>42350.25</v>
      </c>
      <c r="P377" t="b">
        <v>0</v>
      </c>
      <c r="Q377" t="b">
        <v>0</v>
      </c>
      <c r="R377" t="s">
        <v>60</v>
      </c>
      <c r="S377" s="32" t="s">
        <v>2033</v>
      </c>
      <c r="T377" s="32" t="s">
        <v>2043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2"/>
        <v>361.02941176470591</v>
      </c>
      <c r="G378" t="s">
        <v>20</v>
      </c>
      <c r="H378">
        <v>131</v>
      </c>
      <c r="I378" s="35">
        <f t="shared" si="23"/>
        <v>93.702290076335885</v>
      </c>
      <c r="J378" t="s">
        <v>21</v>
      </c>
      <c r="K378" t="s">
        <v>22</v>
      </c>
      <c r="L378">
        <v>1404622800</v>
      </c>
      <c r="M378" s="33">
        <f t="shared" si="20"/>
        <v>41826.208333333336</v>
      </c>
      <c r="N378">
        <v>1405141200</v>
      </c>
      <c r="O378" s="31">
        <f t="shared" si="21"/>
        <v>41832.208333333336</v>
      </c>
      <c r="P378" t="b">
        <v>0</v>
      </c>
      <c r="Q378" t="b">
        <v>0</v>
      </c>
      <c r="R378" t="s">
        <v>23</v>
      </c>
      <c r="S378" s="32" t="s">
        <v>2033</v>
      </c>
      <c r="T378" s="32" t="s">
        <v>2034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2"/>
        <v>10.257545271629779</v>
      </c>
      <c r="G379" t="s">
        <v>14</v>
      </c>
      <c r="H379">
        <v>127</v>
      </c>
      <c r="I379" s="35">
        <f t="shared" si="23"/>
        <v>40.14173228346457</v>
      </c>
      <c r="J379" t="s">
        <v>21</v>
      </c>
      <c r="K379" t="s">
        <v>22</v>
      </c>
      <c r="L379">
        <v>1571720400</v>
      </c>
      <c r="M379" s="33">
        <f t="shared" si="20"/>
        <v>43760.208333333328</v>
      </c>
      <c r="N379">
        <v>1572933600</v>
      </c>
      <c r="O379" s="31">
        <f t="shared" si="21"/>
        <v>43774.25</v>
      </c>
      <c r="P379" t="b">
        <v>0</v>
      </c>
      <c r="Q379" t="b">
        <v>0</v>
      </c>
      <c r="R379" t="s">
        <v>33</v>
      </c>
      <c r="S379" s="32" t="s">
        <v>2037</v>
      </c>
      <c r="T379" s="32" t="s">
        <v>2038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2"/>
        <v>13.962962962962964</v>
      </c>
      <c r="G380" t="s">
        <v>14</v>
      </c>
      <c r="H380">
        <v>355</v>
      </c>
      <c r="I380" s="35">
        <f t="shared" si="23"/>
        <v>70.090140845070422</v>
      </c>
      <c r="J380" t="s">
        <v>21</v>
      </c>
      <c r="K380" t="s">
        <v>22</v>
      </c>
      <c r="L380">
        <v>1526878800</v>
      </c>
      <c r="M380" s="33">
        <f t="shared" si="20"/>
        <v>43241.208333333328</v>
      </c>
      <c r="N380">
        <v>1530162000</v>
      </c>
      <c r="O380" s="31">
        <f t="shared" si="21"/>
        <v>43279.208333333328</v>
      </c>
      <c r="P380" t="b">
        <v>0</v>
      </c>
      <c r="Q380" t="b">
        <v>0</v>
      </c>
      <c r="R380" t="s">
        <v>42</v>
      </c>
      <c r="S380" s="32" t="s">
        <v>2039</v>
      </c>
      <c r="T380" s="32" t="s">
        <v>2040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2"/>
        <v>40.444444444444443</v>
      </c>
      <c r="G381" t="s">
        <v>14</v>
      </c>
      <c r="H381">
        <v>44</v>
      </c>
      <c r="I381" s="35">
        <f t="shared" si="23"/>
        <v>66.181818181818187</v>
      </c>
      <c r="J381" t="s">
        <v>40</v>
      </c>
      <c r="K381" t="s">
        <v>41</v>
      </c>
      <c r="L381">
        <v>1319691600</v>
      </c>
      <c r="M381" s="33">
        <f t="shared" si="20"/>
        <v>40843.208333333336</v>
      </c>
      <c r="N381">
        <v>1320904800</v>
      </c>
      <c r="O381" s="31">
        <f t="shared" si="21"/>
        <v>40857.25</v>
      </c>
      <c r="P381" t="b">
        <v>0</v>
      </c>
      <c r="Q381" t="b">
        <v>0</v>
      </c>
      <c r="R381" t="s">
        <v>33</v>
      </c>
      <c r="S381" s="32" t="s">
        <v>2037</v>
      </c>
      <c r="T381" s="32" t="s">
        <v>2038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2"/>
        <v>160.32</v>
      </c>
      <c r="G382" t="s">
        <v>20</v>
      </c>
      <c r="H382">
        <v>84</v>
      </c>
      <c r="I382" s="35">
        <f t="shared" si="23"/>
        <v>47.714285714285715</v>
      </c>
      <c r="J382" t="s">
        <v>21</v>
      </c>
      <c r="K382" t="s">
        <v>22</v>
      </c>
      <c r="L382">
        <v>1371963600</v>
      </c>
      <c r="M382" s="33">
        <f t="shared" si="20"/>
        <v>41448.208333333336</v>
      </c>
      <c r="N382">
        <v>1372395600</v>
      </c>
      <c r="O382" s="31">
        <f t="shared" si="21"/>
        <v>41453.208333333336</v>
      </c>
      <c r="P382" t="b">
        <v>0</v>
      </c>
      <c r="Q382" t="b">
        <v>0</v>
      </c>
      <c r="R382" t="s">
        <v>33</v>
      </c>
      <c r="S382" s="32" t="s">
        <v>2037</v>
      </c>
      <c r="T382" s="32" t="s">
        <v>2038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2"/>
        <v>183.9433962264151</v>
      </c>
      <c r="G383" t="s">
        <v>20</v>
      </c>
      <c r="H383">
        <v>155</v>
      </c>
      <c r="I383" s="35">
        <f t="shared" si="23"/>
        <v>62.896774193548389</v>
      </c>
      <c r="J383" t="s">
        <v>21</v>
      </c>
      <c r="K383" t="s">
        <v>22</v>
      </c>
      <c r="L383">
        <v>1433739600</v>
      </c>
      <c r="M383" s="33">
        <f t="shared" si="20"/>
        <v>42163.208333333328</v>
      </c>
      <c r="N383">
        <v>1437714000</v>
      </c>
      <c r="O383" s="31">
        <f t="shared" si="21"/>
        <v>42209.208333333328</v>
      </c>
      <c r="P383" t="b">
        <v>0</v>
      </c>
      <c r="Q383" t="b">
        <v>0</v>
      </c>
      <c r="R383" t="s">
        <v>33</v>
      </c>
      <c r="S383" s="32" t="s">
        <v>2037</v>
      </c>
      <c r="T383" s="32" t="s">
        <v>2038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2"/>
        <v>63.769230769230766</v>
      </c>
      <c r="G384" t="s">
        <v>14</v>
      </c>
      <c r="H384">
        <v>67</v>
      </c>
      <c r="I384" s="35">
        <f t="shared" si="23"/>
        <v>86.611940298507463</v>
      </c>
      <c r="J384" t="s">
        <v>21</v>
      </c>
      <c r="K384" t="s">
        <v>22</v>
      </c>
      <c r="L384">
        <v>1508130000</v>
      </c>
      <c r="M384" s="33">
        <f t="shared" si="20"/>
        <v>43024.208333333328</v>
      </c>
      <c r="N384">
        <v>1509771600</v>
      </c>
      <c r="O384" s="31">
        <f t="shared" si="21"/>
        <v>43043.208333333328</v>
      </c>
      <c r="P384" t="b">
        <v>0</v>
      </c>
      <c r="Q384" t="b">
        <v>0</v>
      </c>
      <c r="R384" t="s">
        <v>122</v>
      </c>
      <c r="S384" s="32" t="s">
        <v>2052</v>
      </c>
      <c r="T384" s="32" t="s">
        <v>2053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2"/>
        <v>225.38095238095238</v>
      </c>
      <c r="G385" t="s">
        <v>20</v>
      </c>
      <c r="H385">
        <v>189</v>
      </c>
      <c r="I385" s="35">
        <f t="shared" si="23"/>
        <v>75.126984126984127</v>
      </c>
      <c r="J385" t="s">
        <v>21</v>
      </c>
      <c r="K385" t="s">
        <v>22</v>
      </c>
      <c r="L385">
        <v>1550037600</v>
      </c>
      <c r="M385" s="33">
        <f t="shared" si="20"/>
        <v>43509.25</v>
      </c>
      <c r="N385">
        <v>1550556000</v>
      </c>
      <c r="O385" s="31">
        <f t="shared" si="21"/>
        <v>43515.25</v>
      </c>
      <c r="P385" t="b">
        <v>0</v>
      </c>
      <c r="Q385" t="b">
        <v>1</v>
      </c>
      <c r="R385" t="s">
        <v>17</v>
      </c>
      <c r="S385" s="32" t="s">
        <v>2031</v>
      </c>
      <c r="T385" s="32" t="s">
        <v>2032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22"/>
        <v>172.00961538461539</v>
      </c>
      <c r="G386" t="s">
        <v>20</v>
      </c>
      <c r="H386">
        <v>4799</v>
      </c>
      <c r="I386" s="35">
        <f t="shared" si="23"/>
        <v>41.004167534903104</v>
      </c>
      <c r="J386" t="s">
        <v>21</v>
      </c>
      <c r="K386" t="s">
        <v>22</v>
      </c>
      <c r="L386">
        <v>1486706400</v>
      </c>
      <c r="M386" s="33">
        <f t="shared" si="20"/>
        <v>42776.25</v>
      </c>
      <c r="N386">
        <v>1489039200</v>
      </c>
      <c r="O386" s="31">
        <f t="shared" si="21"/>
        <v>42803.25</v>
      </c>
      <c r="P386" t="b">
        <v>1</v>
      </c>
      <c r="Q386" t="b">
        <v>1</v>
      </c>
      <c r="R386" t="s">
        <v>42</v>
      </c>
      <c r="S386" s="32" t="s">
        <v>2039</v>
      </c>
      <c r="T386" s="32" t="s">
        <v>2040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si="22"/>
        <v>146.16709511568124</v>
      </c>
      <c r="G387" t="s">
        <v>20</v>
      </c>
      <c r="H387">
        <v>1137</v>
      </c>
      <c r="I387" s="35">
        <f t="shared" si="23"/>
        <v>50.007915567282325</v>
      </c>
      <c r="J387" t="s">
        <v>21</v>
      </c>
      <c r="K387" t="s">
        <v>22</v>
      </c>
      <c r="L387">
        <v>1553835600</v>
      </c>
      <c r="M387" s="33">
        <f t="shared" ref="M387:M450" si="24">(((L387/60)/60)/24)+DATE(1970,1,1)</f>
        <v>43553.208333333328</v>
      </c>
      <c r="N387">
        <v>1556600400</v>
      </c>
      <c r="O387" s="31">
        <f t="shared" ref="O387:O450" si="25">(((N387/60)/60)/24)+DATE(1970,1,1)</f>
        <v>43585.208333333328</v>
      </c>
      <c r="P387" t="b">
        <v>0</v>
      </c>
      <c r="Q387" t="b">
        <v>0</v>
      </c>
      <c r="R387" t="s">
        <v>68</v>
      </c>
      <c r="S387" s="32" t="s">
        <v>2045</v>
      </c>
      <c r="T387" s="32" t="s">
        <v>2046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ref="F388:F451" si="26">(E388/D388)*100</f>
        <v>76.42361623616236</v>
      </c>
      <c r="G388" t="s">
        <v>14</v>
      </c>
      <c r="H388">
        <v>1068</v>
      </c>
      <c r="I388" s="35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 s="33">
        <f t="shared" si="24"/>
        <v>40355.208333333336</v>
      </c>
      <c r="N388">
        <v>1278565200</v>
      </c>
      <c r="O388" s="31">
        <f t="shared" si="25"/>
        <v>40367.208333333336</v>
      </c>
      <c r="P388" t="b">
        <v>0</v>
      </c>
      <c r="Q388" t="b">
        <v>0</v>
      </c>
      <c r="R388" t="s">
        <v>33</v>
      </c>
      <c r="S388" s="32" t="s">
        <v>2037</v>
      </c>
      <c r="T388" s="32" t="s">
        <v>2038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6"/>
        <v>39.261467889908261</v>
      </c>
      <c r="G389" t="s">
        <v>14</v>
      </c>
      <c r="H389">
        <v>424</v>
      </c>
      <c r="I389" s="35">
        <f t="shared" si="27"/>
        <v>100.93160377358491</v>
      </c>
      <c r="J389" t="s">
        <v>21</v>
      </c>
      <c r="K389" t="s">
        <v>22</v>
      </c>
      <c r="L389">
        <v>1339477200</v>
      </c>
      <c r="M389" s="33">
        <f t="shared" si="24"/>
        <v>41072.208333333336</v>
      </c>
      <c r="N389">
        <v>1339909200</v>
      </c>
      <c r="O389" s="31">
        <f t="shared" si="25"/>
        <v>41077.208333333336</v>
      </c>
      <c r="P389" t="b">
        <v>0</v>
      </c>
      <c r="Q389" t="b">
        <v>0</v>
      </c>
      <c r="R389" t="s">
        <v>65</v>
      </c>
      <c r="S389" s="32" t="s">
        <v>2035</v>
      </c>
      <c r="T389" s="32" t="s">
        <v>2044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6"/>
        <v>11.270034843205574</v>
      </c>
      <c r="G390" t="s">
        <v>74</v>
      </c>
      <c r="H390">
        <v>145</v>
      </c>
      <c r="I390" s="35">
        <f t="shared" si="27"/>
        <v>89.227586206896547</v>
      </c>
      <c r="J390" t="s">
        <v>98</v>
      </c>
      <c r="K390" t="s">
        <v>99</v>
      </c>
      <c r="L390">
        <v>1325656800</v>
      </c>
      <c r="M390" s="33">
        <f t="shared" si="24"/>
        <v>40912.25</v>
      </c>
      <c r="N390">
        <v>1325829600</v>
      </c>
      <c r="O390" s="31">
        <f t="shared" si="25"/>
        <v>40914.25</v>
      </c>
      <c r="P390" t="b">
        <v>0</v>
      </c>
      <c r="Q390" t="b">
        <v>0</v>
      </c>
      <c r="R390" t="s">
        <v>60</v>
      </c>
      <c r="S390" s="32" t="s">
        <v>2033</v>
      </c>
      <c r="T390" s="32" t="s">
        <v>2043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6"/>
        <v>122.11084337349398</v>
      </c>
      <c r="G391" t="s">
        <v>20</v>
      </c>
      <c r="H391">
        <v>1152</v>
      </c>
      <c r="I391" s="35">
        <f t="shared" si="27"/>
        <v>87.979166666666671</v>
      </c>
      <c r="J391" t="s">
        <v>21</v>
      </c>
      <c r="K391" t="s">
        <v>22</v>
      </c>
      <c r="L391">
        <v>1288242000</v>
      </c>
      <c r="M391" s="33">
        <f t="shared" si="24"/>
        <v>40479.208333333336</v>
      </c>
      <c r="N391">
        <v>1290578400</v>
      </c>
      <c r="O391" s="31">
        <f t="shared" si="25"/>
        <v>40506.25</v>
      </c>
      <c r="P391" t="b">
        <v>0</v>
      </c>
      <c r="Q391" t="b">
        <v>0</v>
      </c>
      <c r="R391" t="s">
        <v>33</v>
      </c>
      <c r="S391" s="32" t="s">
        <v>2037</v>
      </c>
      <c r="T391" s="32" t="s">
        <v>2038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6"/>
        <v>186.54166666666669</v>
      </c>
      <c r="G392" t="s">
        <v>20</v>
      </c>
      <c r="H392">
        <v>50</v>
      </c>
      <c r="I392" s="35">
        <f t="shared" si="27"/>
        <v>89.54</v>
      </c>
      <c r="J392" t="s">
        <v>21</v>
      </c>
      <c r="K392" t="s">
        <v>22</v>
      </c>
      <c r="L392">
        <v>1379048400</v>
      </c>
      <c r="M392" s="33">
        <f t="shared" si="24"/>
        <v>41530.208333333336</v>
      </c>
      <c r="N392">
        <v>1380344400</v>
      </c>
      <c r="O392" s="31">
        <f t="shared" si="25"/>
        <v>41545.208333333336</v>
      </c>
      <c r="P392" t="b">
        <v>0</v>
      </c>
      <c r="Q392" t="b">
        <v>0</v>
      </c>
      <c r="R392" t="s">
        <v>122</v>
      </c>
      <c r="S392" s="32" t="s">
        <v>2052</v>
      </c>
      <c r="T392" s="32" t="s">
        <v>2053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6"/>
        <v>7.2731788079470201</v>
      </c>
      <c r="G393" t="s">
        <v>14</v>
      </c>
      <c r="H393">
        <v>151</v>
      </c>
      <c r="I393" s="35">
        <f t="shared" si="27"/>
        <v>29.09271523178808</v>
      </c>
      <c r="J393" t="s">
        <v>21</v>
      </c>
      <c r="K393" t="s">
        <v>22</v>
      </c>
      <c r="L393">
        <v>1389679200</v>
      </c>
      <c r="M393" s="33">
        <f t="shared" si="24"/>
        <v>41653.25</v>
      </c>
      <c r="N393">
        <v>1389852000</v>
      </c>
      <c r="O393" s="31">
        <f t="shared" si="25"/>
        <v>41655.25</v>
      </c>
      <c r="P393" t="b">
        <v>0</v>
      </c>
      <c r="Q393" t="b">
        <v>0</v>
      </c>
      <c r="R393" t="s">
        <v>68</v>
      </c>
      <c r="S393" s="32" t="s">
        <v>2045</v>
      </c>
      <c r="T393" s="32" t="s">
        <v>2046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6"/>
        <v>65.642371234207957</v>
      </c>
      <c r="G394" t="s">
        <v>14</v>
      </c>
      <c r="H394">
        <v>1608</v>
      </c>
      <c r="I394" s="35">
        <f t="shared" si="27"/>
        <v>42.006218905472636</v>
      </c>
      <c r="J394" t="s">
        <v>21</v>
      </c>
      <c r="K394" t="s">
        <v>22</v>
      </c>
      <c r="L394">
        <v>1294293600</v>
      </c>
      <c r="M394" s="33">
        <f t="shared" si="24"/>
        <v>40549.25</v>
      </c>
      <c r="N394">
        <v>1294466400</v>
      </c>
      <c r="O394" s="31">
        <f t="shared" si="25"/>
        <v>40551.25</v>
      </c>
      <c r="P394" t="b">
        <v>0</v>
      </c>
      <c r="Q394" t="b">
        <v>0</v>
      </c>
      <c r="R394" t="s">
        <v>65</v>
      </c>
      <c r="S394" s="32" t="s">
        <v>2035</v>
      </c>
      <c r="T394" s="32" t="s">
        <v>2044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6"/>
        <v>228.96178343949046</v>
      </c>
      <c r="G395" t="s">
        <v>20</v>
      </c>
      <c r="H395">
        <v>3059</v>
      </c>
      <c r="I395" s="35">
        <f t="shared" si="27"/>
        <v>47.004903563255965</v>
      </c>
      <c r="J395" t="s">
        <v>15</v>
      </c>
      <c r="K395" t="s">
        <v>16</v>
      </c>
      <c r="L395">
        <v>1500267600</v>
      </c>
      <c r="M395" s="33">
        <f t="shared" si="24"/>
        <v>42933.208333333328</v>
      </c>
      <c r="N395">
        <v>1500354000</v>
      </c>
      <c r="O395" s="31">
        <f t="shared" si="25"/>
        <v>42934.208333333328</v>
      </c>
      <c r="P395" t="b">
        <v>0</v>
      </c>
      <c r="Q395" t="b">
        <v>0</v>
      </c>
      <c r="R395" t="s">
        <v>159</v>
      </c>
      <c r="S395" s="32" t="s">
        <v>2033</v>
      </c>
      <c r="T395" s="32" t="s">
        <v>2056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6"/>
        <v>469.37499999999994</v>
      </c>
      <c r="G396" t="s">
        <v>20</v>
      </c>
      <c r="H396">
        <v>34</v>
      </c>
      <c r="I396" s="35">
        <f t="shared" si="27"/>
        <v>110.44117647058823</v>
      </c>
      <c r="J396" t="s">
        <v>21</v>
      </c>
      <c r="K396" t="s">
        <v>22</v>
      </c>
      <c r="L396">
        <v>1375074000</v>
      </c>
      <c r="M396" s="33">
        <f t="shared" si="24"/>
        <v>41484.208333333336</v>
      </c>
      <c r="N396">
        <v>1375938000</v>
      </c>
      <c r="O396" s="31">
        <f t="shared" si="25"/>
        <v>41494.208333333336</v>
      </c>
      <c r="P396" t="b">
        <v>0</v>
      </c>
      <c r="Q396" t="b">
        <v>1</v>
      </c>
      <c r="R396" t="s">
        <v>42</v>
      </c>
      <c r="S396" s="32" t="s">
        <v>2039</v>
      </c>
      <c r="T396" s="32" t="s">
        <v>2040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6"/>
        <v>130.11267605633802</v>
      </c>
      <c r="G397" t="s">
        <v>20</v>
      </c>
      <c r="H397">
        <v>220</v>
      </c>
      <c r="I397" s="35">
        <f t="shared" si="27"/>
        <v>41.990909090909092</v>
      </c>
      <c r="J397" t="s">
        <v>21</v>
      </c>
      <c r="K397" t="s">
        <v>22</v>
      </c>
      <c r="L397">
        <v>1323324000</v>
      </c>
      <c r="M397" s="33">
        <f t="shared" si="24"/>
        <v>40885.25</v>
      </c>
      <c r="N397">
        <v>1323410400</v>
      </c>
      <c r="O397" s="31">
        <f t="shared" si="25"/>
        <v>40886.25</v>
      </c>
      <c r="P397" t="b">
        <v>1</v>
      </c>
      <c r="Q397" t="b">
        <v>0</v>
      </c>
      <c r="R397" t="s">
        <v>33</v>
      </c>
      <c r="S397" s="32" t="s">
        <v>2037</v>
      </c>
      <c r="T397" s="32" t="s">
        <v>2038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6"/>
        <v>167.05422993492408</v>
      </c>
      <c r="G398" t="s">
        <v>20</v>
      </c>
      <c r="H398">
        <v>1604</v>
      </c>
      <c r="I398" s="35">
        <f t="shared" si="27"/>
        <v>48.012468827930178</v>
      </c>
      <c r="J398" t="s">
        <v>26</v>
      </c>
      <c r="K398" t="s">
        <v>27</v>
      </c>
      <c r="L398">
        <v>1538715600</v>
      </c>
      <c r="M398" s="33">
        <f t="shared" si="24"/>
        <v>43378.208333333328</v>
      </c>
      <c r="N398">
        <v>1539406800</v>
      </c>
      <c r="O398" s="31">
        <f t="shared" si="25"/>
        <v>43386.208333333328</v>
      </c>
      <c r="P398" t="b">
        <v>0</v>
      </c>
      <c r="Q398" t="b">
        <v>0</v>
      </c>
      <c r="R398" t="s">
        <v>53</v>
      </c>
      <c r="S398" s="32" t="s">
        <v>2039</v>
      </c>
      <c r="T398" s="32" t="s">
        <v>2042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6"/>
        <v>173.8641975308642</v>
      </c>
      <c r="G399" t="s">
        <v>20</v>
      </c>
      <c r="H399">
        <v>454</v>
      </c>
      <c r="I399" s="35">
        <f t="shared" si="27"/>
        <v>31.019823788546255</v>
      </c>
      <c r="J399" t="s">
        <v>21</v>
      </c>
      <c r="K399" t="s">
        <v>22</v>
      </c>
      <c r="L399">
        <v>1369285200</v>
      </c>
      <c r="M399" s="33">
        <f t="shared" si="24"/>
        <v>41417.208333333336</v>
      </c>
      <c r="N399">
        <v>1369803600</v>
      </c>
      <c r="O399" s="31">
        <f t="shared" si="25"/>
        <v>41423.208333333336</v>
      </c>
      <c r="P399" t="b">
        <v>0</v>
      </c>
      <c r="Q399" t="b">
        <v>0</v>
      </c>
      <c r="R399" t="s">
        <v>23</v>
      </c>
      <c r="S399" s="32" t="s">
        <v>2033</v>
      </c>
      <c r="T399" s="32" t="s">
        <v>2034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6"/>
        <v>717.76470588235293</v>
      </c>
      <c r="G400" t="s">
        <v>20</v>
      </c>
      <c r="H400">
        <v>123</v>
      </c>
      <c r="I400" s="35">
        <f t="shared" si="27"/>
        <v>99.203252032520325</v>
      </c>
      <c r="J400" t="s">
        <v>107</v>
      </c>
      <c r="K400" t="s">
        <v>108</v>
      </c>
      <c r="L400">
        <v>1525755600</v>
      </c>
      <c r="M400" s="33">
        <f t="shared" si="24"/>
        <v>43228.208333333328</v>
      </c>
      <c r="N400">
        <v>1525928400</v>
      </c>
      <c r="O400" s="31">
        <f t="shared" si="25"/>
        <v>43230.208333333328</v>
      </c>
      <c r="P400" t="b">
        <v>0</v>
      </c>
      <c r="Q400" t="b">
        <v>1</v>
      </c>
      <c r="R400" t="s">
        <v>71</v>
      </c>
      <c r="S400" s="32" t="s">
        <v>2039</v>
      </c>
      <c r="T400" s="32" t="s">
        <v>2047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6"/>
        <v>63.850976361767728</v>
      </c>
      <c r="G401" t="s">
        <v>14</v>
      </c>
      <c r="H401">
        <v>941</v>
      </c>
      <c r="I401" s="35">
        <f t="shared" si="27"/>
        <v>66.022316684378325</v>
      </c>
      <c r="J401" t="s">
        <v>21</v>
      </c>
      <c r="K401" t="s">
        <v>22</v>
      </c>
      <c r="L401">
        <v>1296626400</v>
      </c>
      <c r="M401" s="33">
        <f t="shared" si="24"/>
        <v>40576.25</v>
      </c>
      <c r="N401">
        <v>1297231200</v>
      </c>
      <c r="O401" s="31">
        <f t="shared" si="25"/>
        <v>40583.25</v>
      </c>
      <c r="P401" t="b">
        <v>0</v>
      </c>
      <c r="Q401" t="b">
        <v>0</v>
      </c>
      <c r="R401" t="s">
        <v>60</v>
      </c>
      <c r="S401" s="32" t="s">
        <v>2033</v>
      </c>
      <c r="T401" s="32" t="s">
        <v>2043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6"/>
        <v>2</v>
      </c>
      <c r="G402" t="s">
        <v>14</v>
      </c>
      <c r="H402">
        <v>1</v>
      </c>
      <c r="I402" s="35">
        <f t="shared" si="27"/>
        <v>2</v>
      </c>
      <c r="J402" t="s">
        <v>21</v>
      </c>
      <c r="K402" t="s">
        <v>22</v>
      </c>
      <c r="L402">
        <v>1376629200</v>
      </c>
      <c r="M402" s="33">
        <f t="shared" si="24"/>
        <v>41502.208333333336</v>
      </c>
      <c r="N402">
        <v>1378530000</v>
      </c>
      <c r="O402" s="31">
        <f t="shared" si="25"/>
        <v>41524.208333333336</v>
      </c>
      <c r="P402" t="b">
        <v>0</v>
      </c>
      <c r="Q402" t="b">
        <v>1</v>
      </c>
      <c r="R402" t="s">
        <v>122</v>
      </c>
      <c r="S402" s="32" t="s">
        <v>2052</v>
      </c>
      <c r="T402" s="32" t="s">
        <v>2053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6"/>
        <v>1530.2222222222222</v>
      </c>
      <c r="G403" t="s">
        <v>20</v>
      </c>
      <c r="H403">
        <v>299</v>
      </c>
      <c r="I403" s="35">
        <f t="shared" si="27"/>
        <v>46.060200668896321</v>
      </c>
      <c r="J403" t="s">
        <v>21</v>
      </c>
      <c r="K403" t="s">
        <v>22</v>
      </c>
      <c r="L403">
        <v>1572152400</v>
      </c>
      <c r="M403" s="33">
        <f t="shared" si="24"/>
        <v>43765.208333333328</v>
      </c>
      <c r="N403">
        <v>1572152400</v>
      </c>
      <c r="O403" s="31">
        <f t="shared" si="25"/>
        <v>43765.208333333328</v>
      </c>
      <c r="P403" t="b">
        <v>0</v>
      </c>
      <c r="Q403" t="b">
        <v>0</v>
      </c>
      <c r="R403" t="s">
        <v>33</v>
      </c>
      <c r="S403" s="32" t="s">
        <v>2037</v>
      </c>
      <c r="T403" s="32" t="s">
        <v>2038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6"/>
        <v>40.356164383561641</v>
      </c>
      <c r="G404" t="s">
        <v>14</v>
      </c>
      <c r="H404">
        <v>40</v>
      </c>
      <c r="I404" s="35">
        <f t="shared" si="27"/>
        <v>73.650000000000006</v>
      </c>
      <c r="J404" t="s">
        <v>21</v>
      </c>
      <c r="K404" t="s">
        <v>22</v>
      </c>
      <c r="L404">
        <v>1325829600</v>
      </c>
      <c r="M404" s="33">
        <f t="shared" si="24"/>
        <v>40914.25</v>
      </c>
      <c r="N404">
        <v>1329890400</v>
      </c>
      <c r="O404" s="31">
        <f t="shared" si="25"/>
        <v>40961.25</v>
      </c>
      <c r="P404" t="b">
        <v>0</v>
      </c>
      <c r="Q404" t="b">
        <v>1</v>
      </c>
      <c r="R404" t="s">
        <v>100</v>
      </c>
      <c r="S404" s="32" t="s">
        <v>2039</v>
      </c>
      <c r="T404" s="32" t="s">
        <v>2050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6"/>
        <v>86.220633299284984</v>
      </c>
      <c r="G405" t="s">
        <v>14</v>
      </c>
      <c r="H405">
        <v>3015</v>
      </c>
      <c r="I405" s="35">
        <f t="shared" si="27"/>
        <v>55.99336650082919</v>
      </c>
      <c r="J405" t="s">
        <v>15</v>
      </c>
      <c r="K405" t="s">
        <v>16</v>
      </c>
      <c r="L405">
        <v>1273640400</v>
      </c>
      <c r="M405" s="33">
        <f t="shared" si="24"/>
        <v>40310.208333333336</v>
      </c>
      <c r="N405">
        <v>1276750800</v>
      </c>
      <c r="O405" s="31">
        <f t="shared" si="25"/>
        <v>40346.208333333336</v>
      </c>
      <c r="P405" t="b">
        <v>0</v>
      </c>
      <c r="Q405" t="b">
        <v>1</v>
      </c>
      <c r="R405" t="s">
        <v>33</v>
      </c>
      <c r="S405" s="32" t="s">
        <v>2037</v>
      </c>
      <c r="T405" s="32" t="s">
        <v>2038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6"/>
        <v>315.58486707566465</v>
      </c>
      <c r="G406" t="s">
        <v>20</v>
      </c>
      <c r="H406">
        <v>2237</v>
      </c>
      <c r="I406" s="35">
        <f t="shared" si="27"/>
        <v>68.985695127402778</v>
      </c>
      <c r="J406" t="s">
        <v>21</v>
      </c>
      <c r="K406" t="s">
        <v>22</v>
      </c>
      <c r="L406">
        <v>1510639200</v>
      </c>
      <c r="M406" s="33">
        <f t="shared" si="24"/>
        <v>43053.25</v>
      </c>
      <c r="N406">
        <v>1510898400</v>
      </c>
      <c r="O406" s="31">
        <f t="shared" si="25"/>
        <v>43056.25</v>
      </c>
      <c r="P406" t="b">
        <v>0</v>
      </c>
      <c r="Q406" t="b">
        <v>0</v>
      </c>
      <c r="R406" t="s">
        <v>33</v>
      </c>
      <c r="S406" s="32" t="s">
        <v>2037</v>
      </c>
      <c r="T406" s="32" t="s">
        <v>2038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6"/>
        <v>89.618243243243242</v>
      </c>
      <c r="G407" t="s">
        <v>14</v>
      </c>
      <c r="H407">
        <v>435</v>
      </c>
      <c r="I407" s="35">
        <f t="shared" si="27"/>
        <v>60.981609195402299</v>
      </c>
      <c r="J407" t="s">
        <v>21</v>
      </c>
      <c r="K407" t="s">
        <v>22</v>
      </c>
      <c r="L407">
        <v>1528088400</v>
      </c>
      <c r="M407" s="33">
        <f t="shared" si="24"/>
        <v>43255.208333333328</v>
      </c>
      <c r="N407">
        <v>1532408400</v>
      </c>
      <c r="O407" s="31">
        <f t="shared" si="25"/>
        <v>43305.208333333328</v>
      </c>
      <c r="P407" t="b">
        <v>0</v>
      </c>
      <c r="Q407" t="b">
        <v>0</v>
      </c>
      <c r="R407" t="s">
        <v>33</v>
      </c>
      <c r="S407" s="32" t="s">
        <v>2037</v>
      </c>
      <c r="T407" s="32" t="s">
        <v>2038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6"/>
        <v>182.14503816793894</v>
      </c>
      <c r="G408" t="s">
        <v>20</v>
      </c>
      <c r="H408">
        <v>645</v>
      </c>
      <c r="I408" s="35">
        <f t="shared" si="27"/>
        <v>110.98139534883721</v>
      </c>
      <c r="J408" t="s">
        <v>21</v>
      </c>
      <c r="K408" t="s">
        <v>22</v>
      </c>
      <c r="L408">
        <v>1359525600</v>
      </c>
      <c r="M408" s="33">
        <f t="shared" si="24"/>
        <v>41304.25</v>
      </c>
      <c r="N408">
        <v>1360562400</v>
      </c>
      <c r="O408" s="31">
        <f t="shared" si="25"/>
        <v>41316.25</v>
      </c>
      <c r="P408" t="b">
        <v>1</v>
      </c>
      <c r="Q408" t="b">
        <v>0</v>
      </c>
      <c r="R408" t="s">
        <v>42</v>
      </c>
      <c r="S408" s="32" t="s">
        <v>2039</v>
      </c>
      <c r="T408" s="32" t="s">
        <v>2040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6"/>
        <v>355.88235294117646</v>
      </c>
      <c r="G409" t="s">
        <v>20</v>
      </c>
      <c r="H409">
        <v>484</v>
      </c>
      <c r="I409" s="35">
        <f t="shared" si="27"/>
        <v>25</v>
      </c>
      <c r="J409" t="s">
        <v>36</v>
      </c>
      <c r="K409" t="s">
        <v>37</v>
      </c>
      <c r="L409">
        <v>1570942800</v>
      </c>
      <c r="M409" s="33">
        <f t="shared" si="24"/>
        <v>43751.208333333328</v>
      </c>
      <c r="N409">
        <v>1571547600</v>
      </c>
      <c r="O409" s="31">
        <f t="shared" si="25"/>
        <v>43758.208333333328</v>
      </c>
      <c r="P409" t="b">
        <v>0</v>
      </c>
      <c r="Q409" t="b">
        <v>0</v>
      </c>
      <c r="R409" t="s">
        <v>33</v>
      </c>
      <c r="S409" s="32" t="s">
        <v>2037</v>
      </c>
      <c r="T409" s="32" t="s">
        <v>2038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6"/>
        <v>131.83695652173913</v>
      </c>
      <c r="G410" t="s">
        <v>20</v>
      </c>
      <c r="H410">
        <v>154</v>
      </c>
      <c r="I410" s="35">
        <f t="shared" si="27"/>
        <v>78.759740259740255</v>
      </c>
      <c r="J410" t="s">
        <v>15</v>
      </c>
      <c r="K410" t="s">
        <v>16</v>
      </c>
      <c r="L410">
        <v>1466398800</v>
      </c>
      <c r="M410" s="33">
        <f t="shared" si="24"/>
        <v>42541.208333333328</v>
      </c>
      <c r="N410">
        <v>1468126800</v>
      </c>
      <c r="O410" s="31">
        <f t="shared" si="25"/>
        <v>42561.208333333328</v>
      </c>
      <c r="P410" t="b">
        <v>0</v>
      </c>
      <c r="Q410" t="b">
        <v>0</v>
      </c>
      <c r="R410" t="s">
        <v>42</v>
      </c>
      <c r="S410" s="32" t="s">
        <v>2039</v>
      </c>
      <c r="T410" s="32" t="s">
        <v>2040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6"/>
        <v>46.315634218289084</v>
      </c>
      <c r="G411" t="s">
        <v>14</v>
      </c>
      <c r="H411">
        <v>714</v>
      </c>
      <c r="I411" s="35">
        <f t="shared" si="27"/>
        <v>87.960784313725483</v>
      </c>
      <c r="J411" t="s">
        <v>21</v>
      </c>
      <c r="K411" t="s">
        <v>22</v>
      </c>
      <c r="L411">
        <v>1492491600</v>
      </c>
      <c r="M411" s="33">
        <f t="shared" si="24"/>
        <v>42843.208333333328</v>
      </c>
      <c r="N411">
        <v>1492837200</v>
      </c>
      <c r="O411" s="31">
        <f t="shared" si="25"/>
        <v>42847.208333333328</v>
      </c>
      <c r="P411" t="b">
        <v>0</v>
      </c>
      <c r="Q411" t="b">
        <v>0</v>
      </c>
      <c r="R411" t="s">
        <v>23</v>
      </c>
      <c r="S411" s="32" t="s">
        <v>2033</v>
      </c>
      <c r="T411" s="32" t="s">
        <v>2034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6"/>
        <v>36.132726089785294</v>
      </c>
      <c r="G412" t="s">
        <v>47</v>
      </c>
      <c r="H412">
        <v>1111</v>
      </c>
      <c r="I412" s="35">
        <f t="shared" si="27"/>
        <v>49.987398739873989</v>
      </c>
      <c r="J412" t="s">
        <v>21</v>
      </c>
      <c r="K412" t="s">
        <v>22</v>
      </c>
      <c r="L412">
        <v>1430197200</v>
      </c>
      <c r="M412" s="33">
        <f t="shared" si="24"/>
        <v>42122.208333333328</v>
      </c>
      <c r="N412">
        <v>1430197200</v>
      </c>
      <c r="O412" s="31">
        <f t="shared" si="25"/>
        <v>42122.208333333328</v>
      </c>
      <c r="P412" t="b">
        <v>0</v>
      </c>
      <c r="Q412" t="b">
        <v>0</v>
      </c>
      <c r="R412" t="s">
        <v>292</v>
      </c>
      <c r="S412" s="32" t="s">
        <v>2048</v>
      </c>
      <c r="T412" s="32" t="s">
        <v>2059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6"/>
        <v>104.62820512820512</v>
      </c>
      <c r="G413" t="s">
        <v>20</v>
      </c>
      <c r="H413">
        <v>82</v>
      </c>
      <c r="I413" s="35">
        <f t="shared" si="27"/>
        <v>99.524390243902445</v>
      </c>
      <c r="J413" t="s">
        <v>21</v>
      </c>
      <c r="K413" t="s">
        <v>22</v>
      </c>
      <c r="L413">
        <v>1496034000</v>
      </c>
      <c r="M413" s="33">
        <f t="shared" si="24"/>
        <v>42884.208333333328</v>
      </c>
      <c r="N413">
        <v>1496206800</v>
      </c>
      <c r="O413" s="31">
        <f t="shared" si="25"/>
        <v>42886.208333333328</v>
      </c>
      <c r="P413" t="b">
        <v>0</v>
      </c>
      <c r="Q413" t="b">
        <v>0</v>
      </c>
      <c r="R413" t="s">
        <v>33</v>
      </c>
      <c r="S413" s="32" t="s">
        <v>2037</v>
      </c>
      <c r="T413" s="32" t="s">
        <v>2038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6"/>
        <v>668.85714285714289</v>
      </c>
      <c r="G414" t="s">
        <v>20</v>
      </c>
      <c r="H414">
        <v>134</v>
      </c>
      <c r="I414" s="35">
        <f t="shared" si="27"/>
        <v>104.82089552238806</v>
      </c>
      <c r="J414" t="s">
        <v>21</v>
      </c>
      <c r="K414" t="s">
        <v>22</v>
      </c>
      <c r="L414">
        <v>1388728800</v>
      </c>
      <c r="M414" s="33">
        <f t="shared" si="24"/>
        <v>41642.25</v>
      </c>
      <c r="N414">
        <v>1389592800</v>
      </c>
      <c r="O414" s="31">
        <f t="shared" si="25"/>
        <v>41652.25</v>
      </c>
      <c r="P414" t="b">
        <v>0</v>
      </c>
      <c r="Q414" t="b">
        <v>0</v>
      </c>
      <c r="R414" t="s">
        <v>119</v>
      </c>
      <c r="S414" s="32" t="s">
        <v>2045</v>
      </c>
      <c r="T414" s="32" t="s">
        <v>2051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6"/>
        <v>62.072823218997364</v>
      </c>
      <c r="G415" t="s">
        <v>47</v>
      </c>
      <c r="H415">
        <v>1089</v>
      </c>
      <c r="I415" s="35">
        <f t="shared" si="27"/>
        <v>108.01469237832875</v>
      </c>
      <c r="J415" t="s">
        <v>21</v>
      </c>
      <c r="K415" t="s">
        <v>22</v>
      </c>
      <c r="L415">
        <v>1543298400</v>
      </c>
      <c r="M415" s="33">
        <f t="shared" si="24"/>
        <v>43431.25</v>
      </c>
      <c r="N415">
        <v>1545631200</v>
      </c>
      <c r="O415" s="31">
        <f t="shared" si="25"/>
        <v>43458.25</v>
      </c>
      <c r="P415" t="b">
        <v>0</v>
      </c>
      <c r="Q415" t="b">
        <v>0</v>
      </c>
      <c r="R415" t="s">
        <v>71</v>
      </c>
      <c r="S415" s="32" t="s">
        <v>2039</v>
      </c>
      <c r="T415" s="32" t="s">
        <v>2047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6"/>
        <v>84.699787460148784</v>
      </c>
      <c r="G416" t="s">
        <v>14</v>
      </c>
      <c r="H416">
        <v>5497</v>
      </c>
      <c r="I416" s="35">
        <f t="shared" si="27"/>
        <v>28.998544660724033</v>
      </c>
      <c r="J416" t="s">
        <v>21</v>
      </c>
      <c r="K416" t="s">
        <v>22</v>
      </c>
      <c r="L416">
        <v>1271739600</v>
      </c>
      <c r="M416" s="33">
        <f t="shared" si="24"/>
        <v>40288.208333333336</v>
      </c>
      <c r="N416">
        <v>1272430800</v>
      </c>
      <c r="O416" s="31">
        <f t="shared" si="25"/>
        <v>40296.208333333336</v>
      </c>
      <c r="P416" t="b">
        <v>0</v>
      </c>
      <c r="Q416" t="b">
        <v>1</v>
      </c>
      <c r="R416" t="s">
        <v>17</v>
      </c>
      <c r="S416" s="32" t="s">
        <v>2031</v>
      </c>
      <c r="T416" s="32" t="s">
        <v>2032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6"/>
        <v>11.059030837004405</v>
      </c>
      <c r="G417" t="s">
        <v>14</v>
      </c>
      <c r="H417">
        <v>418</v>
      </c>
      <c r="I417" s="35">
        <f t="shared" si="27"/>
        <v>30.028708133971293</v>
      </c>
      <c r="J417" t="s">
        <v>21</v>
      </c>
      <c r="K417" t="s">
        <v>22</v>
      </c>
      <c r="L417">
        <v>1326434400</v>
      </c>
      <c r="M417" s="33">
        <f t="shared" si="24"/>
        <v>40921.25</v>
      </c>
      <c r="N417">
        <v>1327903200</v>
      </c>
      <c r="O417" s="31">
        <f t="shared" si="25"/>
        <v>40938.25</v>
      </c>
      <c r="P417" t="b">
        <v>0</v>
      </c>
      <c r="Q417" t="b">
        <v>0</v>
      </c>
      <c r="R417" t="s">
        <v>33</v>
      </c>
      <c r="S417" s="32" t="s">
        <v>2037</v>
      </c>
      <c r="T417" s="32" t="s">
        <v>2038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6"/>
        <v>43.838781575037146</v>
      </c>
      <c r="G418" t="s">
        <v>14</v>
      </c>
      <c r="H418">
        <v>1439</v>
      </c>
      <c r="I418" s="35">
        <f t="shared" si="27"/>
        <v>41.005559416261292</v>
      </c>
      <c r="J418" t="s">
        <v>21</v>
      </c>
      <c r="K418" t="s">
        <v>22</v>
      </c>
      <c r="L418">
        <v>1295244000</v>
      </c>
      <c r="M418" s="33">
        <f t="shared" si="24"/>
        <v>40560.25</v>
      </c>
      <c r="N418">
        <v>1296021600</v>
      </c>
      <c r="O418" s="31">
        <f t="shared" si="25"/>
        <v>40569.25</v>
      </c>
      <c r="P418" t="b">
        <v>0</v>
      </c>
      <c r="Q418" t="b">
        <v>1</v>
      </c>
      <c r="R418" t="s">
        <v>42</v>
      </c>
      <c r="S418" s="32" t="s">
        <v>2039</v>
      </c>
      <c r="T418" s="32" t="s">
        <v>2040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6"/>
        <v>55.470588235294116</v>
      </c>
      <c r="G419" t="s">
        <v>14</v>
      </c>
      <c r="H419">
        <v>15</v>
      </c>
      <c r="I419" s="35">
        <f t="shared" si="27"/>
        <v>62.866666666666667</v>
      </c>
      <c r="J419" t="s">
        <v>21</v>
      </c>
      <c r="K419" t="s">
        <v>22</v>
      </c>
      <c r="L419">
        <v>1541221200</v>
      </c>
      <c r="M419" s="33">
        <f t="shared" si="24"/>
        <v>43407.208333333328</v>
      </c>
      <c r="N419">
        <v>1543298400</v>
      </c>
      <c r="O419" s="31">
        <f t="shared" si="25"/>
        <v>43431.25</v>
      </c>
      <c r="P419" t="b">
        <v>0</v>
      </c>
      <c r="Q419" t="b">
        <v>0</v>
      </c>
      <c r="R419" t="s">
        <v>33</v>
      </c>
      <c r="S419" s="32" t="s">
        <v>2037</v>
      </c>
      <c r="T419" s="32" t="s">
        <v>2038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6"/>
        <v>57.399511301160658</v>
      </c>
      <c r="G420" t="s">
        <v>14</v>
      </c>
      <c r="H420">
        <v>1999</v>
      </c>
      <c r="I420" s="35">
        <f t="shared" si="27"/>
        <v>47.005002501250623</v>
      </c>
      <c r="J420" t="s">
        <v>15</v>
      </c>
      <c r="K420" t="s">
        <v>16</v>
      </c>
      <c r="L420">
        <v>1336280400</v>
      </c>
      <c r="M420" s="33">
        <f t="shared" si="24"/>
        <v>41035.208333333336</v>
      </c>
      <c r="N420">
        <v>1336366800</v>
      </c>
      <c r="O420" s="31">
        <f t="shared" si="25"/>
        <v>41036.208333333336</v>
      </c>
      <c r="P420" t="b">
        <v>0</v>
      </c>
      <c r="Q420" t="b">
        <v>0</v>
      </c>
      <c r="R420" t="s">
        <v>42</v>
      </c>
      <c r="S420" s="32" t="s">
        <v>2039</v>
      </c>
      <c r="T420" s="32" t="s">
        <v>2040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6"/>
        <v>123.43497363796135</v>
      </c>
      <c r="G421" t="s">
        <v>20</v>
      </c>
      <c r="H421">
        <v>5203</v>
      </c>
      <c r="I421" s="35">
        <f t="shared" si="27"/>
        <v>26.997693638285604</v>
      </c>
      <c r="J421" t="s">
        <v>21</v>
      </c>
      <c r="K421" t="s">
        <v>22</v>
      </c>
      <c r="L421">
        <v>1324533600</v>
      </c>
      <c r="M421" s="33">
        <f t="shared" si="24"/>
        <v>40899.25</v>
      </c>
      <c r="N421">
        <v>1325052000</v>
      </c>
      <c r="O421" s="31">
        <f t="shared" si="25"/>
        <v>40905.25</v>
      </c>
      <c r="P421" t="b">
        <v>0</v>
      </c>
      <c r="Q421" t="b">
        <v>0</v>
      </c>
      <c r="R421" t="s">
        <v>28</v>
      </c>
      <c r="S421" s="32" t="s">
        <v>2035</v>
      </c>
      <c r="T421" s="32" t="s">
        <v>2036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6"/>
        <v>128.46</v>
      </c>
      <c r="G422" t="s">
        <v>20</v>
      </c>
      <c r="H422">
        <v>94</v>
      </c>
      <c r="I422" s="35">
        <f t="shared" si="27"/>
        <v>68.329787234042556</v>
      </c>
      <c r="J422" t="s">
        <v>21</v>
      </c>
      <c r="K422" t="s">
        <v>22</v>
      </c>
      <c r="L422">
        <v>1498366800</v>
      </c>
      <c r="M422" s="33">
        <f t="shared" si="24"/>
        <v>42911.208333333328</v>
      </c>
      <c r="N422">
        <v>1499576400</v>
      </c>
      <c r="O422" s="31">
        <f t="shared" si="25"/>
        <v>42925.208333333328</v>
      </c>
      <c r="P422" t="b">
        <v>0</v>
      </c>
      <c r="Q422" t="b">
        <v>0</v>
      </c>
      <c r="R422" t="s">
        <v>33</v>
      </c>
      <c r="S422" s="32" t="s">
        <v>2037</v>
      </c>
      <c r="T422" s="32" t="s">
        <v>2038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6"/>
        <v>63.989361702127653</v>
      </c>
      <c r="G423" t="s">
        <v>14</v>
      </c>
      <c r="H423">
        <v>118</v>
      </c>
      <c r="I423" s="35">
        <f t="shared" si="27"/>
        <v>50.974576271186443</v>
      </c>
      <c r="J423" t="s">
        <v>21</v>
      </c>
      <c r="K423" t="s">
        <v>22</v>
      </c>
      <c r="L423">
        <v>1498712400</v>
      </c>
      <c r="M423" s="33">
        <f t="shared" si="24"/>
        <v>42915.208333333328</v>
      </c>
      <c r="N423">
        <v>1501304400</v>
      </c>
      <c r="O423" s="31">
        <f t="shared" si="25"/>
        <v>42945.208333333328</v>
      </c>
      <c r="P423" t="b">
        <v>0</v>
      </c>
      <c r="Q423" t="b">
        <v>1</v>
      </c>
      <c r="R423" t="s">
        <v>65</v>
      </c>
      <c r="S423" s="32" t="s">
        <v>2035</v>
      </c>
      <c r="T423" s="32" t="s">
        <v>2044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6"/>
        <v>127.29885057471265</v>
      </c>
      <c r="G424" t="s">
        <v>20</v>
      </c>
      <c r="H424">
        <v>205</v>
      </c>
      <c r="I424" s="35">
        <f t="shared" si="27"/>
        <v>54.024390243902438</v>
      </c>
      <c r="J424" t="s">
        <v>21</v>
      </c>
      <c r="K424" t="s">
        <v>22</v>
      </c>
      <c r="L424">
        <v>1271480400</v>
      </c>
      <c r="M424" s="33">
        <f t="shared" si="24"/>
        <v>40285.208333333336</v>
      </c>
      <c r="N424">
        <v>1273208400</v>
      </c>
      <c r="O424" s="31">
        <f t="shared" si="25"/>
        <v>40305.208333333336</v>
      </c>
      <c r="P424" t="b">
        <v>0</v>
      </c>
      <c r="Q424" t="b">
        <v>1</v>
      </c>
      <c r="R424" t="s">
        <v>33</v>
      </c>
      <c r="S424" s="32" t="s">
        <v>2037</v>
      </c>
      <c r="T424" s="32" t="s">
        <v>2038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6"/>
        <v>10.638024357239512</v>
      </c>
      <c r="G425" t="s">
        <v>14</v>
      </c>
      <c r="H425">
        <v>162</v>
      </c>
      <c r="I425" s="35">
        <f t="shared" si="27"/>
        <v>97.055555555555557</v>
      </c>
      <c r="J425" t="s">
        <v>21</v>
      </c>
      <c r="K425" t="s">
        <v>22</v>
      </c>
      <c r="L425">
        <v>1316667600</v>
      </c>
      <c r="M425" s="33">
        <f t="shared" si="24"/>
        <v>40808.208333333336</v>
      </c>
      <c r="N425">
        <v>1316840400</v>
      </c>
      <c r="O425" s="31">
        <f t="shared" si="25"/>
        <v>40810.208333333336</v>
      </c>
      <c r="P425" t="b">
        <v>0</v>
      </c>
      <c r="Q425" t="b">
        <v>1</v>
      </c>
      <c r="R425" t="s">
        <v>17</v>
      </c>
      <c r="S425" s="32" t="s">
        <v>2031</v>
      </c>
      <c r="T425" s="32" t="s">
        <v>2032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6"/>
        <v>40.470588235294116</v>
      </c>
      <c r="G426" t="s">
        <v>14</v>
      </c>
      <c r="H426">
        <v>83</v>
      </c>
      <c r="I426" s="35">
        <f t="shared" si="27"/>
        <v>24.867469879518072</v>
      </c>
      <c r="J426" t="s">
        <v>21</v>
      </c>
      <c r="K426" t="s">
        <v>22</v>
      </c>
      <c r="L426">
        <v>1524027600</v>
      </c>
      <c r="M426" s="33">
        <f t="shared" si="24"/>
        <v>43208.208333333328</v>
      </c>
      <c r="N426">
        <v>1524546000</v>
      </c>
      <c r="O426" s="31">
        <f t="shared" si="25"/>
        <v>43214.208333333328</v>
      </c>
      <c r="P426" t="b">
        <v>0</v>
      </c>
      <c r="Q426" t="b">
        <v>0</v>
      </c>
      <c r="R426" t="s">
        <v>60</v>
      </c>
      <c r="S426" s="32" t="s">
        <v>2033</v>
      </c>
      <c r="T426" s="32" t="s">
        <v>2043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6"/>
        <v>287.66666666666663</v>
      </c>
      <c r="G427" t="s">
        <v>20</v>
      </c>
      <c r="H427">
        <v>92</v>
      </c>
      <c r="I427" s="35">
        <f t="shared" si="27"/>
        <v>84.423913043478265</v>
      </c>
      <c r="J427" t="s">
        <v>21</v>
      </c>
      <c r="K427" t="s">
        <v>22</v>
      </c>
      <c r="L427">
        <v>1438059600</v>
      </c>
      <c r="M427" s="33">
        <f t="shared" si="24"/>
        <v>42213.208333333328</v>
      </c>
      <c r="N427">
        <v>1438578000</v>
      </c>
      <c r="O427" s="31">
        <f t="shared" si="25"/>
        <v>42219.208333333328</v>
      </c>
      <c r="P427" t="b">
        <v>0</v>
      </c>
      <c r="Q427" t="b">
        <v>0</v>
      </c>
      <c r="R427" t="s">
        <v>122</v>
      </c>
      <c r="S427" s="32" t="s">
        <v>2052</v>
      </c>
      <c r="T427" s="32" t="s">
        <v>2053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6"/>
        <v>572.94444444444446</v>
      </c>
      <c r="G428" t="s">
        <v>20</v>
      </c>
      <c r="H428">
        <v>219</v>
      </c>
      <c r="I428" s="35">
        <f t="shared" si="27"/>
        <v>47.091324200913242</v>
      </c>
      <c r="J428" t="s">
        <v>21</v>
      </c>
      <c r="K428" t="s">
        <v>22</v>
      </c>
      <c r="L428">
        <v>1361944800</v>
      </c>
      <c r="M428" s="33">
        <f t="shared" si="24"/>
        <v>41332.25</v>
      </c>
      <c r="N428">
        <v>1362549600</v>
      </c>
      <c r="O428" s="31">
        <f t="shared" si="25"/>
        <v>41339.25</v>
      </c>
      <c r="P428" t="b">
        <v>0</v>
      </c>
      <c r="Q428" t="b">
        <v>0</v>
      </c>
      <c r="R428" t="s">
        <v>33</v>
      </c>
      <c r="S428" s="32" t="s">
        <v>2037</v>
      </c>
      <c r="T428" s="32" t="s">
        <v>2038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6"/>
        <v>112.90429799426933</v>
      </c>
      <c r="G429" t="s">
        <v>20</v>
      </c>
      <c r="H429">
        <v>2526</v>
      </c>
      <c r="I429" s="35">
        <f t="shared" si="27"/>
        <v>77.996041171813147</v>
      </c>
      <c r="J429" t="s">
        <v>21</v>
      </c>
      <c r="K429" t="s">
        <v>22</v>
      </c>
      <c r="L429">
        <v>1410584400</v>
      </c>
      <c r="M429" s="33">
        <f t="shared" si="24"/>
        <v>41895.208333333336</v>
      </c>
      <c r="N429">
        <v>1413349200</v>
      </c>
      <c r="O429" s="31">
        <f t="shared" si="25"/>
        <v>41927.208333333336</v>
      </c>
      <c r="P429" t="b">
        <v>0</v>
      </c>
      <c r="Q429" t="b">
        <v>1</v>
      </c>
      <c r="R429" t="s">
        <v>33</v>
      </c>
      <c r="S429" s="32" t="s">
        <v>2037</v>
      </c>
      <c r="T429" s="32" t="s">
        <v>2038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6"/>
        <v>46.387573964497044</v>
      </c>
      <c r="G430" t="s">
        <v>14</v>
      </c>
      <c r="H430">
        <v>747</v>
      </c>
      <c r="I430" s="35">
        <f t="shared" si="27"/>
        <v>62.967871485943775</v>
      </c>
      <c r="J430" t="s">
        <v>21</v>
      </c>
      <c r="K430" t="s">
        <v>22</v>
      </c>
      <c r="L430">
        <v>1297404000</v>
      </c>
      <c r="M430" s="33">
        <f t="shared" si="24"/>
        <v>40585.25</v>
      </c>
      <c r="N430">
        <v>1298008800</v>
      </c>
      <c r="O430" s="31">
        <f t="shared" si="25"/>
        <v>40592.25</v>
      </c>
      <c r="P430" t="b">
        <v>0</v>
      </c>
      <c r="Q430" t="b">
        <v>0</v>
      </c>
      <c r="R430" t="s">
        <v>71</v>
      </c>
      <c r="S430" s="32" t="s">
        <v>2039</v>
      </c>
      <c r="T430" s="32" t="s">
        <v>2047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6"/>
        <v>90.675916230366497</v>
      </c>
      <c r="G431" t="s">
        <v>74</v>
      </c>
      <c r="H431">
        <v>2138</v>
      </c>
      <c r="I431" s="35">
        <f t="shared" si="27"/>
        <v>81.006080449017773</v>
      </c>
      <c r="J431" t="s">
        <v>21</v>
      </c>
      <c r="K431" t="s">
        <v>22</v>
      </c>
      <c r="L431">
        <v>1392012000</v>
      </c>
      <c r="M431" s="33">
        <f t="shared" si="24"/>
        <v>41680.25</v>
      </c>
      <c r="N431">
        <v>1394427600</v>
      </c>
      <c r="O431" s="31">
        <f t="shared" si="25"/>
        <v>41708.208333333336</v>
      </c>
      <c r="P431" t="b">
        <v>0</v>
      </c>
      <c r="Q431" t="b">
        <v>1</v>
      </c>
      <c r="R431" t="s">
        <v>122</v>
      </c>
      <c r="S431" s="32" t="s">
        <v>2052</v>
      </c>
      <c r="T431" s="32" t="s">
        <v>2053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6"/>
        <v>67.740740740740748</v>
      </c>
      <c r="G432" t="s">
        <v>14</v>
      </c>
      <c r="H432">
        <v>84</v>
      </c>
      <c r="I432" s="35">
        <f t="shared" si="27"/>
        <v>65.321428571428569</v>
      </c>
      <c r="J432" t="s">
        <v>21</v>
      </c>
      <c r="K432" t="s">
        <v>22</v>
      </c>
      <c r="L432">
        <v>1569733200</v>
      </c>
      <c r="M432" s="33">
        <f t="shared" si="24"/>
        <v>43737.208333333328</v>
      </c>
      <c r="N432">
        <v>1572670800</v>
      </c>
      <c r="O432" s="31">
        <f t="shared" si="25"/>
        <v>43771.208333333328</v>
      </c>
      <c r="P432" t="b">
        <v>0</v>
      </c>
      <c r="Q432" t="b">
        <v>0</v>
      </c>
      <c r="R432" t="s">
        <v>33</v>
      </c>
      <c r="S432" s="32" t="s">
        <v>2037</v>
      </c>
      <c r="T432" s="32" t="s">
        <v>2038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6"/>
        <v>192.49019607843135</v>
      </c>
      <c r="G433" t="s">
        <v>20</v>
      </c>
      <c r="H433">
        <v>94</v>
      </c>
      <c r="I433" s="35">
        <f t="shared" si="27"/>
        <v>104.43617021276596</v>
      </c>
      <c r="J433" t="s">
        <v>21</v>
      </c>
      <c r="K433" t="s">
        <v>22</v>
      </c>
      <c r="L433">
        <v>1529643600</v>
      </c>
      <c r="M433" s="33">
        <f t="shared" si="24"/>
        <v>43273.208333333328</v>
      </c>
      <c r="N433">
        <v>1531112400</v>
      </c>
      <c r="O433" s="31">
        <f t="shared" si="25"/>
        <v>43290.208333333328</v>
      </c>
      <c r="P433" t="b">
        <v>1</v>
      </c>
      <c r="Q433" t="b">
        <v>0</v>
      </c>
      <c r="R433" t="s">
        <v>33</v>
      </c>
      <c r="S433" s="32" t="s">
        <v>2037</v>
      </c>
      <c r="T433" s="32" t="s">
        <v>2038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6"/>
        <v>82.714285714285722</v>
      </c>
      <c r="G434" t="s">
        <v>14</v>
      </c>
      <c r="H434">
        <v>91</v>
      </c>
      <c r="I434" s="35">
        <f t="shared" si="27"/>
        <v>69.989010989010993</v>
      </c>
      <c r="J434" t="s">
        <v>21</v>
      </c>
      <c r="K434" t="s">
        <v>22</v>
      </c>
      <c r="L434">
        <v>1399006800</v>
      </c>
      <c r="M434" s="33">
        <f t="shared" si="24"/>
        <v>41761.208333333336</v>
      </c>
      <c r="N434">
        <v>1400734800</v>
      </c>
      <c r="O434" s="31">
        <f t="shared" si="25"/>
        <v>41781.208333333336</v>
      </c>
      <c r="P434" t="b">
        <v>0</v>
      </c>
      <c r="Q434" t="b">
        <v>0</v>
      </c>
      <c r="R434" t="s">
        <v>33</v>
      </c>
      <c r="S434" s="32" t="s">
        <v>2037</v>
      </c>
      <c r="T434" s="32" t="s">
        <v>2038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6"/>
        <v>54.163920922570021</v>
      </c>
      <c r="G435" t="s">
        <v>14</v>
      </c>
      <c r="H435">
        <v>792</v>
      </c>
      <c r="I435" s="35">
        <f t="shared" si="27"/>
        <v>83.023989898989896</v>
      </c>
      <c r="J435" t="s">
        <v>21</v>
      </c>
      <c r="K435" t="s">
        <v>22</v>
      </c>
      <c r="L435">
        <v>1385359200</v>
      </c>
      <c r="M435" s="33">
        <f t="shared" si="24"/>
        <v>41603.25</v>
      </c>
      <c r="N435">
        <v>1386741600</v>
      </c>
      <c r="O435" s="31">
        <f t="shared" si="25"/>
        <v>41619.25</v>
      </c>
      <c r="P435" t="b">
        <v>0</v>
      </c>
      <c r="Q435" t="b">
        <v>1</v>
      </c>
      <c r="R435" t="s">
        <v>42</v>
      </c>
      <c r="S435" s="32" t="s">
        <v>2039</v>
      </c>
      <c r="T435" s="32" t="s">
        <v>2040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6"/>
        <v>16.722222222222221</v>
      </c>
      <c r="G436" t="s">
        <v>74</v>
      </c>
      <c r="H436">
        <v>10</v>
      </c>
      <c r="I436" s="35">
        <f t="shared" si="27"/>
        <v>90.3</v>
      </c>
      <c r="J436" t="s">
        <v>15</v>
      </c>
      <c r="K436" t="s">
        <v>16</v>
      </c>
      <c r="L436">
        <v>1480572000</v>
      </c>
      <c r="M436" s="33">
        <f t="shared" si="24"/>
        <v>42705.25</v>
      </c>
      <c r="N436">
        <v>1481781600</v>
      </c>
      <c r="O436" s="31">
        <f t="shared" si="25"/>
        <v>42719.25</v>
      </c>
      <c r="P436" t="b">
        <v>1</v>
      </c>
      <c r="Q436" t="b">
        <v>0</v>
      </c>
      <c r="R436" t="s">
        <v>33</v>
      </c>
      <c r="S436" s="32" t="s">
        <v>2037</v>
      </c>
      <c r="T436" s="32" t="s">
        <v>2038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6"/>
        <v>116.87664041994749</v>
      </c>
      <c r="G437" t="s">
        <v>20</v>
      </c>
      <c r="H437">
        <v>1713</v>
      </c>
      <c r="I437" s="35">
        <f t="shared" si="27"/>
        <v>103.98131932282546</v>
      </c>
      <c r="J437" t="s">
        <v>107</v>
      </c>
      <c r="K437" t="s">
        <v>108</v>
      </c>
      <c r="L437">
        <v>1418623200</v>
      </c>
      <c r="M437" s="33">
        <f t="shared" si="24"/>
        <v>41988.25</v>
      </c>
      <c r="N437">
        <v>1419660000</v>
      </c>
      <c r="O437" s="31">
        <f t="shared" si="25"/>
        <v>42000.25</v>
      </c>
      <c r="P437" t="b">
        <v>0</v>
      </c>
      <c r="Q437" t="b">
        <v>1</v>
      </c>
      <c r="R437" t="s">
        <v>33</v>
      </c>
      <c r="S437" s="32" t="s">
        <v>2037</v>
      </c>
      <c r="T437" s="32" t="s">
        <v>2038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6"/>
        <v>1052.1538461538462</v>
      </c>
      <c r="G438" t="s">
        <v>20</v>
      </c>
      <c r="H438">
        <v>249</v>
      </c>
      <c r="I438" s="35">
        <f t="shared" si="27"/>
        <v>54.931726907630519</v>
      </c>
      <c r="J438" t="s">
        <v>21</v>
      </c>
      <c r="K438" t="s">
        <v>22</v>
      </c>
      <c r="L438">
        <v>1555736400</v>
      </c>
      <c r="M438" s="33">
        <f t="shared" si="24"/>
        <v>43575.208333333328</v>
      </c>
      <c r="N438">
        <v>1555822800</v>
      </c>
      <c r="O438" s="31">
        <f t="shared" si="25"/>
        <v>43576.208333333328</v>
      </c>
      <c r="P438" t="b">
        <v>0</v>
      </c>
      <c r="Q438" t="b">
        <v>0</v>
      </c>
      <c r="R438" t="s">
        <v>159</v>
      </c>
      <c r="S438" s="32" t="s">
        <v>2033</v>
      </c>
      <c r="T438" s="32" t="s">
        <v>2056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6"/>
        <v>123.07407407407408</v>
      </c>
      <c r="G439" t="s">
        <v>20</v>
      </c>
      <c r="H439">
        <v>192</v>
      </c>
      <c r="I439" s="35">
        <f t="shared" si="27"/>
        <v>51.921875</v>
      </c>
      <c r="J439" t="s">
        <v>21</v>
      </c>
      <c r="K439" t="s">
        <v>22</v>
      </c>
      <c r="L439">
        <v>1442120400</v>
      </c>
      <c r="M439" s="33">
        <f t="shared" si="24"/>
        <v>42260.208333333328</v>
      </c>
      <c r="N439">
        <v>1442379600</v>
      </c>
      <c r="O439" s="31">
        <f t="shared" si="25"/>
        <v>42263.208333333328</v>
      </c>
      <c r="P439" t="b">
        <v>0</v>
      </c>
      <c r="Q439" t="b">
        <v>1</v>
      </c>
      <c r="R439" t="s">
        <v>71</v>
      </c>
      <c r="S439" s="32" t="s">
        <v>2039</v>
      </c>
      <c r="T439" s="32" t="s">
        <v>2047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6"/>
        <v>178.63855421686748</v>
      </c>
      <c r="G440" t="s">
        <v>20</v>
      </c>
      <c r="H440">
        <v>247</v>
      </c>
      <c r="I440" s="35">
        <f t="shared" si="27"/>
        <v>60.02834008097166</v>
      </c>
      <c r="J440" t="s">
        <v>21</v>
      </c>
      <c r="K440" t="s">
        <v>22</v>
      </c>
      <c r="L440">
        <v>1362376800</v>
      </c>
      <c r="M440" s="33">
        <f t="shared" si="24"/>
        <v>41337.25</v>
      </c>
      <c r="N440">
        <v>1364965200</v>
      </c>
      <c r="O440" s="31">
        <f t="shared" si="25"/>
        <v>41367.208333333336</v>
      </c>
      <c r="P440" t="b">
        <v>0</v>
      </c>
      <c r="Q440" t="b">
        <v>0</v>
      </c>
      <c r="R440" t="s">
        <v>33</v>
      </c>
      <c r="S440" s="32" t="s">
        <v>2037</v>
      </c>
      <c r="T440" s="32" t="s">
        <v>2038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6"/>
        <v>355.28169014084506</v>
      </c>
      <c r="G441" t="s">
        <v>20</v>
      </c>
      <c r="H441">
        <v>2293</v>
      </c>
      <c r="I441" s="35">
        <f t="shared" si="27"/>
        <v>44.003488879197555</v>
      </c>
      <c r="J441" t="s">
        <v>21</v>
      </c>
      <c r="K441" t="s">
        <v>22</v>
      </c>
      <c r="L441">
        <v>1478408400</v>
      </c>
      <c r="M441" s="33">
        <f t="shared" si="24"/>
        <v>42680.208333333328</v>
      </c>
      <c r="N441">
        <v>1479016800</v>
      </c>
      <c r="O441" s="31">
        <f t="shared" si="25"/>
        <v>42687.25</v>
      </c>
      <c r="P441" t="b">
        <v>0</v>
      </c>
      <c r="Q441" t="b">
        <v>0</v>
      </c>
      <c r="R441" t="s">
        <v>474</v>
      </c>
      <c r="S441" s="32" t="s">
        <v>2039</v>
      </c>
      <c r="T441" s="32" t="s">
        <v>2061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6"/>
        <v>161.90634146341463</v>
      </c>
      <c r="G442" t="s">
        <v>20</v>
      </c>
      <c r="H442">
        <v>3131</v>
      </c>
      <c r="I442" s="35">
        <f t="shared" si="27"/>
        <v>53.003513254551258</v>
      </c>
      <c r="J442" t="s">
        <v>21</v>
      </c>
      <c r="K442" t="s">
        <v>22</v>
      </c>
      <c r="L442">
        <v>1498798800</v>
      </c>
      <c r="M442" s="33">
        <f t="shared" si="24"/>
        <v>42916.208333333328</v>
      </c>
      <c r="N442">
        <v>1499662800</v>
      </c>
      <c r="O442" s="31">
        <f t="shared" si="25"/>
        <v>42926.208333333328</v>
      </c>
      <c r="P442" t="b">
        <v>0</v>
      </c>
      <c r="Q442" t="b">
        <v>0</v>
      </c>
      <c r="R442" t="s">
        <v>269</v>
      </c>
      <c r="S442" s="32" t="s">
        <v>2039</v>
      </c>
      <c r="T442" s="32" t="s">
        <v>2058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6"/>
        <v>24.914285714285715</v>
      </c>
      <c r="G443" t="s">
        <v>14</v>
      </c>
      <c r="H443">
        <v>32</v>
      </c>
      <c r="I443" s="35">
        <f t="shared" si="27"/>
        <v>54.5</v>
      </c>
      <c r="J443" t="s">
        <v>21</v>
      </c>
      <c r="K443" t="s">
        <v>22</v>
      </c>
      <c r="L443">
        <v>1335416400</v>
      </c>
      <c r="M443" s="33">
        <f t="shared" si="24"/>
        <v>41025.208333333336</v>
      </c>
      <c r="N443">
        <v>1337835600</v>
      </c>
      <c r="O443" s="31">
        <f t="shared" si="25"/>
        <v>41053.208333333336</v>
      </c>
      <c r="P443" t="b">
        <v>0</v>
      </c>
      <c r="Q443" t="b">
        <v>0</v>
      </c>
      <c r="R443" t="s">
        <v>65</v>
      </c>
      <c r="S443" s="32" t="s">
        <v>2035</v>
      </c>
      <c r="T443" s="32" t="s">
        <v>2044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6"/>
        <v>198.72222222222223</v>
      </c>
      <c r="G444" t="s">
        <v>20</v>
      </c>
      <c r="H444">
        <v>143</v>
      </c>
      <c r="I444" s="35">
        <f t="shared" si="27"/>
        <v>75.04195804195804</v>
      </c>
      <c r="J444" t="s">
        <v>107</v>
      </c>
      <c r="K444" t="s">
        <v>108</v>
      </c>
      <c r="L444">
        <v>1504328400</v>
      </c>
      <c r="M444" s="33">
        <f t="shared" si="24"/>
        <v>42980.208333333328</v>
      </c>
      <c r="N444">
        <v>1505710800</v>
      </c>
      <c r="O444" s="31">
        <f t="shared" si="25"/>
        <v>42996.208333333328</v>
      </c>
      <c r="P444" t="b">
        <v>0</v>
      </c>
      <c r="Q444" t="b">
        <v>0</v>
      </c>
      <c r="R444" t="s">
        <v>33</v>
      </c>
      <c r="S444" s="32" t="s">
        <v>2037</v>
      </c>
      <c r="T444" s="32" t="s">
        <v>2038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6"/>
        <v>34.752688172043008</v>
      </c>
      <c r="G445" t="s">
        <v>74</v>
      </c>
      <c r="H445">
        <v>90</v>
      </c>
      <c r="I445" s="35">
        <f t="shared" si="27"/>
        <v>35.911111111111111</v>
      </c>
      <c r="J445" t="s">
        <v>21</v>
      </c>
      <c r="K445" t="s">
        <v>22</v>
      </c>
      <c r="L445">
        <v>1285822800</v>
      </c>
      <c r="M445" s="33">
        <f t="shared" si="24"/>
        <v>40451.208333333336</v>
      </c>
      <c r="N445">
        <v>1287464400</v>
      </c>
      <c r="O445" s="31">
        <f t="shared" si="25"/>
        <v>40470.208333333336</v>
      </c>
      <c r="P445" t="b">
        <v>0</v>
      </c>
      <c r="Q445" t="b">
        <v>0</v>
      </c>
      <c r="R445" t="s">
        <v>33</v>
      </c>
      <c r="S445" s="32" t="s">
        <v>2037</v>
      </c>
      <c r="T445" s="32" t="s">
        <v>2038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6"/>
        <v>176.41935483870967</v>
      </c>
      <c r="G446" t="s">
        <v>20</v>
      </c>
      <c r="H446">
        <v>296</v>
      </c>
      <c r="I446" s="35">
        <f t="shared" si="27"/>
        <v>36.952702702702702</v>
      </c>
      <c r="J446" t="s">
        <v>21</v>
      </c>
      <c r="K446" t="s">
        <v>22</v>
      </c>
      <c r="L446">
        <v>1311483600</v>
      </c>
      <c r="M446" s="33">
        <f t="shared" si="24"/>
        <v>40748.208333333336</v>
      </c>
      <c r="N446">
        <v>1311656400</v>
      </c>
      <c r="O446" s="31">
        <f t="shared" si="25"/>
        <v>40750.208333333336</v>
      </c>
      <c r="P446" t="b">
        <v>0</v>
      </c>
      <c r="Q446" t="b">
        <v>1</v>
      </c>
      <c r="R446" t="s">
        <v>60</v>
      </c>
      <c r="S446" s="32" t="s">
        <v>2033</v>
      </c>
      <c r="T446" s="32" t="s">
        <v>2043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6"/>
        <v>511.38095238095235</v>
      </c>
      <c r="G447" t="s">
        <v>20</v>
      </c>
      <c r="H447">
        <v>170</v>
      </c>
      <c r="I447" s="35">
        <f t="shared" si="27"/>
        <v>63.170588235294119</v>
      </c>
      <c r="J447" t="s">
        <v>21</v>
      </c>
      <c r="K447" t="s">
        <v>22</v>
      </c>
      <c r="L447">
        <v>1291356000</v>
      </c>
      <c r="M447" s="33">
        <f t="shared" si="24"/>
        <v>40515.25</v>
      </c>
      <c r="N447">
        <v>1293170400</v>
      </c>
      <c r="O447" s="31">
        <f t="shared" si="25"/>
        <v>40536.25</v>
      </c>
      <c r="P447" t="b">
        <v>0</v>
      </c>
      <c r="Q447" t="b">
        <v>1</v>
      </c>
      <c r="R447" t="s">
        <v>33</v>
      </c>
      <c r="S447" s="32" t="s">
        <v>2037</v>
      </c>
      <c r="T447" s="32" t="s">
        <v>2038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6"/>
        <v>82.044117647058826</v>
      </c>
      <c r="G448" t="s">
        <v>14</v>
      </c>
      <c r="H448">
        <v>186</v>
      </c>
      <c r="I448" s="35">
        <f t="shared" si="27"/>
        <v>29.99462365591398</v>
      </c>
      <c r="J448" t="s">
        <v>21</v>
      </c>
      <c r="K448" t="s">
        <v>22</v>
      </c>
      <c r="L448">
        <v>1355810400</v>
      </c>
      <c r="M448" s="33">
        <f t="shared" si="24"/>
        <v>41261.25</v>
      </c>
      <c r="N448">
        <v>1355983200</v>
      </c>
      <c r="O448" s="31">
        <f t="shared" si="25"/>
        <v>41263.25</v>
      </c>
      <c r="P448" t="b">
        <v>0</v>
      </c>
      <c r="Q448" t="b">
        <v>0</v>
      </c>
      <c r="R448" t="s">
        <v>65</v>
      </c>
      <c r="S448" s="32" t="s">
        <v>2035</v>
      </c>
      <c r="T448" s="32" t="s">
        <v>2044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6"/>
        <v>24.326030927835053</v>
      </c>
      <c r="G449" t="s">
        <v>74</v>
      </c>
      <c r="H449">
        <v>439</v>
      </c>
      <c r="I449" s="35">
        <f t="shared" si="27"/>
        <v>86</v>
      </c>
      <c r="J449" t="s">
        <v>40</v>
      </c>
      <c r="K449" t="s">
        <v>41</v>
      </c>
      <c r="L449">
        <v>1513663200</v>
      </c>
      <c r="M449" s="33">
        <f t="shared" si="24"/>
        <v>43088.25</v>
      </c>
      <c r="N449">
        <v>1515045600</v>
      </c>
      <c r="O449" s="31">
        <f t="shared" si="25"/>
        <v>43104.25</v>
      </c>
      <c r="P449" t="b">
        <v>0</v>
      </c>
      <c r="Q449" t="b">
        <v>0</v>
      </c>
      <c r="R449" t="s">
        <v>269</v>
      </c>
      <c r="S449" s="32" t="s">
        <v>2039</v>
      </c>
      <c r="T449" s="32" t="s">
        <v>2058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26"/>
        <v>50.482758620689658</v>
      </c>
      <c r="G450" t="s">
        <v>14</v>
      </c>
      <c r="H450">
        <v>605</v>
      </c>
      <c r="I450" s="35">
        <f t="shared" si="27"/>
        <v>75.014876033057845</v>
      </c>
      <c r="J450" t="s">
        <v>21</v>
      </c>
      <c r="K450" t="s">
        <v>22</v>
      </c>
      <c r="L450">
        <v>1365915600</v>
      </c>
      <c r="M450" s="33">
        <f t="shared" si="24"/>
        <v>41378.208333333336</v>
      </c>
      <c r="N450">
        <v>1366088400</v>
      </c>
      <c r="O450" s="31">
        <f t="shared" si="25"/>
        <v>41380.208333333336</v>
      </c>
      <c r="P450" t="b">
        <v>0</v>
      </c>
      <c r="Q450" t="b">
        <v>1</v>
      </c>
      <c r="R450" t="s">
        <v>89</v>
      </c>
      <c r="S450" s="32" t="s">
        <v>2048</v>
      </c>
      <c r="T450" s="32" t="s">
        <v>2049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si="26"/>
        <v>967</v>
      </c>
      <c r="G451" t="s">
        <v>20</v>
      </c>
      <c r="H451">
        <v>86</v>
      </c>
      <c r="I451" s="35">
        <f t="shared" si="27"/>
        <v>101.19767441860465</v>
      </c>
      <c r="J451" t="s">
        <v>36</v>
      </c>
      <c r="K451" t="s">
        <v>37</v>
      </c>
      <c r="L451">
        <v>1551852000</v>
      </c>
      <c r="M451" s="33">
        <f t="shared" ref="M451:M514" si="28">(((L451/60)/60)/24)+DATE(1970,1,1)</f>
        <v>43530.25</v>
      </c>
      <c r="N451">
        <v>1553317200</v>
      </c>
      <c r="O451" s="31">
        <f t="shared" ref="O451:O514" si="29">(((N451/60)/60)/24)+DATE(1970,1,1)</f>
        <v>43547.208333333328</v>
      </c>
      <c r="P451" t="b">
        <v>0</v>
      </c>
      <c r="Q451" t="b">
        <v>0</v>
      </c>
      <c r="R451" t="s">
        <v>89</v>
      </c>
      <c r="S451" s="32" t="s">
        <v>2048</v>
      </c>
      <c r="T451" s="32" t="s">
        <v>2049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ref="F452:F515" si="30">(E452/D452)*100</f>
        <v>4</v>
      </c>
      <c r="G452" t="s">
        <v>14</v>
      </c>
      <c r="H452">
        <v>1</v>
      </c>
      <c r="I452" s="35">
        <f t="shared" ref="I452:I515" si="31">E452/H452</f>
        <v>4</v>
      </c>
      <c r="J452" t="s">
        <v>15</v>
      </c>
      <c r="K452" t="s">
        <v>16</v>
      </c>
      <c r="L452">
        <v>1540098000</v>
      </c>
      <c r="M452" s="33">
        <f t="shared" si="28"/>
        <v>43394.208333333328</v>
      </c>
      <c r="N452">
        <v>1542088800</v>
      </c>
      <c r="O452" s="31">
        <f t="shared" si="29"/>
        <v>43417.25</v>
      </c>
      <c r="P452" t="b">
        <v>0</v>
      </c>
      <c r="Q452" t="b">
        <v>0</v>
      </c>
      <c r="R452" t="s">
        <v>71</v>
      </c>
      <c r="S452" s="32" t="s">
        <v>2039</v>
      </c>
      <c r="T452" s="32" t="s">
        <v>2047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30"/>
        <v>122.84501347708894</v>
      </c>
      <c r="G453" t="s">
        <v>20</v>
      </c>
      <c r="H453">
        <v>6286</v>
      </c>
      <c r="I453" s="35">
        <f t="shared" si="31"/>
        <v>29.001272669424118</v>
      </c>
      <c r="J453" t="s">
        <v>21</v>
      </c>
      <c r="K453" t="s">
        <v>22</v>
      </c>
      <c r="L453">
        <v>1500440400</v>
      </c>
      <c r="M453" s="33">
        <f t="shared" si="28"/>
        <v>42935.208333333328</v>
      </c>
      <c r="N453">
        <v>1503118800</v>
      </c>
      <c r="O453" s="31">
        <f t="shared" si="29"/>
        <v>42966.208333333328</v>
      </c>
      <c r="P453" t="b">
        <v>0</v>
      </c>
      <c r="Q453" t="b">
        <v>0</v>
      </c>
      <c r="R453" t="s">
        <v>23</v>
      </c>
      <c r="S453" s="32" t="s">
        <v>2033</v>
      </c>
      <c r="T453" s="32" t="s">
        <v>2034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30"/>
        <v>63.4375</v>
      </c>
      <c r="G454" t="s">
        <v>14</v>
      </c>
      <c r="H454">
        <v>31</v>
      </c>
      <c r="I454" s="35">
        <f t="shared" si="31"/>
        <v>98.225806451612897</v>
      </c>
      <c r="J454" t="s">
        <v>21</v>
      </c>
      <c r="K454" t="s">
        <v>22</v>
      </c>
      <c r="L454">
        <v>1278392400</v>
      </c>
      <c r="M454" s="33">
        <f t="shared" si="28"/>
        <v>40365.208333333336</v>
      </c>
      <c r="N454">
        <v>1278478800</v>
      </c>
      <c r="O454" s="31">
        <f t="shared" si="29"/>
        <v>40366.208333333336</v>
      </c>
      <c r="P454" t="b">
        <v>0</v>
      </c>
      <c r="Q454" t="b">
        <v>0</v>
      </c>
      <c r="R454" t="s">
        <v>53</v>
      </c>
      <c r="S454" s="32" t="s">
        <v>2039</v>
      </c>
      <c r="T454" s="32" t="s">
        <v>2042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30"/>
        <v>56.331688596491226</v>
      </c>
      <c r="G455" t="s">
        <v>14</v>
      </c>
      <c r="H455">
        <v>1181</v>
      </c>
      <c r="I455" s="35">
        <f t="shared" si="31"/>
        <v>87.001693480101608</v>
      </c>
      <c r="J455" t="s">
        <v>21</v>
      </c>
      <c r="K455" t="s">
        <v>22</v>
      </c>
      <c r="L455">
        <v>1480572000</v>
      </c>
      <c r="M455" s="33">
        <f t="shared" si="28"/>
        <v>42705.25</v>
      </c>
      <c r="N455">
        <v>1484114400</v>
      </c>
      <c r="O455" s="31">
        <f t="shared" si="29"/>
        <v>42746.25</v>
      </c>
      <c r="P455" t="b">
        <v>0</v>
      </c>
      <c r="Q455" t="b">
        <v>0</v>
      </c>
      <c r="R455" t="s">
        <v>474</v>
      </c>
      <c r="S455" s="32" t="s">
        <v>2039</v>
      </c>
      <c r="T455" s="32" t="s">
        <v>2061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30"/>
        <v>44.074999999999996</v>
      </c>
      <c r="G456" t="s">
        <v>14</v>
      </c>
      <c r="H456">
        <v>39</v>
      </c>
      <c r="I456" s="35">
        <f t="shared" si="31"/>
        <v>45.205128205128204</v>
      </c>
      <c r="J456" t="s">
        <v>21</v>
      </c>
      <c r="K456" t="s">
        <v>22</v>
      </c>
      <c r="L456">
        <v>1382331600</v>
      </c>
      <c r="M456" s="33">
        <f t="shared" si="28"/>
        <v>41568.208333333336</v>
      </c>
      <c r="N456">
        <v>1385445600</v>
      </c>
      <c r="O456" s="31">
        <f t="shared" si="29"/>
        <v>41604.25</v>
      </c>
      <c r="P456" t="b">
        <v>0</v>
      </c>
      <c r="Q456" t="b">
        <v>1</v>
      </c>
      <c r="R456" t="s">
        <v>53</v>
      </c>
      <c r="S456" s="32" t="s">
        <v>2039</v>
      </c>
      <c r="T456" s="32" t="s">
        <v>2042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30"/>
        <v>118.37253218884121</v>
      </c>
      <c r="G457" t="s">
        <v>20</v>
      </c>
      <c r="H457">
        <v>3727</v>
      </c>
      <c r="I457" s="35">
        <f t="shared" si="31"/>
        <v>37.001341561577675</v>
      </c>
      <c r="J457" t="s">
        <v>21</v>
      </c>
      <c r="K457" t="s">
        <v>22</v>
      </c>
      <c r="L457">
        <v>1316754000</v>
      </c>
      <c r="M457" s="33">
        <f t="shared" si="28"/>
        <v>40809.208333333336</v>
      </c>
      <c r="N457">
        <v>1318741200</v>
      </c>
      <c r="O457" s="31">
        <f t="shared" si="29"/>
        <v>40832.208333333336</v>
      </c>
      <c r="P457" t="b">
        <v>0</v>
      </c>
      <c r="Q457" t="b">
        <v>0</v>
      </c>
      <c r="R457" t="s">
        <v>33</v>
      </c>
      <c r="S457" s="32" t="s">
        <v>2037</v>
      </c>
      <c r="T457" s="32" t="s">
        <v>2038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30"/>
        <v>104.1243169398907</v>
      </c>
      <c r="G458" t="s">
        <v>20</v>
      </c>
      <c r="H458">
        <v>1605</v>
      </c>
      <c r="I458" s="35">
        <f t="shared" si="31"/>
        <v>94.976947040498445</v>
      </c>
      <c r="J458" t="s">
        <v>21</v>
      </c>
      <c r="K458" t="s">
        <v>22</v>
      </c>
      <c r="L458">
        <v>1518242400</v>
      </c>
      <c r="M458" s="33">
        <f t="shared" si="28"/>
        <v>43141.25</v>
      </c>
      <c r="N458">
        <v>1518242400</v>
      </c>
      <c r="O458" s="31">
        <f t="shared" si="29"/>
        <v>43141.25</v>
      </c>
      <c r="P458" t="b">
        <v>0</v>
      </c>
      <c r="Q458" t="b">
        <v>1</v>
      </c>
      <c r="R458" t="s">
        <v>60</v>
      </c>
      <c r="S458" s="32" t="s">
        <v>2033</v>
      </c>
      <c r="T458" s="32" t="s">
        <v>2043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30"/>
        <v>26.640000000000004</v>
      </c>
      <c r="G459" t="s">
        <v>14</v>
      </c>
      <c r="H459">
        <v>46</v>
      </c>
      <c r="I459" s="35">
        <f t="shared" si="31"/>
        <v>28.956521739130434</v>
      </c>
      <c r="J459" t="s">
        <v>21</v>
      </c>
      <c r="K459" t="s">
        <v>22</v>
      </c>
      <c r="L459">
        <v>1476421200</v>
      </c>
      <c r="M459" s="33">
        <f t="shared" si="28"/>
        <v>42657.208333333328</v>
      </c>
      <c r="N459">
        <v>1476594000</v>
      </c>
      <c r="O459" s="31">
        <f t="shared" si="29"/>
        <v>42659.208333333328</v>
      </c>
      <c r="P459" t="b">
        <v>0</v>
      </c>
      <c r="Q459" t="b">
        <v>0</v>
      </c>
      <c r="R459" t="s">
        <v>33</v>
      </c>
      <c r="S459" s="32" t="s">
        <v>2037</v>
      </c>
      <c r="T459" s="32" t="s">
        <v>2038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30"/>
        <v>351.20118343195264</v>
      </c>
      <c r="G460" t="s">
        <v>20</v>
      </c>
      <c r="H460">
        <v>2120</v>
      </c>
      <c r="I460" s="35">
        <f t="shared" si="31"/>
        <v>55.993396226415094</v>
      </c>
      <c r="J460" t="s">
        <v>21</v>
      </c>
      <c r="K460" t="s">
        <v>22</v>
      </c>
      <c r="L460">
        <v>1269752400</v>
      </c>
      <c r="M460" s="33">
        <f t="shared" si="28"/>
        <v>40265.208333333336</v>
      </c>
      <c r="N460">
        <v>1273554000</v>
      </c>
      <c r="O460" s="31">
        <f t="shared" si="29"/>
        <v>40309.208333333336</v>
      </c>
      <c r="P460" t="b">
        <v>0</v>
      </c>
      <c r="Q460" t="b">
        <v>0</v>
      </c>
      <c r="R460" t="s">
        <v>33</v>
      </c>
      <c r="S460" s="32" t="s">
        <v>2037</v>
      </c>
      <c r="T460" s="32" t="s">
        <v>2038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30"/>
        <v>90.063492063492063</v>
      </c>
      <c r="G461" t="s">
        <v>14</v>
      </c>
      <c r="H461">
        <v>105</v>
      </c>
      <c r="I461" s="35">
        <f t="shared" si="31"/>
        <v>54.038095238095238</v>
      </c>
      <c r="J461" t="s">
        <v>21</v>
      </c>
      <c r="K461" t="s">
        <v>22</v>
      </c>
      <c r="L461">
        <v>1419746400</v>
      </c>
      <c r="M461" s="33">
        <f t="shared" si="28"/>
        <v>42001.25</v>
      </c>
      <c r="N461">
        <v>1421906400</v>
      </c>
      <c r="O461" s="31">
        <f t="shared" si="29"/>
        <v>42026.25</v>
      </c>
      <c r="P461" t="b">
        <v>0</v>
      </c>
      <c r="Q461" t="b">
        <v>0</v>
      </c>
      <c r="R461" t="s">
        <v>42</v>
      </c>
      <c r="S461" s="32" t="s">
        <v>2039</v>
      </c>
      <c r="T461" s="32" t="s">
        <v>2040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30"/>
        <v>171.625</v>
      </c>
      <c r="G462" t="s">
        <v>20</v>
      </c>
      <c r="H462">
        <v>50</v>
      </c>
      <c r="I462" s="35">
        <f t="shared" si="31"/>
        <v>82.38</v>
      </c>
      <c r="J462" t="s">
        <v>21</v>
      </c>
      <c r="K462" t="s">
        <v>22</v>
      </c>
      <c r="L462">
        <v>1281330000</v>
      </c>
      <c r="M462" s="33">
        <f t="shared" si="28"/>
        <v>40399.208333333336</v>
      </c>
      <c r="N462">
        <v>1281589200</v>
      </c>
      <c r="O462" s="31">
        <f t="shared" si="29"/>
        <v>40402.208333333336</v>
      </c>
      <c r="P462" t="b">
        <v>0</v>
      </c>
      <c r="Q462" t="b">
        <v>0</v>
      </c>
      <c r="R462" t="s">
        <v>33</v>
      </c>
      <c r="S462" s="32" t="s">
        <v>2037</v>
      </c>
      <c r="T462" s="32" t="s">
        <v>2038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30"/>
        <v>141.04655870445345</v>
      </c>
      <c r="G463" t="s">
        <v>20</v>
      </c>
      <c r="H463">
        <v>2080</v>
      </c>
      <c r="I463" s="35">
        <f t="shared" si="31"/>
        <v>66.997115384615384</v>
      </c>
      <c r="J463" t="s">
        <v>21</v>
      </c>
      <c r="K463" t="s">
        <v>22</v>
      </c>
      <c r="L463">
        <v>1398661200</v>
      </c>
      <c r="M463" s="33">
        <f t="shared" si="28"/>
        <v>41757.208333333336</v>
      </c>
      <c r="N463">
        <v>1400389200</v>
      </c>
      <c r="O463" s="31">
        <f t="shared" si="29"/>
        <v>41777.208333333336</v>
      </c>
      <c r="P463" t="b">
        <v>0</v>
      </c>
      <c r="Q463" t="b">
        <v>0</v>
      </c>
      <c r="R463" t="s">
        <v>53</v>
      </c>
      <c r="S463" s="32" t="s">
        <v>2039</v>
      </c>
      <c r="T463" s="32" t="s">
        <v>2042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30"/>
        <v>30.57944915254237</v>
      </c>
      <c r="G464" t="s">
        <v>14</v>
      </c>
      <c r="H464">
        <v>535</v>
      </c>
      <c r="I464" s="35">
        <f t="shared" si="31"/>
        <v>107.91401869158878</v>
      </c>
      <c r="J464" t="s">
        <v>21</v>
      </c>
      <c r="K464" t="s">
        <v>22</v>
      </c>
      <c r="L464">
        <v>1359525600</v>
      </c>
      <c r="M464" s="33">
        <f t="shared" si="28"/>
        <v>41304.25</v>
      </c>
      <c r="N464">
        <v>1362808800</v>
      </c>
      <c r="O464" s="31">
        <f t="shared" si="29"/>
        <v>41342.25</v>
      </c>
      <c r="P464" t="b">
        <v>0</v>
      </c>
      <c r="Q464" t="b">
        <v>0</v>
      </c>
      <c r="R464" t="s">
        <v>292</v>
      </c>
      <c r="S464" s="32" t="s">
        <v>2048</v>
      </c>
      <c r="T464" s="32" t="s">
        <v>2059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30"/>
        <v>108.16455696202532</v>
      </c>
      <c r="G465" t="s">
        <v>20</v>
      </c>
      <c r="H465">
        <v>2105</v>
      </c>
      <c r="I465" s="35">
        <f t="shared" si="31"/>
        <v>69.009501187648453</v>
      </c>
      <c r="J465" t="s">
        <v>21</v>
      </c>
      <c r="K465" t="s">
        <v>22</v>
      </c>
      <c r="L465">
        <v>1388469600</v>
      </c>
      <c r="M465" s="33">
        <f t="shared" si="28"/>
        <v>41639.25</v>
      </c>
      <c r="N465">
        <v>1388815200</v>
      </c>
      <c r="O465" s="31">
        <f t="shared" si="29"/>
        <v>41643.25</v>
      </c>
      <c r="P465" t="b">
        <v>0</v>
      </c>
      <c r="Q465" t="b">
        <v>0</v>
      </c>
      <c r="R465" t="s">
        <v>71</v>
      </c>
      <c r="S465" s="32" t="s">
        <v>2039</v>
      </c>
      <c r="T465" s="32" t="s">
        <v>2047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30"/>
        <v>133.45505617977528</v>
      </c>
      <c r="G466" t="s">
        <v>20</v>
      </c>
      <c r="H466">
        <v>2436</v>
      </c>
      <c r="I466" s="35">
        <f t="shared" si="31"/>
        <v>39.006568144499177</v>
      </c>
      <c r="J466" t="s">
        <v>21</v>
      </c>
      <c r="K466" t="s">
        <v>22</v>
      </c>
      <c r="L466">
        <v>1518328800</v>
      </c>
      <c r="M466" s="33">
        <f t="shared" si="28"/>
        <v>43142.25</v>
      </c>
      <c r="N466">
        <v>1519538400</v>
      </c>
      <c r="O466" s="31">
        <f t="shared" si="29"/>
        <v>43156.25</v>
      </c>
      <c r="P466" t="b">
        <v>0</v>
      </c>
      <c r="Q466" t="b">
        <v>0</v>
      </c>
      <c r="R466" t="s">
        <v>33</v>
      </c>
      <c r="S466" s="32" t="s">
        <v>2037</v>
      </c>
      <c r="T466" s="32" t="s">
        <v>2038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30"/>
        <v>187.85106382978722</v>
      </c>
      <c r="G467" t="s">
        <v>20</v>
      </c>
      <c r="H467">
        <v>80</v>
      </c>
      <c r="I467" s="35">
        <f t="shared" si="31"/>
        <v>110.3625</v>
      </c>
      <c r="J467" t="s">
        <v>21</v>
      </c>
      <c r="K467" t="s">
        <v>22</v>
      </c>
      <c r="L467">
        <v>1517032800</v>
      </c>
      <c r="M467" s="33">
        <f t="shared" si="28"/>
        <v>43127.25</v>
      </c>
      <c r="N467">
        <v>1517810400</v>
      </c>
      <c r="O467" s="31">
        <f t="shared" si="29"/>
        <v>43136.25</v>
      </c>
      <c r="P467" t="b">
        <v>0</v>
      </c>
      <c r="Q467" t="b">
        <v>0</v>
      </c>
      <c r="R467" t="s">
        <v>206</v>
      </c>
      <c r="S467" s="32" t="s">
        <v>2045</v>
      </c>
      <c r="T467" s="32" t="s">
        <v>2057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30"/>
        <v>332</v>
      </c>
      <c r="G468" t="s">
        <v>20</v>
      </c>
      <c r="H468">
        <v>42</v>
      </c>
      <c r="I468" s="35">
        <f t="shared" si="31"/>
        <v>94.857142857142861</v>
      </c>
      <c r="J468" t="s">
        <v>21</v>
      </c>
      <c r="K468" t="s">
        <v>22</v>
      </c>
      <c r="L468">
        <v>1368594000</v>
      </c>
      <c r="M468" s="33">
        <f t="shared" si="28"/>
        <v>41409.208333333336</v>
      </c>
      <c r="N468">
        <v>1370581200</v>
      </c>
      <c r="O468" s="31">
        <f t="shared" si="29"/>
        <v>41432.208333333336</v>
      </c>
      <c r="P468" t="b">
        <v>0</v>
      </c>
      <c r="Q468" t="b">
        <v>1</v>
      </c>
      <c r="R468" t="s">
        <v>65</v>
      </c>
      <c r="S468" s="32" t="s">
        <v>2035</v>
      </c>
      <c r="T468" s="32" t="s">
        <v>2044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30"/>
        <v>575.21428571428578</v>
      </c>
      <c r="G469" t="s">
        <v>20</v>
      </c>
      <c r="H469">
        <v>139</v>
      </c>
      <c r="I469" s="35">
        <f t="shared" si="31"/>
        <v>57.935251798561154</v>
      </c>
      <c r="J469" t="s">
        <v>15</v>
      </c>
      <c r="K469" t="s">
        <v>16</v>
      </c>
      <c r="L469">
        <v>1448258400</v>
      </c>
      <c r="M469" s="33">
        <f t="shared" si="28"/>
        <v>42331.25</v>
      </c>
      <c r="N469">
        <v>1448863200</v>
      </c>
      <c r="O469" s="31">
        <f t="shared" si="29"/>
        <v>42338.25</v>
      </c>
      <c r="P469" t="b">
        <v>0</v>
      </c>
      <c r="Q469" t="b">
        <v>1</v>
      </c>
      <c r="R469" t="s">
        <v>28</v>
      </c>
      <c r="S469" s="32" t="s">
        <v>2035</v>
      </c>
      <c r="T469" s="32" t="s">
        <v>2036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30"/>
        <v>40.5</v>
      </c>
      <c r="G470" t="s">
        <v>14</v>
      </c>
      <c r="H470">
        <v>16</v>
      </c>
      <c r="I470" s="35">
        <f t="shared" si="31"/>
        <v>101.25</v>
      </c>
      <c r="J470" t="s">
        <v>21</v>
      </c>
      <c r="K470" t="s">
        <v>22</v>
      </c>
      <c r="L470">
        <v>1555218000</v>
      </c>
      <c r="M470" s="33">
        <f t="shared" si="28"/>
        <v>43569.208333333328</v>
      </c>
      <c r="N470">
        <v>1556600400</v>
      </c>
      <c r="O470" s="31">
        <f t="shared" si="29"/>
        <v>43585.208333333328</v>
      </c>
      <c r="P470" t="b">
        <v>0</v>
      </c>
      <c r="Q470" t="b">
        <v>0</v>
      </c>
      <c r="R470" t="s">
        <v>33</v>
      </c>
      <c r="S470" s="32" t="s">
        <v>2037</v>
      </c>
      <c r="T470" s="32" t="s">
        <v>2038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30"/>
        <v>184.42857142857144</v>
      </c>
      <c r="G471" t="s">
        <v>20</v>
      </c>
      <c r="H471">
        <v>159</v>
      </c>
      <c r="I471" s="35">
        <f t="shared" si="31"/>
        <v>64.95597484276729</v>
      </c>
      <c r="J471" t="s">
        <v>21</v>
      </c>
      <c r="K471" t="s">
        <v>22</v>
      </c>
      <c r="L471">
        <v>1431925200</v>
      </c>
      <c r="M471" s="33">
        <f t="shared" si="28"/>
        <v>42142.208333333328</v>
      </c>
      <c r="N471">
        <v>1432098000</v>
      </c>
      <c r="O471" s="31">
        <f t="shared" si="29"/>
        <v>42144.208333333328</v>
      </c>
      <c r="P471" t="b">
        <v>0</v>
      </c>
      <c r="Q471" t="b">
        <v>0</v>
      </c>
      <c r="R471" t="s">
        <v>53</v>
      </c>
      <c r="S471" s="32" t="s">
        <v>2039</v>
      </c>
      <c r="T471" s="32" t="s">
        <v>2042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30"/>
        <v>285.80555555555554</v>
      </c>
      <c r="G472" t="s">
        <v>20</v>
      </c>
      <c r="H472">
        <v>381</v>
      </c>
      <c r="I472" s="35">
        <f t="shared" si="31"/>
        <v>27.00524934383202</v>
      </c>
      <c r="J472" t="s">
        <v>21</v>
      </c>
      <c r="K472" t="s">
        <v>22</v>
      </c>
      <c r="L472">
        <v>1481522400</v>
      </c>
      <c r="M472" s="33">
        <f t="shared" si="28"/>
        <v>42716.25</v>
      </c>
      <c r="N472">
        <v>1482127200</v>
      </c>
      <c r="O472" s="31">
        <f t="shared" si="29"/>
        <v>42723.25</v>
      </c>
      <c r="P472" t="b">
        <v>0</v>
      </c>
      <c r="Q472" t="b">
        <v>0</v>
      </c>
      <c r="R472" t="s">
        <v>65</v>
      </c>
      <c r="S472" s="32" t="s">
        <v>2035</v>
      </c>
      <c r="T472" s="32" t="s">
        <v>2044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30"/>
        <v>319</v>
      </c>
      <c r="G473" t="s">
        <v>20</v>
      </c>
      <c r="H473">
        <v>194</v>
      </c>
      <c r="I473" s="35">
        <f t="shared" si="31"/>
        <v>50.97422680412371</v>
      </c>
      <c r="J473" t="s">
        <v>40</v>
      </c>
      <c r="K473" t="s">
        <v>41</v>
      </c>
      <c r="L473">
        <v>1335934800</v>
      </c>
      <c r="M473" s="33">
        <f t="shared" si="28"/>
        <v>41031.208333333336</v>
      </c>
      <c r="N473">
        <v>1335934800</v>
      </c>
      <c r="O473" s="31">
        <f t="shared" si="29"/>
        <v>41031.208333333336</v>
      </c>
      <c r="P473" t="b">
        <v>0</v>
      </c>
      <c r="Q473" t="b">
        <v>1</v>
      </c>
      <c r="R473" t="s">
        <v>17</v>
      </c>
      <c r="S473" s="32" t="s">
        <v>2031</v>
      </c>
      <c r="T473" s="32" t="s">
        <v>2032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30"/>
        <v>39.234070221066318</v>
      </c>
      <c r="G474" t="s">
        <v>14</v>
      </c>
      <c r="H474">
        <v>575</v>
      </c>
      <c r="I474" s="35">
        <f t="shared" si="31"/>
        <v>104.94260869565217</v>
      </c>
      <c r="J474" t="s">
        <v>21</v>
      </c>
      <c r="K474" t="s">
        <v>22</v>
      </c>
      <c r="L474">
        <v>1552280400</v>
      </c>
      <c r="M474" s="33">
        <f t="shared" si="28"/>
        <v>43535.208333333328</v>
      </c>
      <c r="N474">
        <v>1556946000</v>
      </c>
      <c r="O474" s="31">
        <f t="shared" si="29"/>
        <v>43589.208333333328</v>
      </c>
      <c r="P474" t="b">
        <v>0</v>
      </c>
      <c r="Q474" t="b">
        <v>0</v>
      </c>
      <c r="R474" t="s">
        <v>23</v>
      </c>
      <c r="S474" s="32" t="s">
        <v>2033</v>
      </c>
      <c r="T474" s="32" t="s">
        <v>2034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30"/>
        <v>178.14000000000001</v>
      </c>
      <c r="G475" t="s">
        <v>20</v>
      </c>
      <c r="H475">
        <v>106</v>
      </c>
      <c r="I475" s="35">
        <f t="shared" si="31"/>
        <v>84.028301886792448</v>
      </c>
      <c r="J475" t="s">
        <v>21</v>
      </c>
      <c r="K475" t="s">
        <v>22</v>
      </c>
      <c r="L475">
        <v>1529989200</v>
      </c>
      <c r="M475" s="33">
        <f t="shared" si="28"/>
        <v>43277.208333333328</v>
      </c>
      <c r="N475">
        <v>1530075600</v>
      </c>
      <c r="O475" s="31">
        <f t="shared" si="29"/>
        <v>43278.208333333328</v>
      </c>
      <c r="P475" t="b">
        <v>0</v>
      </c>
      <c r="Q475" t="b">
        <v>0</v>
      </c>
      <c r="R475" t="s">
        <v>50</v>
      </c>
      <c r="S475" s="32" t="s">
        <v>2033</v>
      </c>
      <c r="T475" s="32" t="s">
        <v>2041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30"/>
        <v>365.15</v>
      </c>
      <c r="G476" t="s">
        <v>20</v>
      </c>
      <c r="H476">
        <v>142</v>
      </c>
      <c r="I476" s="35">
        <f t="shared" si="31"/>
        <v>102.85915492957747</v>
      </c>
      <c r="J476" t="s">
        <v>21</v>
      </c>
      <c r="K476" t="s">
        <v>22</v>
      </c>
      <c r="L476">
        <v>1418709600</v>
      </c>
      <c r="M476" s="33">
        <f t="shared" si="28"/>
        <v>41989.25</v>
      </c>
      <c r="N476">
        <v>1418796000</v>
      </c>
      <c r="O476" s="31">
        <f t="shared" si="29"/>
        <v>41990.25</v>
      </c>
      <c r="P476" t="b">
        <v>0</v>
      </c>
      <c r="Q476" t="b">
        <v>0</v>
      </c>
      <c r="R476" t="s">
        <v>269</v>
      </c>
      <c r="S476" s="32" t="s">
        <v>2039</v>
      </c>
      <c r="T476" s="32" t="s">
        <v>2058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30"/>
        <v>113.94594594594594</v>
      </c>
      <c r="G477" t="s">
        <v>20</v>
      </c>
      <c r="H477">
        <v>211</v>
      </c>
      <c r="I477" s="35">
        <f t="shared" si="31"/>
        <v>39.962085308056871</v>
      </c>
      <c r="J477" t="s">
        <v>21</v>
      </c>
      <c r="K477" t="s">
        <v>22</v>
      </c>
      <c r="L477">
        <v>1372136400</v>
      </c>
      <c r="M477" s="33">
        <f t="shared" si="28"/>
        <v>41450.208333333336</v>
      </c>
      <c r="N477">
        <v>1372482000</v>
      </c>
      <c r="O477" s="31">
        <f t="shared" si="29"/>
        <v>41454.208333333336</v>
      </c>
      <c r="P477" t="b">
        <v>0</v>
      </c>
      <c r="Q477" t="b">
        <v>1</v>
      </c>
      <c r="R477" t="s">
        <v>206</v>
      </c>
      <c r="S477" s="32" t="s">
        <v>2045</v>
      </c>
      <c r="T477" s="32" t="s">
        <v>2057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30"/>
        <v>29.828720626631856</v>
      </c>
      <c r="G478" t="s">
        <v>14</v>
      </c>
      <c r="H478">
        <v>1120</v>
      </c>
      <c r="I478" s="35">
        <f t="shared" si="31"/>
        <v>51.001785714285717</v>
      </c>
      <c r="J478" t="s">
        <v>21</v>
      </c>
      <c r="K478" t="s">
        <v>22</v>
      </c>
      <c r="L478">
        <v>1533877200</v>
      </c>
      <c r="M478" s="33">
        <f t="shared" si="28"/>
        <v>43322.208333333328</v>
      </c>
      <c r="N478">
        <v>1534395600</v>
      </c>
      <c r="O478" s="31">
        <f t="shared" si="29"/>
        <v>43328.208333333328</v>
      </c>
      <c r="P478" t="b">
        <v>0</v>
      </c>
      <c r="Q478" t="b">
        <v>0</v>
      </c>
      <c r="R478" t="s">
        <v>119</v>
      </c>
      <c r="S478" s="32" t="s">
        <v>2045</v>
      </c>
      <c r="T478" s="32" t="s">
        <v>2051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30"/>
        <v>54.270588235294113</v>
      </c>
      <c r="G479" t="s">
        <v>14</v>
      </c>
      <c r="H479">
        <v>113</v>
      </c>
      <c r="I479" s="35">
        <f t="shared" si="31"/>
        <v>40.823008849557525</v>
      </c>
      <c r="J479" t="s">
        <v>21</v>
      </c>
      <c r="K479" t="s">
        <v>22</v>
      </c>
      <c r="L479">
        <v>1309064400</v>
      </c>
      <c r="M479" s="33">
        <f t="shared" si="28"/>
        <v>40720.208333333336</v>
      </c>
      <c r="N479">
        <v>1311397200</v>
      </c>
      <c r="O479" s="31">
        <f t="shared" si="29"/>
        <v>40747.208333333336</v>
      </c>
      <c r="P479" t="b">
        <v>0</v>
      </c>
      <c r="Q479" t="b">
        <v>0</v>
      </c>
      <c r="R479" t="s">
        <v>474</v>
      </c>
      <c r="S479" s="32" t="s">
        <v>2039</v>
      </c>
      <c r="T479" s="32" t="s">
        <v>2061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30"/>
        <v>236.34156976744185</v>
      </c>
      <c r="G480" t="s">
        <v>20</v>
      </c>
      <c r="H480">
        <v>2756</v>
      </c>
      <c r="I480" s="35">
        <f t="shared" si="31"/>
        <v>58.999637155297535</v>
      </c>
      <c r="J480" t="s">
        <v>21</v>
      </c>
      <c r="K480" t="s">
        <v>22</v>
      </c>
      <c r="L480">
        <v>1425877200</v>
      </c>
      <c r="M480" s="33">
        <f t="shared" si="28"/>
        <v>42072.208333333328</v>
      </c>
      <c r="N480">
        <v>1426914000</v>
      </c>
      <c r="O480" s="31">
        <f t="shared" si="29"/>
        <v>42084.208333333328</v>
      </c>
      <c r="P480" t="b">
        <v>0</v>
      </c>
      <c r="Q480" t="b">
        <v>0</v>
      </c>
      <c r="R480" t="s">
        <v>65</v>
      </c>
      <c r="S480" s="32" t="s">
        <v>2035</v>
      </c>
      <c r="T480" s="32" t="s">
        <v>2044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30"/>
        <v>512.91666666666663</v>
      </c>
      <c r="G481" t="s">
        <v>20</v>
      </c>
      <c r="H481">
        <v>173</v>
      </c>
      <c r="I481" s="35">
        <f t="shared" si="31"/>
        <v>71.156069364161851</v>
      </c>
      <c r="J481" t="s">
        <v>40</v>
      </c>
      <c r="K481" t="s">
        <v>41</v>
      </c>
      <c r="L481">
        <v>1501304400</v>
      </c>
      <c r="M481" s="33">
        <f t="shared" si="28"/>
        <v>42945.208333333328</v>
      </c>
      <c r="N481">
        <v>1501477200</v>
      </c>
      <c r="O481" s="31">
        <f t="shared" si="29"/>
        <v>42947.208333333328</v>
      </c>
      <c r="P481" t="b">
        <v>0</v>
      </c>
      <c r="Q481" t="b">
        <v>0</v>
      </c>
      <c r="R481" t="s">
        <v>17</v>
      </c>
      <c r="S481" s="32" t="s">
        <v>2031</v>
      </c>
      <c r="T481" s="32" t="s">
        <v>2032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30"/>
        <v>100.65116279069768</v>
      </c>
      <c r="G482" t="s">
        <v>20</v>
      </c>
      <c r="H482">
        <v>87</v>
      </c>
      <c r="I482" s="35">
        <f t="shared" si="31"/>
        <v>99.494252873563212</v>
      </c>
      <c r="J482" t="s">
        <v>21</v>
      </c>
      <c r="K482" t="s">
        <v>22</v>
      </c>
      <c r="L482">
        <v>1268287200</v>
      </c>
      <c r="M482" s="33">
        <f t="shared" si="28"/>
        <v>40248.25</v>
      </c>
      <c r="N482">
        <v>1269061200</v>
      </c>
      <c r="O482" s="31">
        <f t="shared" si="29"/>
        <v>40257.208333333336</v>
      </c>
      <c r="P482" t="b">
        <v>0</v>
      </c>
      <c r="Q482" t="b">
        <v>1</v>
      </c>
      <c r="R482" t="s">
        <v>122</v>
      </c>
      <c r="S482" s="32" t="s">
        <v>2052</v>
      </c>
      <c r="T482" s="32" t="s">
        <v>2053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30"/>
        <v>81.348423194303152</v>
      </c>
      <c r="G483" t="s">
        <v>14</v>
      </c>
      <c r="H483">
        <v>1538</v>
      </c>
      <c r="I483" s="35">
        <f t="shared" si="31"/>
        <v>103.98634590377114</v>
      </c>
      <c r="J483" t="s">
        <v>21</v>
      </c>
      <c r="K483" t="s">
        <v>22</v>
      </c>
      <c r="L483">
        <v>1412139600</v>
      </c>
      <c r="M483" s="33">
        <f t="shared" si="28"/>
        <v>41913.208333333336</v>
      </c>
      <c r="N483">
        <v>1415772000</v>
      </c>
      <c r="O483" s="31">
        <f t="shared" si="29"/>
        <v>41955.25</v>
      </c>
      <c r="P483" t="b">
        <v>0</v>
      </c>
      <c r="Q483" t="b">
        <v>1</v>
      </c>
      <c r="R483" t="s">
        <v>33</v>
      </c>
      <c r="S483" s="32" t="s">
        <v>2037</v>
      </c>
      <c r="T483" s="32" t="s">
        <v>2038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30"/>
        <v>16.404761904761905</v>
      </c>
      <c r="G484" t="s">
        <v>14</v>
      </c>
      <c r="H484">
        <v>9</v>
      </c>
      <c r="I484" s="35">
        <f t="shared" si="31"/>
        <v>76.555555555555557</v>
      </c>
      <c r="J484" t="s">
        <v>21</v>
      </c>
      <c r="K484" t="s">
        <v>22</v>
      </c>
      <c r="L484">
        <v>1330063200</v>
      </c>
      <c r="M484" s="33">
        <f t="shared" si="28"/>
        <v>40963.25</v>
      </c>
      <c r="N484">
        <v>1331013600</v>
      </c>
      <c r="O484" s="31">
        <f t="shared" si="29"/>
        <v>40974.25</v>
      </c>
      <c r="P484" t="b">
        <v>0</v>
      </c>
      <c r="Q484" t="b">
        <v>1</v>
      </c>
      <c r="R484" t="s">
        <v>119</v>
      </c>
      <c r="S484" s="32" t="s">
        <v>2045</v>
      </c>
      <c r="T484" s="32" t="s">
        <v>2051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30"/>
        <v>52.774617067833695</v>
      </c>
      <c r="G485" t="s">
        <v>14</v>
      </c>
      <c r="H485">
        <v>554</v>
      </c>
      <c r="I485" s="35">
        <f t="shared" si="31"/>
        <v>87.068592057761734</v>
      </c>
      <c r="J485" t="s">
        <v>21</v>
      </c>
      <c r="K485" t="s">
        <v>22</v>
      </c>
      <c r="L485">
        <v>1576130400</v>
      </c>
      <c r="M485" s="33">
        <f t="shared" si="28"/>
        <v>43811.25</v>
      </c>
      <c r="N485">
        <v>1576735200</v>
      </c>
      <c r="O485" s="31">
        <f t="shared" si="29"/>
        <v>43818.25</v>
      </c>
      <c r="P485" t="b">
        <v>0</v>
      </c>
      <c r="Q485" t="b">
        <v>0</v>
      </c>
      <c r="R485" t="s">
        <v>33</v>
      </c>
      <c r="S485" s="32" t="s">
        <v>2037</v>
      </c>
      <c r="T485" s="32" t="s">
        <v>2038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30"/>
        <v>260.20608108108109</v>
      </c>
      <c r="G486" t="s">
        <v>20</v>
      </c>
      <c r="H486">
        <v>1572</v>
      </c>
      <c r="I486" s="35">
        <f t="shared" si="31"/>
        <v>48.99554707379135</v>
      </c>
      <c r="J486" t="s">
        <v>40</v>
      </c>
      <c r="K486" t="s">
        <v>41</v>
      </c>
      <c r="L486">
        <v>1407128400</v>
      </c>
      <c r="M486" s="33">
        <f t="shared" si="28"/>
        <v>41855.208333333336</v>
      </c>
      <c r="N486">
        <v>1411362000</v>
      </c>
      <c r="O486" s="31">
        <f t="shared" si="29"/>
        <v>41904.208333333336</v>
      </c>
      <c r="P486" t="b">
        <v>0</v>
      </c>
      <c r="Q486" t="b">
        <v>1</v>
      </c>
      <c r="R486" t="s">
        <v>17</v>
      </c>
      <c r="S486" s="32" t="s">
        <v>2031</v>
      </c>
      <c r="T486" s="32" t="s">
        <v>2032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30"/>
        <v>30.73289183222958</v>
      </c>
      <c r="G487" t="s">
        <v>14</v>
      </c>
      <c r="H487">
        <v>648</v>
      </c>
      <c r="I487" s="35">
        <f t="shared" si="31"/>
        <v>42.969135802469133</v>
      </c>
      <c r="J487" t="s">
        <v>40</v>
      </c>
      <c r="K487" t="s">
        <v>41</v>
      </c>
      <c r="L487">
        <v>1560142800</v>
      </c>
      <c r="M487" s="33">
        <f t="shared" si="28"/>
        <v>43626.208333333328</v>
      </c>
      <c r="N487">
        <v>1563685200</v>
      </c>
      <c r="O487" s="31">
        <f t="shared" si="29"/>
        <v>43667.208333333328</v>
      </c>
      <c r="P487" t="b">
        <v>0</v>
      </c>
      <c r="Q487" t="b">
        <v>0</v>
      </c>
      <c r="R487" t="s">
        <v>33</v>
      </c>
      <c r="S487" s="32" t="s">
        <v>2037</v>
      </c>
      <c r="T487" s="32" t="s">
        <v>2038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30"/>
        <v>13.5</v>
      </c>
      <c r="G488" t="s">
        <v>14</v>
      </c>
      <c r="H488">
        <v>21</v>
      </c>
      <c r="I488" s="35">
        <f t="shared" si="31"/>
        <v>33.428571428571431</v>
      </c>
      <c r="J488" t="s">
        <v>40</v>
      </c>
      <c r="K488" t="s">
        <v>41</v>
      </c>
      <c r="L488">
        <v>1520575200</v>
      </c>
      <c r="M488" s="33">
        <f t="shared" si="28"/>
        <v>43168.25</v>
      </c>
      <c r="N488">
        <v>1521867600</v>
      </c>
      <c r="O488" s="31">
        <f t="shared" si="29"/>
        <v>43183.208333333328</v>
      </c>
      <c r="P488" t="b">
        <v>0</v>
      </c>
      <c r="Q488" t="b">
        <v>1</v>
      </c>
      <c r="R488" t="s">
        <v>206</v>
      </c>
      <c r="S488" s="32" t="s">
        <v>2045</v>
      </c>
      <c r="T488" s="32" t="s">
        <v>2057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30"/>
        <v>178.62556663644605</v>
      </c>
      <c r="G489" t="s">
        <v>20</v>
      </c>
      <c r="H489">
        <v>2346</v>
      </c>
      <c r="I489" s="35">
        <f t="shared" si="31"/>
        <v>83.982949701619773</v>
      </c>
      <c r="J489" t="s">
        <v>21</v>
      </c>
      <c r="K489" t="s">
        <v>22</v>
      </c>
      <c r="L489">
        <v>1492664400</v>
      </c>
      <c r="M489" s="33">
        <f t="shared" si="28"/>
        <v>42845.208333333328</v>
      </c>
      <c r="N489">
        <v>1495515600</v>
      </c>
      <c r="O489" s="31">
        <f t="shared" si="29"/>
        <v>42878.208333333328</v>
      </c>
      <c r="P489" t="b">
        <v>0</v>
      </c>
      <c r="Q489" t="b">
        <v>0</v>
      </c>
      <c r="R489" t="s">
        <v>33</v>
      </c>
      <c r="S489" s="32" t="s">
        <v>2037</v>
      </c>
      <c r="T489" s="32" t="s">
        <v>2038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30"/>
        <v>220.0566037735849</v>
      </c>
      <c r="G490" t="s">
        <v>20</v>
      </c>
      <c r="H490">
        <v>115</v>
      </c>
      <c r="I490" s="35">
        <f t="shared" si="31"/>
        <v>101.41739130434783</v>
      </c>
      <c r="J490" t="s">
        <v>21</v>
      </c>
      <c r="K490" t="s">
        <v>22</v>
      </c>
      <c r="L490">
        <v>1454479200</v>
      </c>
      <c r="M490" s="33">
        <f t="shared" si="28"/>
        <v>42403.25</v>
      </c>
      <c r="N490">
        <v>1455948000</v>
      </c>
      <c r="O490" s="31">
        <f t="shared" si="29"/>
        <v>42420.25</v>
      </c>
      <c r="P490" t="b">
        <v>0</v>
      </c>
      <c r="Q490" t="b">
        <v>0</v>
      </c>
      <c r="R490" t="s">
        <v>33</v>
      </c>
      <c r="S490" s="32" t="s">
        <v>2037</v>
      </c>
      <c r="T490" s="32" t="s">
        <v>2038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30"/>
        <v>101.5108695652174</v>
      </c>
      <c r="G491" t="s">
        <v>20</v>
      </c>
      <c r="H491">
        <v>85</v>
      </c>
      <c r="I491" s="35">
        <f t="shared" si="31"/>
        <v>109.87058823529412</v>
      </c>
      <c r="J491" t="s">
        <v>107</v>
      </c>
      <c r="K491" t="s">
        <v>108</v>
      </c>
      <c r="L491">
        <v>1281934800</v>
      </c>
      <c r="M491" s="33">
        <f t="shared" si="28"/>
        <v>40406.208333333336</v>
      </c>
      <c r="N491">
        <v>1282366800</v>
      </c>
      <c r="O491" s="31">
        <f t="shared" si="29"/>
        <v>40411.208333333336</v>
      </c>
      <c r="P491" t="b">
        <v>0</v>
      </c>
      <c r="Q491" t="b">
        <v>0</v>
      </c>
      <c r="R491" t="s">
        <v>65</v>
      </c>
      <c r="S491" s="32" t="s">
        <v>2035</v>
      </c>
      <c r="T491" s="32" t="s">
        <v>2044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30"/>
        <v>191.5</v>
      </c>
      <c r="G492" t="s">
        <v>20</v>
      </c>
      <c r="H492">
        <v>144</v>
      </c>
      <c r="I492" s="35">
        <f t="shared" si="31"/>
        <v>31.916666666666668</v>
      </c>
      <c r="J492" t="s">
        <v>21</v>
      </c>
      <c r="K492" t="s">
        <v>22</v>
      </c>
      <c r="L492">
        <v>1573970400</v>
      </c>
      <c r="M492" s="33">
        <f t="shared" si="28"/>
        <v>43786.25</v>
      </c>
      <c r="N492">
        <v>1574575200</v>
      </c>
      <c r="O492" s="31">
        <f t="shared" si="29"/>
        <v>43793.25</v>
      </c>
      <c r="P492" t="b">
        <v>0</v>
      </c>
      <c r="Q492" t="b">
        <v>0</v>
      </c>
      <c r="R492" t="s">
        <v>1029</v>
      </c>
      <c r="S492" s="32" t="s">
        <v>2062</v>
      </c>
      <c r="T492" s="32" t="s">
        <v>2063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30"/>
        <v>305.34683098591546</v>
      </c>
      <c r="G493" t="s">
        <v>20</v>
      </c>
      <c r="H493">
        <v>2443</v>
      </c>
      <c r="I493" s="35">
        <f t="shared" si="31"/>
        <v>70.993450675399103</v>
      </c>
      <c r="J493" t="s">
        <v>21</v>
      </c>
      <c r="K493" t="s">
        <v>22</v>
      </c>
      <c r="L493">
        <v>1372654800</v>
      </c>
      <c r="M493" s="33">
        <f t="shared" si="28"/>
        <v>41456.208333333336</v>
      </c>
      <c r="N493">
        <v>1374901200</v>
      </c>
      <c r="O493" s="31">
        <f t="shared" si="29"/>
        <v>41482.208333333336</v>
      </c>
      <c r="P493" t="b">
        <v>0</v>
      </c>
      <c r="Q493" t="b">
        <v>1</v>
      </c>
      <c r="R493" t="s">
        <v>17</v>
      </c>
      <c r="S493" s="32" t="s">
        <v>2031</v>
      </c>
      <c r="T493" s="32" t="s">
        <v>2032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30"/>
        <v>23.995287958115181</v>
      </c>
      <c r="G494" t="s">
        <v>74</v>
      </c>
      <c r="H494">
        <v>595</v>
      </c>
      <c r="I494" s="35">
        <f t="shared" si="31"/>
        <v>77.026890756302521</v>
      </c>
      <c r="J494" t="s">
        <v>21</v>
      </c>
      <c r="K494" t="s">
        <v>22</v>
      </c>
      <c r="L494">
        <v>1275886800</v>
      </c>
      <c r="M494" s="33">
        <f t="shared" si="28"/>
        <v>40336.208333333336</v>
      </c>
      <c r="N494">
        <v>1278910800</v>
      </c>
      <c r="O494" s="31">
        <f t="shared" si="29"/>
        <v>40371.208333333336</v>
      </c>
      <c r="P494" t="b">
        <v>1</v>
      </c>
      <c r="Q494" t="b">
        <v>1</v>
      </c>
      <c r="R494" t="s">
        <v>100</v>
      </c>
      <c r="S494" s="32" t="s">
        <v>2039</v>
      </c>
      <c r="T494" s="32" t="s">
        <v>2050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30"/>
        <v>723.77777777777771</v>
      </c>
      <c r="G495" t="s">
        <v>20</v>
      </c>
      <c r="H495">
        <v>64</v>
      </c>
      <c r="I495" s="35">
        <f t="shared" si="31"/>
        <v>101.78125</v>
      </c>
      <c r="J495" t="s">
        <v>21</v>
      </c>
      <c r="K495" t="s">
        <v>22</v>
      </c>
      <c r="L495">
        <v>1561784400</v>
      </c>
      <c r="M495" s="33">
        <f t="shared" si="28"/>
        <v>43645.208333333328</v>
      </c>
      <c r="N495">
        <v>1562907600</v>
      </c>
      <c r="O495" s="31">
        <f t="shared" si="29"/>
        <v>43658.208333333328</v>
      </c>
      <c r="P495" t="b">
        <v>0</v>
      </c>
      <c r="Q495" t="b">
        <v>0</v>
      </c>
      <c r="R495" t="s">
        <v>122</v>
      </c>
      <c r="S495" s="32" t="s">
        <v>2052</v>
      </c>
      <c r="T495" s="32" t="s">
        <v>2053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30"/>
        <v>547.36</v>
      </c>
      <c r="G496" t="s">
        <v>20</v>
      </c>
      <c r="H496">
        <v>268</v>
      </c>
      <c r="I496" s="35">
        <f t="shared" si="31"/>
        <v>51.059701492537314</v>
      </c>
      <c r="J496" t="s">
        <v>21</v>
      </c>
      <c r="K496" t="s">
        <v>22</v>
      </c>
      <c r="L496">
        <v>1332392400</v>
      </c>
      <c r="M496" s="33">
        <f t="shared" si="28"/>
        <v>40990.208333333336</v>
      </c>
      <c r="N496">
        <v>1332478800</v>
      </c>
      <c r="O496" s="31">
        <f t="shared" si="29"/>
        <v>40991.208333333336</v>
      </c>
      <c r="P496" t="b">
        <v>0</v>
      </c>
      <c r="Q496" t="b">
        <v>0</v>
      </c>
      <c r="R496" t="s">
        <v>65</v>
      </c>
      <c r="S496" s="32" t="s">
        <v>2035</v>
      </c>
      <c r="T496" s="32" t="s">
        <v>2044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30"/>
        <v>414.49999999999994</v>
      </c>
      <c r="G497" t="s">
        <v>20</v>
      </c>
      <c r="H497">
        <v>195</v>
      </c>
      <c r="I497" s="35">
        <f t="shared" si="31"/>
        <v>68.02051282051282</v>
      </c>
      <c r="J497" t="s">
        <v>36</v>
      </c>
      <c r="K497" t="s">
        <v>37</v>
      </c>
      <c r="L497">
        <v>1402376400</v>
      </c>
      <c r="M497" s="33">
        <f t="shared" si="28"/>
        <v>41800.208333333336</v>
      </c>
      <c r="N497">
        <v>1402722000</v>
      </c>
      <c r="O497" s="31">
        <f t="shared" si="29"/>
        <v>41804.208333333336</v>
      </c>
      <c r="P497" t="b">
        <v>0</v>
      </c>
      <c r="Q497" t="b">
        <v>0</v>
      </c>
      <c r="R497" t="s">
        <v>33</v>
      </c>
      <c r="S497" s="32" t="s">
        <v>2037</v>
      </c>
      <c r="T497" s="32" t="s">
        <v>2038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30"/>
        <v>0.90696409140369971</v>
      </c>
      <c r="G498" t="s">
        <v>14</v>
      </c>
      <c r="H498">
        <v>54</v>
      </c>
      <c r="I498" s="35">
        <f t="shared" si="31"/>
        <v>30.87037037037037</v>
      </c>
      <c r="J498" t="s">
        <v>21</v>
      </c>
      <c r="K498" t="s">
        <v>22</v>
      </c>
      <c r="L498">
        <v>1495342800</v>
      </c>
      <c r="M498" s="33">
        <f t="shared" si="28"/>
        <v>42876.208333333328</v>
      </c>
      <c r="N498">
        <v>1496811600</v>
      </c>
      <c r="O498" s="31">
        <f t="shared" si="29"/>
        <v>42893.208333333328</v>
      </c>
      <c r="P498" t="b">
        <v>0</v>
      </c>
      <c r="Q498" t="b">
        <v>0</v>
      </c>
      <c r="R498" t="s">
        <v>71</v>
      </c>
      <c r="S498" s="32" t="s">
        <v>2039</v>
      </c>
      <c r="T498" s="32" t="s">
        <v>2047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30"/>
        <v>34.173469387755098</v>
      </c>
      <c r="G499" t="s">
        <v>14</v>
      </c>
      <c r="H499">
        <v>120</v>
      </c>
      <c r="I499" s="35">
        <f t="shared" si="31"/>
        <v>27.908333333333335</v>
      </c>
      <c r="J499" t="s">
        <v>21</v>
      </c>
      <c r="K499" t="s">
        <v>22</v>
      </c>
      <c r="L499">
        <v>1482213600</v>
      </c>
      <c r="M499" s="33">
        <f t="shared" si="28"/>
        <v>42724.25</v>
      </c>
      <c r="N499">
        <v>1482213600</v>
      </c>
      <c r="O499" s="31">
        <f t="shared" si="29"/>
        <v>42724.25</v>
      </c>
      <c r="P499" t="b">
        <v>0</v>
      </c>
      <c r="Q499" t="b">
        <v>1</v>
      </c>
      <c r="R499" t="s">
        <v>65</v>
      </c>
      <c r="S499" s="32" t="s">
        <v>2035</v>
      </c>
      <c r="T499" s="32" t="s">
        <v>2044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30"/>
        <v>23.948810754912099</v>
      </c>
      <c r="G500" t="s">
        <v>14</v>
      </c>
      <c r="H500">
        <v>579</v>
      </c>
      <c r="I500" s="35">
        <f t="shared" si="31"/>
        <v>79.994818652849744</v>
      </c>
      <c r="J500" t="s">
        <v>36</v>
      </c>
      <c r="K500" t="s">
        <v>37</v>
      </c>
      <c r="L500">
        <v>1420092000</v>
      </c>
      <c r="M500" s="33">
        <f t="shared" si="28"/>
        <v>42005.25</v>
      </c>
      <c r="N500">
        <v>1420264800</v>
      </c>
      <c r="O500" s="31">
        <f t="shared" si="29"/>
        <v>42007.25</v>
      </c>
      <c r="P500" t="b">
        <v>0</v>
      </c>
      <c r="Q500" t="b">
        <v>0</v>
      </c>
      <c r="R500" t="s">
        <v>28</v>
      </c>
      <c r="S500" s="32" t="s">
        <v>2035</v>
      </c>
      <c r="T500" s="32" t="s">
        <v>2036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30"/>
        <v>48.072649572649574</v>
      </c>
      <c r="G501" t="s">
        <v>14</v>
      </c>
      <c r="H501">
        <v>2072</v>
      </c>
      <c r="I501" s="35">
        <f t="shared" si="31"/>
        <v>38.003378378378379</v>
      </c>
      <c r="J501" t="s">
        <v>21</v>
      </c>
      <c r="K501" t="s">
        <v>22</v>
      </c>
      <c r="L501">
        <v>1458018000</v>
      </c>
      <c r="M501" s="33">
        <f t="shared" si="28"/>
        <v>42444.208333333328</v>
      </c>
      <c r="N501">
        <v>1458450000</v>
      </c>
      <c r="O501" s="31">
        <f t="shared" si="29"/>
        <v>42449.208333333328</v>
      </c>
      <c r="P501" t="b">
        <v>0</v>
      </c>
      <c r="Q501" t="b">
        <v>1</v>
      </c>
      <c r="R501" t="s">
        <v>42</v>
      </c>
      <c r="S501" s="32" t="s">
        <v>2039</v>
      </c>
      <c r="T501" s="32" t="s">
        <v>2040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30"/>
        <v>0</v>
      </c>
      <c r="G502" t="s">
        <v>14</v>
      </c>
      <c r="H502">
        <v>0</v>
      </c>
      <c r="I502" s="35" t="e">
        <f t="shared" si="31"/>
        <v>#DIV/0!</v>
      </c>
      <c r="J502" t="s">
        <v>21</v>
      </c>
      <c r="K502" t="s">
        <v>22</v>
      </c>
      <c r="L502">
        <v>1367384400</v>
      </c>
      <c r="M502" s="33">
        <f t="shared" si="28"/>
        <v>41395.208333333336</v>
      </c>
      <c r="N502">
        <v>1369803600</v>
      </c>
      <c r="O502" s="31">
        <f t="shared" si="29"/>
        <v>41423.208333333336</v>
      </c>
      <c r="P502" t="b">
        <v>0</v>
      </c>
      <c r="Q502" t="b">
        <v>1</v>
      </c>
      <c r="R502" t="s">
        <v>33</v>
      </c>
      <c r="S502" s="32" t="s">
        <v>2037</v>
      </c>
      <c r="T502" s="32" t="s">
        <v>2038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30"/>
        <v>70.145182291666657</v>
      </c>
      <c r="G503" t="s">
        <v>14</v>
      </c>
      <c r="H503">
        <v>1796</v>
      </c>
      <c r="I503" s="35">
        <f t="shared" si="31"/>
        <v>59.990534521158132</v>
      </c>
      <c r="J503" t="s">
        <v>21</v>
      </c>
      <c r="K503" t="s">
        <v>22</v>
      </c>
      <c r="L503">
        <v>1363064400</v>
      </c>
      <c r="M503" s="33">
        <f t="shared" si="28"/>
        <v>41345.208333333336</v>
      </c>
      <c r="N503">
        <v>1363237200</v>
      </c>
      <c r="O503" s="31">
        <f t="shared" si="29"/>
        <v>41347.208333333336</v>
      </c>
      <c r="P503" t="b">
        <v>0</v>
      </c>
      <c r="Q503" t="b">
        <v>0</v>
      </c>
      <c r="R503" t="s">
        <v>42</v>
      </c>
      <c r="S503" s="32" t="s">
        <v>2039</v>
      </c>
      <c r="T503" s="32" t="s">
        <v>2040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30"/>
        <v>529.92307692307691</v>
      </c>
      <c r="G504" t="s">
        <v>20</v>
      </c>
      <c r="H504">
        <v>186</v>
      </c>
      <c r="I504" s="35">
        <f t="shared" si="31"/>
        <v>37.037634408602152</v>
      </c>
      <c r="J504" t="s">
        <v>26</v>
      </c>
      <c r="K504" t="s">
        <v>27</v>
      </c>
      <c r="L504">
        <v>1343365200</v>
      </c>
      <c r="M504" s="33">
        <f t="shared" si="28"/>
        <v>41117.208333333336</v>
      </c>
      <c r="N504">
        <v>1345870800</v>
      </c>
      <c r="O504" s="31">
        <f t="shared" si="29"/>
        <v>41146.208333333336</v>
      </c>
      <c r="P504" t="b">
        <v>0</v>
      </c>
      <c r="Q504" t="b">
        <v>1</v>
      </c>
      <c r="R504" t="s">
        <v>89</v>
      </c>
      <c r="S504" s="32" t="s">
        <v>2048</v>
      </c>
      <c r="T504" s="32" t="s">
        <v>2049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30"/>
        <v>180.32549019607845</v>
      </c>
      <c r="G505" t="s">
        <v>20</v>
      </c>
      <c r="H505">
        <v>460</v>
      </c>
      <c r="I505" s="35">
        <f t="shared" si="31"/>
        <v>99.963043478260872</v>
      </c>
      <c r="J505" t="s">
        <v>21</v>
      </c>
      <c r="K505" t="s">
        <v>22</v>
      </c>
      <c r="L505">
        <v>1435726800</v>
      </c>
      <c r="M505" s="33">
        <f t="shared" si="28"/>
        <v>42186.208333333328</v>
      </c>
      <c r="N505">
        <v>1437454800</v>
      </c>
      <c r="O505" s="31">
        <f t="shared" si="29"/>
        <v>42206.208333333328</v>
      </c>
      <c r="P505" t="b">
        <v>0</v>
      </c>
      <c r="Q505" t="b">
        <v>0</v>
      </c>
      <c r="R505" t="s">
        <v>53</v>
      </c>
      <c r="S505" s="32" t="s">
        <v>2039</v>
      </c>
      <c r="T505" s="32" t="s">
        <v>2042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30"/>
        <v>92.320000000000007</v>
      </c>
      <c r="G506" t="s">
        <v>14</v>
      </c>
      <c r="H506">
        <v>62</v>
      </c>
      <c r="I506" s="35">
        <f t="shared" si="31"/>
        <v>111.6774193548387</v>
      </c>
      <c r="J506" t="s">
        <v>107</v>
      </c>
      <c r="K506" t="s">
        <v>108</v>
      </c>
      <c r="L506">
        <v>1431925200</v>
      </c>
      <c r="M506" s="33">
        <f t="shared" si="28"/>
        <v>42142.208333333328</v>
      </c>
      <c r="N506">
        <v>1432011600</v>
      </c>
      <c r="O506" s="31">
        <f t="shared" si="29"/>
        <v>42143.208333333328</v>
      </c>
      <c r="P506" t="b">
        <v>0</v>
      </c>
      <c r="Q506" t="b">
        <v>0</v>
      </c>
      <c r="R506" t="s">
        <v>23</v>
      </c>
      <c r="S506" s="32" t="s">
        <v>2033</v>
      </c>
      <c r="T506" s="32" t="s">
        <v>2034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30"/>
        <v>13.901001112347053</v>
      </c>
      <c r="G507" t="s">
        <v>14</v>
      </c>
      <c r="H507">
        <v>347</v>
      </c>
      <c r="I507" s="35">
        <f t="shared" si="31"/>
        <v>36.014409221902014</v>
      </c>
      <c r="J507" t="s">
        <v>21</v>
      </c>
      <c r="K507" t="s">
        <v>22</v>
      </c>
      <c r="L507">
        <v>1362722400</v>
      </c>
      <c r="M507" s="33">
        <f t="shared" si="28"/>
        <v>41341.25</v>
      </c>
      <c r="N507">
        <v>1366347600</v>
      </c>
      <c r="O507" s="31">
        <f t="shared" si="29"/>
        <v>41383.208333333336</v>
      </c>
      <c r="P507" t="b">
        <v>0</v>
      </c>
      <c r="Q507" t="b">
        <v>1</v>
      </c>
      <c r="R507" t="s">
        <v>133</v>
      </c>
      <c r="S507" s="32" t="s">
        <v>2045</v>
      </c>
      <c r="T507" s="32" t="s">
        <v>2054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30"/>
        <v>927.07777777777767</v>
      </c>
      <c r="G508" t="s">
        <v>20</v>
      </c>
      <c r="H508">
        <v>2528</v>
      </c>
      <c r="I508" s="35">
        <f t="shared" si="31"/>
        <v>66.010284810126578</v>
      </c>
      <c r="J508" t="s">
        <v>21</v>
      </c>
      <c r="K508" t="s">
        <v>22</v>
      </c>
      <c r="L508">
        <v>1511416800</v>
      </c>
      <c r="M508" s="33">
        <f t="shared" si="28"/>
        <v>43062.25</v>
      </c>
      <c r="N508">
        <v>1512885600</v>
      </c>
      <c r="O508" s="31">
        <f t="shared" si="29"/>
        <v>43079.25</v>
      </c>
      <c r="P508" t="b">
        <v>0</v>
      </c>
      <c r="Q508" t="b">
        <v>1</v>
      </c>
      <c r="R508" t="s">
        <v>33</v>
      </c>
      <c r="S508" s="32" t="s">
        <v>2037</v>
      </c>
      <c r="T508" s="32" t="s">
        <v>2038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30"/>
        <v>39.857142857142861</v>
      </c>
      <c r="G509" t="s">
        <v>14</v>
      </c>
      <c r="H509">
        <v>19</v>
      </c>
      <c r="I509" s="35">
        <f t="shared" si="31"/>
        <v>44.05263157894737</v>
      </c>
      <c r="J509" t="s">
        <v>21</v>
      </c>
      <c r="K509" t="s">
        <v>22</v>
      </c>
      <c r="L509">
        <v>1365483600</v>
      </c>
      <c r="M509" s="33">
        <f t="shared" si="28"/>
        <v>41373.208333333336</v>
      </c>
      <c r="N509">
        <v>1369717200</v>
      </c>
      <c r="O509" s="31">
        <f t="shared" si="29"/>
        <v>41422.208333333336</v>
      </c>
      <c r="P509" t="b">
        <v>0</v>
      </c>
      <c r="Q509" t="b">
        <v>1</v>
      </c>
      <c r="R509" t="s">
        <v>28</v>
      </c>
      <c r="S509" s="32" t="s">
        <v>2035</v>
      </c>
      <c r="T509" s="32" t="s">
        <v>2036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30"/>
        <v>112.22929936305732</v>
      </c>
      <c r="G510" t="s">
        <v>20</v>
      </c>
      <c r="H510">
        <v>3657</v>
      </c>
      <c r="I510" s="35">
        <f t="shared" si="31"/>
        <v>52.999726551818434</v>
      </c>
      <c r="J510" t="s">
        <v>21</v>
      </c>
      <c r="K510" t="s">
        <v>22</v>
      </c>
      <c r="L510">
        <v>1532840400</v>
      </c>
      <c r="M510" s="33">
        <f t="shared" si="28"/>
        <v>43310.208333333328</v>
      </c>
      <c r="N510">
        <v>1534654800</v>
      </c>
      <c r="O510" s="31">
        <f t="shared" si="29"/>
        <v>43331.208333333328</v>
      </c>
      <c r="P510" t="b">
        <v>0</v>
      </c>
      <c r="Q510" t="b">
        <v>0</v>
      </c>
      <c r="R510" t="s">
        <v>33</v>
      </c>
      <c r="S510" s="32" t="s">
        <v>2037</v>
      </c>
      <c r="T510" s="32" t="s">
        <v>2038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30"/>
        <v>70.925816023738875</v>
      </c>
      <c r="G511" t="s">
        <v>14</v>
      </c>
      <c r="H511">
        <v>1258</v>
      </c>
      <c r="I511" s="35">
        <f t="shared" si="31"/>
        <v>95</v>
      </c>
      <c r="J511" t="s">
        <v>21</v>
      </c>
      <c r="K511" t="s">
        <v>22</v>
      </c>
      <c r="L511">
        <v>1336194000</v>
      </c>
      <c r="M511" s="33">
        <f t="shared" si="28"/>
        <v>41034.208333333336</v>
      </c>
      <c r="N511">
        <v>1337058000</v>
      </c>
      <c r="O511" s="31">
        <f t="shared" si="29"/>
        <v>41044.208333333336</v>
      </c>
      <c r="P511" t="b">
        <v>0</v>
      </c>
      <c r="Q511" t="b">
        <v>0</v>
      </c>
      <c r="R511" t="s">
        <v>33</v>
      </c>
      <c r="S511" s="32" t="s">
        <v>2037</v>
      </c>
      <c r="T511" s="32" t="s">
        <v>2038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30"/>
        <v>119.08974358974358</v>
      </c>
      <c r="G512" t="s">
        <v>20</v>
      </c>
      <c r="H512">
        <v>131</v>
      </c>
      <c r="I512" s="35">
        <f t="shared" si="31"/>
        <v>70.908396946564892</v>
      </c>
      <c r="J512" t="s">
        <v>26</v>
      </c>
      <c r="K512" t="s">
        <v>27</v>
      </c>
      <c r="L512">
        <v>1527742800</v>
      </c>
      <c r="M512" s="33">
        <f t="shared" si="28"/>
        <v>43251.208333333328</v>
      </c>
      <c r="N512">
        <v>1529816400</v>
      </c>
      <c r="O512" s="31">
        <f t="shared" si="29"/>
        <v>43275.208333333328</v>
      </c>
      <c r="P512" t="b">
        <v>0</v>
      </c>
      <c r="Q512" t="b">
        <v>0</v>
      </c>
      <c r="R512" t="s">
        <v>53</v>
      </c>
      <c r="S512" s="32" t="s">
        <v>2039</v>
      </c>
      <c r="T512" s="32" t="s">
        <v>2042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30"/>
        <v>24.017591339648174</v>
      </c>
      <c r="G513" t="s">
        <v>14</v>
      </c>
      <c r="H513">
        <v>362</v>
      </c>
      <c r="I513" s="35">
        <f t="shared" si="31"/>
        <v>98.060773480662988</v>
      </c>
      <c r="J513" t="s">
        <v>21</v>
      </c>
      <c r="K513" t="s">
        <v>22</v>
      </c>
      <c r="L513">
        <v>1564030800</v>
      </c>
      <c r="M513" s="33">
        <f t="shared" si="28"/>
        <v>43671.208333333328</v>
      </c>
      <c r="N513">
        <v>1564894800</v>
      </c>
      <c r="O513" s="31">
        <f t="shared" si="29"/>
        <v>43681.208333333328</v>
      </c>
      <c r="P513" t="b">
        <v>0</v>
      </c>
      <c r="Q513" t="b">
        <v>0</v>
      </c>
      <c r="R513" t="s">
        <v>33</v>
      </c>
      <c r="S513" s="32" t="s">
        <v>2037</v>
      </c>
      <c r="T513" s="32" t="s">
        <v>2038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30"/>
        <v>139.31868131868131</v>
      </c>
      <c r="G514" t="s">
        <v>20</v>
      </c>
      <c r="H514">
        <v>239</v>
      </c>
      <c r="I514" s="35">
        <f t="shared" si="31"/>
        <v>53.046025104602514</v>
      </c>
      <c r="J514" t="s">
        <v>21</v>
      </c>
      <c r="K514" t="s">
        <v>22</v>
      </c>
      <c r="L514">
        <v>1404536400</v>
      </c>
      <c r="M514" s="33">
        <f t="shared" si="28"/>
        <v>41825.208333333336</v>
      </c>
      <c r="N514">
        <v>1404622800</v>
      </c>
      <c r="O514" s="31">
        <f t="shared" si="29"/>
        <v>41826.208333333336</v>
      </c>
      <c r="P514" t="b">
        <v>0</v>
      </c>
      <c r="Q514" t="b">
        <v>1</v>
      </c>
      <c r="R514" t="s">
        <v>89</v>
      </c>
      <c r="S514" s="32" t="s">
        <v>2048</v>
      </c>
      <c r="T514" s="32" t="s">
        <v>2049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si="30"/>
        <v>39.277108433734945</v>
      </c>
      <c r="G515" t="s">
        <v>74</v>
      </c>
      <c r="H515">
        <v>35</v>
      </c>
      <c r="I515" s="35">
        <f t="shared" si="31"/>
        <v>93.142857142857139</v>
      </c>
      <c r="J515" t="s">
        <v>21</v>
      </c>
      <c r="K515" t="s">
        <v>22</v>
      </c>
      <c r="L515">
        <v>1284008400</v>
      </c>
      <c r="M515" s="33">
        <f t="shared" ref="M515:M578" si="32">(((L515/60)/60)/24)+DATE(1970,1,1)</f>
        <v>40430.208333333336</v>
      </c>
      <c r="N515">
        <v>1284181200</v>
      </c>
      <c r="O515" s="31">
        <f t="shared" ref="O515:O578" si="33">(((N515/60)/60)/24)+DATE(1970,1,1)</f>
        <v>40432.208333333336</v>
      </c>
      <c r="P515" t="b">
        <v>0</v>
      </c>
      <c r="Q515" t="b">
        <v>0</v>
      </c>
      <c r="R515" t="s">
        <v>269</v>
      </c>
      <c r="S515" s="32" t="s">
        <v>2039</v>
      </c>
      <c r="T515" s="32" t="s">
        <v>2058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ref="F516:F579" si="34">(E516/D516)*100</f>
        <v>22.439077144917089</v>
      </c>
      <c r="G516" t="s">
        <v>74</v>
      </c>
      <c r="H516">
        <v>528</v>
      </c>
      <c r="I516" s="35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 s="33">
        <f t="shared" si="32"/>
        <v>41614.25</v>
      </c>
      <c r="N516">
        <v>1386741600</v>
      </c>
      <c r="O516" s="31">
        <f t="shared" si="33"/>
        <v>41619.25</v>
      </c>
      <c r="P516" t="b">
        <v>0</v>
      </c>
      <c r="Q516" t="b">
        <v>1</v>
      </c>
      <c r="R516" t="s">
        <v>23</v>
      </c>
      <c r="S516" s="32" t="s">
        <v>2033</v>
      </c>
      <c r="T516" s="32" t="s">
        <v>2034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34"/>
        <v>55.779069767441861</v>
      </c>
      <c r="G517" t="s">
        <v>14</v>
      </c>
      <c r="H517">
        <v>133</v>
      </c>
      <c r="I517" s="35">
        <f t="shared" si="35"/>
        <v>36.067669172932334</v>
      </c>
      <c r="J517" t="s">
        <v>15</v>
      </c>
      <c r="K517" t="s">
        <v>16</v>
      </c>
      <c r="L517">
        <v>1324620000</v>
      </c>
      <c r="M517" s="33">
        <f t="shared" si="32"/>
        <v>40900.25</v>
      </c>
      <c r="N517">
        <v>1324792800</v>
      </c>
      <c r="O517" s="31">
        <f t="shared" si="33"/>
        <v>40902.25</v>
      </c>
      <c r="P517" t="b">
        <v>0</v>
      </c>
      <c r="Q517" t="b">
        <v>1</v>
      </c>
      <c r="R517" t="s">
        <v>33</v>
      </c>
      <c r="S517" s="32" t="s">
        <v>2037</v>
      </c>
      <c r="T517" s="32" t="s">
        <v>2038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34"/>
        <v>42.523125996810208</v>
      </c>
      <c r="G518" t="s">
        <v>14</v>
      </c>
      <c r="H518">
        <v>846</v>
      </c>
      <c r="I518" s="35">
        <f t="shared" si="35"/>
        <v>63.030732860520096</v>
      </c>
      <c r="J518" t="s">
        <v>21</v>
      </c>
      <c r="K518" t="s">
        <v>22</v>
      </c>
      <c r="L518">
        <v>1281070800</v>
      </c>
      <c r="M518" s="33">
        <f t="shared" si="32"/>
        <v>40396.208333333336</v>
      </c>
      <c r="N518">
        <v>1284354000</v>
      </c>
      <c r="O518" s="31">
        <f t="shared" si="33"/>
        <v>40434.208333333336</v>
      </c>
      <c r="P518" t="b">
        <v>0</v>
      </c>
      <c r="Q518" t="b">
        <v>0</v>
      </c>
      <c r="R518" t="s">
        <v>68</v>
      </c>
      <c r="S518" s="32" t="s">
        <v>2045</v>
      </c>
      <c r="T518" s="32" t="s">
        <v>2046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34"/>
        <v>112.00000000000001</v>
      </c>
      <c r="G519" t="s">
        <v>20</v>
      </c>
      <c r="H519">
        <v>78</v>
      </c>
      <c r="I519" s="35">
        <f t="shared" si="35"/>
        <v>84.717948717948715</v>
      </c>
      <c r="J519" t="s">
        <v>21</v>
      </c>
      <c r="K519" t="s">
        <v>22</v>
      </c>
      <c r="L519">
        <v>1493960400</v>
      </c>
      <c r="M519" s="33">
        <f t="shared" si="32"/>
        <v>42860.208333333328</v>
      </c>
      <c r="N519">
        <v>1494392400</v>
      </c>
      <c r="O519" s="31">
        <f t="shared" si="33"/>
        <v>42865.208333333328</v>
      </c>
      <c r="P519" t="b">
        <v>0</v>
      </c>
      <c r="Q519" t="b">
        <v>0</v>
      </c>
      <c r="R519" t="s">
        <v>17</v>
      </c>
      <c r="S519" s="32" t="s">
        <v>2031</v>
      </c>
      <c r="T519" s="32" t="s">
        <v>2032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34"/>
        <v>7.0681818181818183</v>
      </c>
      <c r="G520" t="s">
        <v>14</v>
      </c>
      <c r="H520">
        <v>10</v>
      </c>
      <c r="I520" s="35">
        <f t="shared" si="35"/>
        <v>62.2</v>
      </c>
      <c r="J520" t="s">
        <v>21</v>
      </c>
      <c r="K520" t="s">
        <v>22</v>
      </c>
      <c r="L520">
        <v>1519365600</v>
      </c>
      <c r="M520" s="33">
        <f t="shared" si="32"/>
        <v>43154.25</v>
      </c>
      <c r="N520">
        <v>1519538400</v>
      </c>
      <c r="O520" s="31">
        <f t="shared" si="33"/>
        <v>43156.25</v>
      </c>
      <c r="P520" t="b">
        <v>0</v>
      </c>
      <c r="Q520" t="b">
        <v>1</v>
      </c>
      <c r="R520" t="s">
        <v>71</v>
      </c>
      <c r="S520" s="32" t="s">
        <v>2039</v>
      </c>
      <c r="T520" s="32" t="s">
        <v>2047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34"/>
        <v>101.74563871693867</v>
      </c>
      <c r="G521" t="s">
        <v>20</v>
      </c>
      <c r="H521">
        <v>1773</v>
      </c>
      <c r="I521" s="35">
        <f t="shared" si="35"/>
        <v>101.97518330513255</v>
      </c>
      <c r="J521" t="s">
        <v>21</v>
      </c>
      <c r="K521" t="s">
        <v>22</v>
      </c>
      <c r="L521">
        <v>1420696800</v>
      </c>
      <c r="M521" s="33">
        <f t="shared" si="32"/>
        <v>42012.25</v>
      </c>
      <c r="N521">
        <v>1421906400</v>
      </c>
      <c r="O521" s="31">
        <f t="shared" si="33"/>
        <v>42026.25</v>
      </c>
      <c r="P521" t="b">
        <v>0</v>
      </c>
      <c r="Q521" t="b">
        <v>1</v>
      </c>
      <c r="R521" t="s">
        <v>23</v>
      </c>
      <c r="S521" s="32" t="s">
        <v>2033</v>
      </c>
      <c r="T521" s="32" t="s">
        <v>2034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34"/>
        <v>425.75</v>
      </c>
      <c r="G522" t="s">
        <v>20</v>
      </c>
      <c r="H522">
        <v>32</v>
      </c>
      <c r="I522" s="35">
        <f t="shared" si="35"/>
        <v>106.4375</v>
      </c>
      <c r="J522" t="s">
        <v>21</v>
      </c>
      <c r="K522" t="s">
        <v>22</v>
      </c>
      <c r="L522">
        <v>1555650000</v>
      </c>
      <c r="M522" s="33">
        <f t="shared" si="32"/>
        <v>43574.208333333328</v>
      </c>
      <c r="N522">
        <v>1555909200</v>
      </c>
      <c r="O522" s="31">
        <f t="shared" si="33"/>
        <v>43577.208333333328</v>
      </c>
      <c r="P522" t="b">
        <v>0</v>
      </c>
      <c r="Q522" t="b">
        <v>0</v>
      </c>
      <c r="R522" t="s">
        <v>33</v>
      </c>
      <c r="S522" s="32" t="s">
        <v>2037</v>
      </c>
      <c r="T522" s="32" t="s">
        <v>2038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34"/>
        <v>145.53947368421052</v>
      </c>
      <c r="G523" t="s">
        <v>20</v>
      </c>
      <c r="H523">
        <v>369</v>
      </c>
      <c r="I523" s="35">
        <f t="shared" si="35"/>
        <v>29.975609756097562</v>
      </c>
      <c r="J523" t="s">
        <v>21</v>
      </c>
      <c r="K523" t="s">
        <v>22</v>
      </c>
      <c r="L523">
        <v>1471928400</v>
      </c>
      <c r="M523" s="33">
        <f t="shared" si="32"/>
        <v>42605.208333333328</v>
      </c>
      <c r="N523">
        <v>1472446800</v>
      </c>
      <c r="O523" s="31">
        <f t="shared" si="33"/>
        <v>42611.208333333328</v>
      </c>
      <c r="P523" t="b">
        <v>0</v>
      </c>
      <c r="Q523" t="b">
        <v>1</v>
      </c>
      <c r="R523" t="s">
        <v>53</v>
      </c>
      <c r="S523" s="32" t="s">
        <v>2039</v>
      </c>
      <c r="T523" s="32" t="s">
        <v>2042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34"/>
        <v>32.453465346534657</v>
      </c>
      <c r="G524" t="s">
        <v>14</v>
      </c>
      <c r="H524">
        <v>191</v>
      </c>
      <c r="I524" s="35">
        <f t="shared" si="35"/>
        <v>85.806282722513089</v>
      </c>
      <c r="J524" t="s">
        <v>21</v>
      </c>
      <c r="K524" t="s">
        <v>22</v>
      </c>
      <c r="L524">
        <v>1341291600</v>
      </c>
      <c r="M524" s="33">
        <f t="shared" si="32"/>
        <v>41093.208333333336</v>
      </c>
      <c r="N524">
        <v>1342328400</v>
      </c>
      <c r="O524" s="31">
        <f t="shared" si="33"/>
        <v>41105.208333333336</v>
      </c>
      <c r="P524" t="b">
        <v>0</v>
      </c>
      <c r="Q524" t="b">
        <v>0</v>
      </c>
      <c r="R524" t="s">
        <v>100</v>
      </c>
      <c r="S524" s="32" t="s">
        <v>2039</v>
      </c>
      <c r="T524" s="32" t="s">
        <v>2050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34"/>
        <v>700.33333333333326</v>
      </c>
      <c r="G525" t="s">
        <v>20</v>
      </c>
      <c r="H525">
        <v>89</v>
      </c>
      <c r="I525" s="35">
        <f t="shared" si="35"/>
        <v>70.82022471910112</v>
      </c>
      <c r="J525" t="s">
        <v>21</v>
      </c>
      <c r="K525" t="s">
        <v>22</v>
      </c>
      <c r="L525">
        <v>1267682400</v>
      </c>
      <c r="M525" s="33">
        <f t="shared" si="32"/>
        <v>40241.25</v>
      </c>
      <c r="N525">
        <v>1268114400</v>
      </c>
      <c r="O525" s="31">
        <f t="shared" si="33"/>
        <v>40246.25</v>
      </c>
      <c r="P525" t="b">
        <v>0</v>
      </c>
      <c r="Q525" t="b">
        <v>0</v>
      </c>
      <c r="R525" t="s">
        <v>100</v>
      </c>
      <c r="S525" s="32" t="s">
        <v>2039</v>
      </c>
      <c r="T525" s="32" t="s">
        <v>2050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34"/>
        <v>83.904860392967933</v>
      </c>
      <c r="G526" t="s">
        <v>14</v>
      </c>
      <c r="H526">
        <v>1979</v>
      </c>
      <c r="I526" s="35">
        <f t="shared" si="35"/>
        <v>40.998484082870135</v>
      </c>
      <c r="J526" t="s">
        <v>21</v>
      </c>
      <c r="K526" t="s">
        <v>22</v>
      </c>
      <c r="L526">
        <v>1272258000</v>
      </c>
      <c r="M526" s="33">
        <f t="shared" si="32"/>
        <v>40294.208333333336</v>
      </c>
      <c r="N526">
        <v>1273381200</v>
      </c>
      <c r="O526" s="31">
        <f t="shared" si="33"/>
        <v>40307.208333333336</v>
      </c>
      <c r="P526" t="b">
        <v>0</v>
      </c>
      <c r="Q526" t="b">
        <v>0</v>
      </c>
      <c r="R526" t="s">
        <v>33</v>
      </c>
      <c r="S526" s="32" t="s">
        <v>2037</v>
      </c>
      <c r="T526" s="32" t="s">
        <v>2038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34"/>
        <v>84.19047619047619</v>
      </c>
      <c r="G527" t="s">
        <v>14</v>
      </c>
      <c r="H527">
        <v>63</v>
      </c>
      <c r="I527" s="35">
        <f t="shared" si="35"/>
        <v>28.063492063492063</v>
      </c>
      <c r="J527" t="s">
        <v>21</v>
      </c>
      <c r="K527" t="s">
        <v>22</v>
      </c>
      <c r="L527">
        <v>1290492000</v>
      </c>
      <c r="M527" s="33">
        <f t="shared" si="32"/>
        <v>40505.25</v>
      </c>
      <c r="N527">
        <v>1290837600</v>
      </c>
      <c r="O527" s="31">
        <f t="shared" si="33"/>
        <v>40509.25</v>
      </c>
      <c r="P527" t="b">
        <v>0</v>
      </c>
      <c r="Q527" t="b">
        <v>0</v>
      </c>
      <c r="R527" t="s">
        <v>65</v>
      </c>
      <c r="S527" s="32" t="s">
        <v>2035</v>
      </c>
      <c r="T527" s="32" t="s">
        <v>2044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34"/>
        <v>155.95180722891567</v>
      </c>
      <c r="G528" t="s">
        <v>20</v>
      </c>
      <c r="H528">
        <v>147</v>
      </c>
      <c r="I528" s="35">
        <f t="shared" si="35"/>
        <v>88.054421768707485</v>
      </c>
      <c r="J528" t="s">
        <v>21</v>
      </c>
      <c r="K528" t="s">
        <v>22</v>
      </c>
      <c r="L528">
        <v>1451109600</v>
      </c>
      <c r="M528" s="33">
        <f t="shared" si="32"/>
        <v>42364.25</v>
      </c>
      <c r="N528">
        <v>1454306400</v>
      </c>
      <c r="O528" s="31">
        <f t="shared" si="33"/>
        <v>42401.25</v>
      </c>
      <c r="P528" t="b">
        <v>0</v>
      </c>
      <c r="Q528" t="b">
        <v>1</v>
      </c>
      <c r="R528" t="s">
        <v>33</v>
      </c>
      <c r="S528" s="32" t="s">
        <v>2037</v>
      </c>
      <c r="T528" s="32" t="s">
        <v>2038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34"/>
        <v>99.619450317124731</v>
      </c>
      <c r="G529" t="s">
        <v>14</v>
      </c>
      <c r="H529">
        <v>6080</v>
      </c>
      <c r="I529" s="35">
        <f t="shared" si="35"/>
        <v>31</v>
      </c>
      <c r="J529" t="s">
        <v>15</v>
      </c>
      <c r="K529" t="s">
        <v>16</v>
      </c>
      <c r="L529">
        <v>1454652000</v>
      </c>
      <c r="M529" s="33">
        <f t="shared" si="32"/>
        <v>42405.25</v>
      </c>
      <c r="N529">
        <v>1457762400</v>
      </c>
      <c r="O529" s="31">
        <f t="shared" si="33"/>
        <v>42441.25</v>
      </c>
      <c r="P529" t="b">
        <v>0</v>
      </c>
      <c r="Q529" t="b">
        <v>0</v>
      </c>
      <c r="R529" t="s">
        <v>71</v>
      </c>
      <c r="S529" s="32" t="s">
        <v>2039</v>
      </c>
      <c r="T529" s="32" t="s">
        <v>2047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34"/>
        <v>80.300000000000011</v>
      </c>
      <c r="G530" t="s">
        <v>14</v>
      </c>
      <c r="H530">
        <v>80</v>
      </c>
      <c r="I530" s="35">
        <f t="shared" si="35"/>
        <v>90.337500000000006</v>
      </c>
      <c r="J530" t="s">
        <v>40</v>
      </c>
      <c r="K530" t="s">
        <v>41</v>
      </c>
      <c r="L530">
        <v>1385186400</v>
      </c>
      <c r="M530" s="33">
        <f t="shared" si="32"/>
        <v>41601.25</v>
      </c>
      <c r="N530">
        <v>1389074400</v>
      </c>
      <c r="O530" s="31">
        <f t="shared" si="33"/>
        <v>41646.25</v>
      </c>
      <c r="P530" t="b">
        <v>0</v>
      </c>
      <c r="Q530" t="b">
        <v>0</v>
      </c>
      <c r="R530" t="s">
        <v>60</v>
      </c>
      <c r="S530" s="32" t="s">
        <v>2033</v>
      </c>
      <c r="T530" s="32" t="s">
        <v>2043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34"/>
        <v>11.254901960784313</v>
      </c>
      <c r="G531" t="s">
        <v>14</v>
      </c>
      <c r="H531">
        <v>9</v>
      </c>
      <c r="I531" s="35">
        <f t="shared" si="35"/>
        <v>63.777777777777779</v>
      </c>
      <c r="J531" t="s">
        <v>21</v>
      </c>
      <c r="K531" t="s">
        <v>22</v>
      </c>
      <c r="L531">
        <v>1399698000</v>
      </c>
      <c r="M531" s="33">
        <f t="shared" si="32"/>
        <v>41769.208333333336</v>
      </c>
      <c r="N531">
        <v>1402117200</v>
      </c>
      <c r="O531" s="31">
        <f t="shared" si="33"/>
        <v>41797.208333333336</v>
      </c>
      <c r="P531" t="b">
        <v>0</v>
      </c>
      <c r="Q531" t="b">
        <v>0</v>
      </c>
      <c r="R531" t="s">
        <v>89</v>
      </c>
      <c r="S531" s="32" t="s">
        <v>2048</v>
      </c>
      <c r="T531" s="32" t="s">
        <v>2049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34"/>
        <v>91.740952380952379</v>
      </c>
      <c r="G532" t="s">
        <v>14</v>
      </c>
      <c r="H532">
        <v>1784</v>
      </c>
      <c r="I532" s="35">
        <f t="shared" si="35"/>
        <v>53.995515695067262</v>
      </c>
      <c r="J532" t="s">
        <v>21</v>
      </c>
      <c r="K532" t="s">
        <v>22</v>
      </c>
      <c r="L532">
        <v>1283230800</v>
      </c>
      <c r="M532" s="33">
        <f t="shared" si="32"/>
        <v>40421.208333333336</v>
      </c>
      <c r="N532">
        <v>1284440400</v>
      </c>
      <c r="O532" s="31">
        <f t="shared" si="33"/>
        <v>40435.208333333336</v>
      </c>
      <c r="P532" t="b">
        <v>0</v>
      </c>
      <c r="Q532" t="b">
        <v>1</v>
      </c>
      <c r="R532" t="s">
        <v>119</v>
      </c>
      <c r="S532" s="32" t="s">
        <v>2045</v>
      </c>
      <c r="T532" s="32" t="s">
        <v>2051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34"/>
        <v>95.521156936261391</v>
      </c>
      <c r="G533" t="s">
        <v>47</v>
      </c>
      <c r="H533">
        <v>3640</v>
      </c>
      <c r="I533" s="35">
        <f t="shared" si="35"/>
        <v>48.993956043956047</v>
      </c>
      <c r="J533" t="s">
        <v>98</v>
      </c>
      <c r="K533" t="s">
        <v>99</v>
      </c>
      <c r="L533">
        <v>1384149600</v>
      </c>
      <c r="M533" s="33">
        <f t="shared" si="32"/>
        <v>41589.25</v>
      </c>
      <c r="N533">
        <v>1388988000</v>
      </c>
      <c r="O533" s="31">
        <f t="shared" si="33"/>
        <v>41645.25</v>
      </c>
      <c r="P533" t="b">
        <v>0</v>
      </c>
      <c r="Q533" t="b">
        <v>0</v>
      </c>
      <c r="R533" t="s">
        <v>89</v>
      </c>
      <c r="S533" s="32" t="s">
        <v>2048</v>
      </c>
      <c r="T533" s="32" t="s">
        <v>2049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34"/>
        <v>502.87499999999994</v>
      </c>
      <c r="G534" t="s">
        <v>20</v>
      </c>
      <c r="H534">
        <v>126</v>
      </c>
      <c r="I534" s="35">
        <f t="shared" si="35"/>
        <v>63.857142857142854</v>
      </c>
      <c r="J534" t="s">
        <v>15</v>
      </c>
      <c r="K534" t="s">
        <v>16</v>
      </c>
      <c r="L534">
        <v>1516860000</v>
      </c>
      <c r="M534" s="33">
        <f t="shared" si="32"/>
        <v>43125.25</v>
      </c>
      <c r="N534">
        <v>1516946400</v>
      </c>
      <c r="O534" s="31">
        <f t="shared" si="33"/>
        <v>43126.25</v>
      </c>
      <c r="P534" t="b">
        <v>0</v>
      </c>
      <c r="Q534" t="b">
        <v>0</v>
      </c>
      <c r="R534" t="s">
        <v>33</v>
      </c>
      <c r="S534" s="32" t="s">
        <v>2037</v>
      </c>
      <c r="T534" s="32" t="s">
        <v>2038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34"/>
        <v>159.24394463667818</v>
      </c>
      <c r="G535" t="s">
        <v>20</v>
      </c>
      <c r="H535">
        <v>2218</v>
      </c>
      <c r="I535" s="35">
        <f t="shared" si="35"/>
        <v>82.996393146979258</v>
      </c>
      <c r="J535" t="s">
        <v>40</v>
      </c>
      <c r="K535" t="s">
        <v>41</v>
      </c>
      <c r="L535">
        <v>1374642000</v>
      </c>
      <c r="M535" s="33">
        <f t="shared" si="32"/>
        <v>41479.208333333336</v>
      </c>
      <c r="N535">
        <v>1377752400</v>
      </c>
      <c r="O535" s="31">
        <f t="shared" si="33"/>
        <v>41515.208333333336</v>
      </c>
      <c r="P535" t="b">
        <v>0</v>
      </c>
      <c r="Q535" t="b">
        <v>0</v>
      </c>
      <c r="R535" t="s">
        <v>60</v>
      </c>
      <c r="S535" s="32" t="s">
        <v>2033</v>
      </c>
      <c r="T535" s="32" t="s">
        <v>2043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34"/>
        <v>15.022446689113355</v>
      </c>
      <c r="G536" t="s">
        <v>14</v>
      </c>
      <c r="H536">
        <v>243</v>
      </c>
      <c r="I536" s="35">
        <f t="shared" si="35"/>
        <v>55.08230452674897</v>
      </c>
      <c r="J536" t="s">
        <v>21</v>
      </c>
      <c r="K536" t="s">
        <v>22</v>
      </c>
      <c r="L536">
        <v>1534482000</v>
      </c>
      <c r="M536" s="33">
        <f t="shared" si="32"/>
        <v>43329.208333333328</v>
      </c>
      <c r="N536">
        <v>1534568400</v>
      </c>
      <c r="O536" s="31">
        <f t="shared" si="33"/>
        <v>43330.208333333328</v>
      </c>
      <c r="P536" t="b">
        <v>0</v>
      </c>
      <c r="Q536" t="b">
        <v>1</v>
      </c>
      <c r="R536" t="s">
        <v>53</v>
      </c>
      <c r="S536" s="32" t="s">
        <v>2039</v>
      </c>
      <c r="T536" s="32" t="s">
        <v>2042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34"/>
        <v>482.03846153846149</v>
      </c>
      <c r="G537" t="s">
        <v>20</v>
      </c>
      <c r="H537">
        <v>202</v>
      </c>
      <c r="I537" s="35">
        <f t="shared" si="35"/>
        <v>62.044554455445542</v>
      </c>
      <c r="J537" t="s">
        <v>107</v>
      </c>
      <c r="K537" t="s">
        <v>108</v>
      </c>
      <c r="L537">
        <v>1528434000</v>
      </c>
      <c r="M537" s="33">
        <f t="shared" si="32"/>
        <v>43259.208333333328</v>
      </c>
      <c r="N537">
        <v>1528606800</v>
      </c>
      <c r="O537" s="31">
        <f t="shared" si="33"/>
        <v>43261.208333333328</v>
      </c>
      <c r="P537" t="b">
        <v>0</v>
      </c>
      <c r="Q537" t="b">
        <v>1</v>
      </c>
      <c r="R537" t="s">
        <v>33</v>
      </c>
      <c r="S537" s="32" t="s">
        <v>2037</v>
      </c>
      <c r="T537" s="32" t="s">
        <v>2038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34"/>
        <v>149.96938775510205</v>
      </c>
      <c r="G538" t="s">
        <v>20</v>
      </c>
      <c r="H538">
        <v>140</v>
      </c>
      <c r="I538" s="35">
        <f t="shared" si="35"/>
        <v>104.97857142857143</v>
      </c>
      <c r="J538" t="s">
        <v>107</v>
      </c>
      <c r="K538" t="s">
        <v>108</v>
      </c>
      <c r="L538">
        <v>1282626000</v>
      </c>
      <c r="M538" s="33">
        <f t="shared" si="32"/>
        <v>40414.208333333336</v>
      </c>
      <c r="N538">
        <v>1284872400</v>
      </c>
      <c r="O538" s="31">
        <f t="shared" si="33"/>
        <v>40440.208333333336</v>
      </c>
      <c r="P538" t="b">
        <v>0</v>
      </c>
      <c r="Q538" t="b">
        <v>0</v>
      </c>
      <c r="R538" t="s">
        <v>119</v>
      </c>
      <c r="S538" s="32" t="s">
        <v>2045</v>
      </c>
      <c r="T538" s="32" t="s">
        <v>2051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34"/>
        <v>117.22156398104266</v>
      </c>
      <c r="G539" t="s">
        <v>20</v>
      </c>
      <c r="H539">
        <v>1052</v>
      </c>
      <c r="I539" s="35">
        <f t="shared" si="35"/>
        <v>94.044676806083643</v>
      </c>
      <c r="J539" t="s">
        <v>36</v>
      </c>
      <c r="K539" t="s">
        <v>37</v>
      </c>
      <c r="L539">
        <v>1535605200</v>
      </c>
      <c r="M539" s="33">
        <f t="shared" si="32"/>
        <v>43342.208333333328</v>
      </c>
      <c r="N539">
        <v>1537592400</v>
      </c>
      <c r="O539" s="31">
        <f t="shared" si="33"/>
        <v>43365.208333333328</v>
      </c>
      <c r="P539" t="b">
        <v>1</v>
      </c>
      <c r="Q539" t="b">
        <v>1</v>
      </c>
      <c r="R539" t="s">
        <v>42</v>
      </c>
      <c r="S539" s="32" t="s">
        <v>2039</v>
      </c>
      <c r="T539" s="32" t="s">
        <v>2040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34"/>
        <v>37.695968274950431</v>
      </c>
      <c r="G540" t="s">
        <v>14</v>
      </c>
      <c r="H540">
        <v>1296</v>
      </c>
      <c r="I540" s="35">
        <f t="shared" si="35"/>
        <v>44.007716049382715</v>
      </c>
      <c r="J540" t="s">
        <v>21</v>
      </c>
      <c r="K540" t="s">
        <v>22</v>
      </c>
      <c r="L540">
        <v>1379826000</v>
      </c>
      <c r="M540" s="33">
        <f t="shared" si="32"/>
        <v>41539.208333333336</v>
      </c>
      <c r="N540">
        <v>1381208400</v>
      </c>
      <c r="O540" s="31">
        <f t="shared" si="33"/>
        <v>41555.208333333336</v>
      </c>
      <c r="P540" t="b">
        <v>0</v>
      </c>
      <c r="Q540" t="b">
        <v>0</v>
      </c>
      <c r="R540" t="s">
        <v>292</v>
      </c>
      <c r="S540" s="32" t="s">
        <v>2048</v>
      </c>
      <c r="T540" s="32" t="s">
        <v>2059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34"/>
        <v>72.653061224489804</v>
      </c>
      <c r="G541" t="s">
        <v>14</v>
      </c>
      <c r="H541">
        <v>77</v>
      </c>
      <c r="I541" s="35">
        <f t="shared" si="35"/>
        <v>92.467532467532465</v>
      </c>
      <c r="J541" t="s">
        <v>21</v>
      </c>
      <c r="K541" t="s">
        <v>22</v>
      </c>
      <c r="L541">
        <v>1561957200</v>
      </c>
      <c r="M541" s="33">
        <f t="shared" si="32"/>
        <v>43647.208333333328</v>
      </c>
      <c r="N541">
        <v>1562475600</v>
      </c>
      <c r="O541" s="31">
        <f t="shared" si="33"/>
        <v>43653.208333333328</v>
      </c>
      <c r="P541" t="b">
        <v>0</v>
      </c>
      <c r="Q541" t="b">
        <v>1</v>
      </c>
      <c r="R541" t="s">
        <v>17</v>
      </c>
      <c r="S541" s="32" t="s">
        <v>2031</v>
      </c>
      <c r="T541" s="32" t="s">
        <v>2032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34"/>
        <v>265.98113207547169</v>
      </c>
      <c r="G542" t="s">
        <v>20</v>
      </c>
      <c r="H542">
        <v>247</v>
      </c>
      <c r="I542" s="35">
        <f t="shared" si="35"/>
        <v>57.072874493927124</v>
      </c>
      <c r="J542" t="s">
        <v>21</v>
      </c>
      <c r="K542" t="s">
        <v>22</v>
      </c>
      <c r="L542">
        <v>1525496400</v>
      </c>
      <c r="M542" s="33">
        <f t="shared" si="32"/>
        <v>43225.208333333328</v>
      </c>
      <c r="N542">
        <v>1527397200</v>
      </c>
      <c r="O542" s="31">
        <f t="shared" si="33"/>
        <v>43247.208333333328</v>
      </c>
      <c r="P542" t="b">
        <v>0</v>
      </c>
      <c r="Q542" t="b">
        <v>0</v>
      </c>
      <c r="R542" t="s">
        <v>122</v>
      </c>
      <c r="S542" s="32" t="s">
        <v>2052</v>
      </c>
      <c r="T542" s="32" t="s">
        <v>2053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34"/>
        <v>24.205617977528089</v>
      </c>
      <c r="G543" t="s">
        <v>14</v>
      </c>
      <c r="H543">
        <v>395</v>
      </c>
      <c r="I543" s="35">
        <f t="shared" si="35"/>
        <v>109.07848101265823</v>
      </c>
      <c r="J543" t="s">
        <v>107</v>
      </c>
      <c r="K543" t="s">
        <v>108</v>
      </c>
      <c r="L543">
        <v>1433912400</v>
      </c>
      <c r="M543" s="33">
        <f t="shared" si="32"/>
        <v>42165.208333333328</v>
      </c>
      <c r="N543">
        <v>1436158800</v>
      </c>
      <c r="O543" s="31">
        <f t="shared" si="33"/>
        <v>42191.208333333328</v>
      </c>
      <c r="P543" t="b">
        <v>0</v>
      </c>
      <c r="Q543" t="b">
        <v>0</v>
      </c>
      <c r="R543" t="s">
        <v>292</v>
      </c>
      <c r="S543" s="32" t="s">
        <v>2048</v>
      </c>
      <c r="T543" s="32" t="s">
        <v>2059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34"/>
        <v>2.5064935064935066</v>
      </c>
      <c r="G544" t="s">
        <v>14</v>
      </c>
      <c r="H544">
        <v>49</v>
      </c>
      <c r="I544" s="35">
        <f t="shared" si="35"/>
        <v>39.387755102040813</v>
      </c>
      <c r="J544" t="s">
        <v>40</v>
      </c>
      <c r="K544" t="s">
        <v>41</v>
      </c>
      <c r="L544">
        <v>1453442400</v>
      </c>
      <c r="M544" s="33">
        <f t="shared" si="32"/>
        <v>42391.25</v>
      </c>
      <c r="N544">
        <v>1456034400</v>
      </c>
      <c r="O544" s="31">
        <f t="shared" si="33"/>
        <v>42421.25</v>
      </c>
      <c r="P544" t="b">
        <v>0</v>
      </c>
      <c r="Q544" t="b">
        <v>0</v>
      </c>
      <c r="R544" t="s">
        <v>60</v>
      </c>
      <c r="S544" s="32" t="s">
        <v>2033</v>
      </c>
      <c r="T544" s="32" t="s">
        <v>2043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34"/>
        <v>16.329799764428738</v>
      </c>
      <c r="G545" t="s">
        <v>14</v>
      </c>
      <c r="H545">
        <v>180</v>
      </c>
      <c r="I545" s="35">
        <f t="shared" si="35"/>
        <v>77.022222222222226</v>
      </c>
      <c r="J545" t="s">
        <v>21</v>
      </c>
      <c r="K545" t="s">
        <v>22</v>
      </c>
      <c r="L545">
        <v>1378875600</v>
      </c>
      <c r="M545" s="33">
        <f t="shared" si="32"/>
        <v>41528.208333333336</v>
      </c>
      <c r="N545">
        <v>1380171600</v>
      </c>
      <c r="O545" s="31">
        <f t="shared" si="33"/>
        <v>41543.208333333336</v>
      </c>
      <c r="P545" t="b">
        <v>0</v>
      </c>
      <c r="Q545" t="b">
        <v>0</v>
      </c>
      <c r="R545" t="s">
        <v>89</v>
      </c>
      <c r="S545" s="32" t="s">
        <v>2048</v>
      </c>
      <c r="T545" s="32" t="s">
        <v>2049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34"/>
        <v>276.5</v>
      </c>
      <c r="G546" t="s">
        <v>20</v>
      </c>
      <c r="H546">
        <v>84</v>
      </c>
      <c r="I546" s="35">
        <f t="shared" si="35"/>
        <v>92.166666666666671</v>
      </c>
      <c r="J546" t="s">
        <v>21</v>
      </c>
      <c r="K546" t="s">
        <v>22</v>
      </c>
      <c r="L546">
        <v>1452232800</v>
      </c>
      <c r="M546" s="33">
        <f t="shared" si="32"/>
        <v>42377.25</v>
      </c>
      <c r="N546">
        <v>1453356000</v>
      </c>
      <c r="O546" s="31">
        <f t="shared" si="33"/>
        <v>42390.25</v>
      </c>
      <c r="P546" t="b">
        <v>0</v>
      </c>
      <c r="Q546" t="b">
        <v>0</v>
      </c>
      <c r="R546" t="s">
        <v>23</v>
      </c>
      <c r="S546" s="32" t="s">
        <v>2033</v>
      </c>
      <c r="T546" s="32" t="s">
        <v>2034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34"/>
        <v>88.803571428571431</v>
      </c>
      <c r="G547" t="s">
        <v>14</v>
      </c>
      <c r="H547">
        <v>2690</v>
      </c>
      <c r="I547" s="35">
        <f t="shared" si="35"/>
        <v>61.007063197026021</v>
      </c>
      <c r="J547" t="s">
        <v>21</v>
      </c>
      <c r="K547" t="s">
        <v>22</v>
      </c>
      <c r="L547">
        <v>1577253600</v>
      </c>
      <c r="M547" s="33">
        <f t="shared" si="32"/>
        <v>43824.25</v>
      </c>
      <c r="N547">
        <v>1578981600</v>
      </c>
      <c r="O547" s="31">
        <f t="shared" si="33"/>
        <v>43844.25</v>
      </c>
      <c r="P547" t="b">
        <v>0</v>
      </c>
      <c r="Q547" t="b">
        <v>0</v>
      </c>
      <c r="R547" t="s">
        <v>33</v>
      </c>
      <c r="S547" s="32" t="s">
        <v>2037</v>
      </c>
      <c r="T547" s="32" t="s">
        <v>2038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34"/>
        <v>163.57142857142856</v>
      </c>
      <c r="G548" t="s">
        <v>20</v>
      </c>
      <c r="H548">
        <v>88</v>
      </c>
      <c r="I548" s="35">
        <f t="shared" si="35"/>
        <v>78.068181818181813</v>
      </c>
      <c r="J548" t="s">
        <v>21</v>
      </c>
      <c r="K548" t="s">
        <v>22</v>
      </c>
      <c r="L548">
        <v>1537160400</v>
      </c>
      <c r="M548" s="33">
        <f t="shared" si="32"/>
        <v>43360.208333333328</v>
      </c>
      <c r="N548">
        <v>1537419600</v>
      </c>
      <c r="O548" s="31">
        <f t="shared" si="33"/>
        <v>43363.208333333328</v>
      </c>
      <c r="P548" t="b">
        <v>0</v>
      </c>
      <c r="Q548" t="b">
        <v>1</v>
      </c>
      <c r="R548" t="s">
        <v>33</v>
      </c>
      <c r="S548" s="32" t="s">
        <v>2037</v>
      </c>
      <c r="T548" s="32" t="s">
        <v>2038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34"/>
        <v>969</v>
      </c>
      <c r="G549" t="s">
        <v>20</v>
      </c>
      <c r="H549">
        <v>156</v>
      </c>
      <c r="I549" s="35">
        <f t="shared" si="35"/>
        <v>80.75</v>
      </c>
      <c r="J549" t="s">
        <v>21</v>
      </c>
      <c r="K549" t="s">
        <v>22</v>
      </c>
      <c r="L549">
        <v>1422165600</v>
      </c>
      <c r="M549" s="33">
        <f t="shared" si="32"/>
        <v>42029.25</v>
      </c>
      <c r="N549">
        <v>1423202400</v>
      </c>
      <c r="O549" s="31">
        <f t="shared" si="33"/>
        <v>42041.25</v>
      </c>
      <c r="P549" t="b">
        <v>0</v>
      </c>
      <c r="Q549" t="b">
        <v>0</v>
      </c>
      <c r="R549" t="s">
        <v>53</v>
      </c>
      <c r="S549" s="32" t="s">
        <v>2039</v>
      </c>
      <c r="T549" s="32" t="s">
        <v>2042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34"/>
        <v>270.91376701966715</v>
      </c>
      <c r="G550" t="s">
        <v>20</v>
      </c>
      <c r="H550">
        <v>2985</v>
      </c>
      <c r="I550" s="35">
        <f t="shared" si="35"/>
        <v>59.991289782244557</v>
      </c>
      <c r="J550" t="s">
        <v>21</v>
      </c>
      <c r="K550" t="s">
        <v>22</v>
      </c>
      <c r="L550">
        <v>1459486800</v>
      </c>
      <c r="M550" s="33">
        <f t="shared" si="32"/>
        <v>42461.208333333328</v>
      </c>
      <c r="N550">
        <v>1460610000</v>
      </c>
      <c r="O550" s="31">
        <f t="shared" si="33"/>
        <v>42474.208333333328</v>
      </c>
      <c r="P550" t="b">
        <v>0</v>
      </c>
      <c r="Q550" t="b">
        <v>0</v>
      </c>
      <c r="R550" t="s">
        <v>33</v>
      </c>
      <c r="S550" s="32" t="s">
        <v>2037</v>
      </c>
      <c r="T550" s="32" t="s">
        <v>2038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34"/>
        <v>284.21355932203392</v>
      </c>
      <c r="G551" t="s">
        <v>20</v>
      </c>
      <c r="H551">
        <v>762</v>
      </c>
      <c r="I551" s="35">
        <f t="shared" si="35"/>
        <v>110.03018372703411</v>
      </c>
      <c r="J551" t="s">
        <v>21</v>
      </c>
      <c r="K551" t="s">
        <v>22</v>
      </c>
      <c r="L551">
        <v>1369717200</v>
      </c>
      <c r="M551" s="33">
        <f t="shared" si="32"/>
        <v>41422.208333333336</v>
      </c>
      <c r="N551">
        <v>1370494800</v>
      </c>
      <c r="O551" s="31">
        <f t="shared" si="33"/>
        <v>41431.208333333336</v>
      </c>
      <c r="P551" t="b">
        <v>0</v>
      </c>
      <c r="Q551" t="b">
        <v>0</v>
      </c>
      <c r="R551" t="s">
        <v>65</v>
      </c>
      <c r="S551" s="32" t="s">
        <v>2035</v>
      </c>
      <c r="T551" s="32" t="s">
        <v>2044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34"/>
        <v>4</v>
      </c>
      <c r="G552" t="s">
        <v>74</v>
      </c>
      <c r="H552">
        <v>1</v>
      </c>
      <c r="I552" s="35">
        <f t="shared" si="35"/>
        <v>4</v>
      </c>
      <c r="J552" t="s">
        <v>98</v>
      </c>
      <c r="K552" t="s">
        <v>99</v>
      </c>
      <c r="L552">
        <v>1330495200</v>
      </c>
      <c r="M552" s="33">
        <f t="shared" si="32"/>
        <v>40968.25</v>
      </c>
      <c r="N552">
        <v>1332306000</v>
      </c>
      <c r="O552" s="31">
        <f t="shared" si="33"/>
        <v>40989.208333333336</v>
      </c>
      <c r="P552" t="b">
        <v>0</v>
      </c>
      <c r="Q552" t="b">
        <v>0</v>
      </c>
      <c r="R552" t="s">
        <v>60</v>
      </c>
      <c r="S552" s="32" t="s">
        <v>2033</v>
      </c>
      <c r="T552" s="32" t="s">
        <v>2043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34"/>
        <v>58.6329816768462</v>
      </c>
      <c r="G553" t="s">
        <v>14</v>
      </c>
      <c r="H553">
        <v>2779</v>
      </c>
      <c r="I553" s="35">
        <f t="shared" si="35"/>
        <v>37.99856063332134</v>
      </c>
      <c r="J553" t="s">
        <v>26</v>
      </c>
      <c r="K553" t="s">
        <v>27</v>
      </c>
      <c r="L553">
        <v>1419055200</v>
      </c>
      <c r="M553" s="33">
        <f t="shared" si="32"/>
        <v>41993.25</v>
      </c>
      <c r="N553">
        <v>1422511200</v>
      </c>
      <c r="O553" s="31">
        <f t="shared" si="33"/>
        <v>42033.25</v>
      </c>
      <c r="P553" t="b">
        <v>0</v>
      </c>
      <c r="Q553" t="b">
        <v>1</v>
      </c>
      <c r="R553" t="s">
        <v>28</v>
      </c>
      <c r="S553" s="32" t="s">
        <v>2035</v>
      </c>
      <c r="T553" s="32" t="s">
        <v>2036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34"/>
        <v>98.51111111111112</v>
      </c>
      <c r="G554" t="s">
        <v>14</v>
      </c>
      <c r="H554">
        <v>92</v>
      </c>
      <c r="I554" s="35">
        <f t="shared" si="35"/>
        <v>96.369565217391298</v>
      </c>
      <c r="J554" t="s">
        <v>21</v>
      </c>
      <c r="K554" t="s">
        <v>22</v>
      </c>
      <c r="L554">
        <v>1480140000</v>
      </c>
      <c r="M554" s="33">
        <f t="shared" si="32"/>
        <v>42700.25</v>
      </c>
      <c r="N554">
        <v>1480312800</v>
      </c>
      <c r="O554" s="31">
        <f t="shared" si="33"/>
        <v>42702.25</v>
      </c>
      <c r="P554" t="b">
        <v>0</v>
      </c>
      <c r="Q554" t="b">
        <v>0</v>
      </c>
      <c r="R554" t="s">
        <v>33</v>
      </c>
      <c r="S554" s="32" t="s">
        <v>2037</v>
      </c>
      <c r="T554" s="32" t="s">
        <v>2038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34"/>
        <v>43.975381008206334</v>
      </c>
      <c r="G555" t="s">
        <v>14</v>
      </c>
      <c r="H555">
        <v>1028</v>
      </c>
      <c r="I555" s="35">
        <f t="shared" si="35"/>
        <v>72.978599221789878</v>
      </c>
      <c r="J555" t="s">
        <v>21</v>
      </c>
      <c r="K555" t="s">
        <v>22</v>
      </c>
      <c r="L555">
        <v>1293948000</v>
      </c>
      <c r="M555" s="33">
        <f t="shared" si="32"/>
        <v>40545.25</v>
      </c>
      <c r="N555">
        <v>1294034400</v>
      </c>
      <c r="O555" s="31">
        <f t="shared" si="33"/>
        <v>40546.25</v>
      </c>
      <c r="P555" t="b">
        <v>0</v>
      </c>
      <c r="Q555" t="b">
        <v>0</v>
      </c>
      <c r="R555" t="s">
        <v>23</v>
      </c>
      <c r="S555" s="32" t="s">
        <v>2033</v>
      </c>
      <c r="T555" s="32" t="s">
        <v>2034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34"/>
        <v>151.66315789473683</v>
      </c>
      <c r="G556" t="s">
        <v>20</v>
      </c>
      <c r="H556">
        <v>554</v>
      </c>
      <c r="I556" s="35">
        <f t="shared" si="35"/>
        <v>26.007220216606498</v>
      </c>
      <c r="J556" t="s">
        <v>15</v>
      </c>
      <c r="K556" t="s">
        <v>16</v>
      </c>
      <c r="L556">
        <v>1482127200</v>
      </c>
      <c r="M556" s="33">
        <f t="shared" si="32"/>
        <v>42723.25</v>
      </c>
      <c r="N556">
        <v>1482645600</v>
      </c>
      <c r="O556" s="31">
        <f t="shared" si="33"/>
        <v>42729.25</v>
      </c>
      <c r="P556" t="b">
        <v>0</v>
      </c>
      <c r="Q556" t="b">
        <v>0</v>
      </c>
      <c r="R556" t="s">
        <v>60</v>
      </c>
      <c r="S556" s="32" t="s">
        <v>2033</v>
      </c>
      <c r="T556" s="32" t="s">
        <v>2043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34"/>
        <v>223.63492063492063</v>
      </c>
      <c r="G557" t="s">
        <v>20</v>
      </c>
      <c r="H557">
        <v>135</v>
      </c>
      <c r="I557" s="35">
        <f t="shared" si="35"/>
        <v>104.36296296296297</v>
      </c>
      <c r="J557" t="s">
        <v>36</v>
      </c>
      <c r="K557" t="s">
        <v>37</v>
      </c>
      <c r="L557">
        <v>1396414800</v>
      </c>
      <c r="M557" s="33">
        <f t="shared" si="32"/>
        <v>41731.208333333336</v>
      </c>
      <c r="N557">
        <v>1399093200</v>
      </c>
      <c r="O557" s="31">
        <f t="shared" si="33"/>
        <v>41762.208333333336</v>
      </c>
      <c r="P557" t="b">
        <v>0</v>
      </c>
      <c r="Q557" t="b">
        <v>0</v>
      </c>
      <c r="R557" t="s">
        <v>23</v>
      </c>
      <c r="S557" s="32" t="s">
        <v>2033</v>
      </c>
      <c r="T557" s="32" t="s">
        <v>2034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34"/>
        <v>239.75</v>
      </c>
      <c r="G558" t="s">
        <v>20</v>
      </c>
      <c r="H558">
        <v>122</v>
      </c>
      <c r="I558" s="35">
        <f t="shared" si="35"/>
        <v>102.18852459016394</v>
      </c>
      <c r="J558" t="s">
        <v>21</v>
      </c>
      <c r="K558" t="s">
        <v>22</v>
      </c>
      <c r="L558">
        <v>1315285200</v>
      </c>
      <c r="M558" s="33">
        <f t="shared" si="32"/>
        <v>40792.208333333336</v>
      </c>
      <c r="N558">
        <v>1315890000</v>
      </c>
      <c r="O558" s="31">
        <f t="shared" si="33"/>
        <v>40799.208333333336</v>
      </c>
      <c r="P558" t="b">
        <v>0</v>
      </c>
      <c r="Q558" t="b">
        <v>1</v>
      </c>
      <c r="R558" t="s">
        <v>206</v>
      </c>
      <c r="S558" s="32" t="s">
        <v>2045</v>
      </c>
      <c r="T558" s="32" t="s">
        <v>2057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34"/>
        <v>199.33333333333334</v>
      </c>
      <c r="G559" t="s">
        <v>20</v>
      </c>
      <c r="H559">
        <v>221</v>
      </c>
      <c r="I559" s="35">
        <f t="shared" si="35"/>
        <v>54.117647058823529</v>
      </c>
      <c r="J559" t="s">
        <v>21</v>
      </c>
      <c r="K559" t="s">
        <v>22</v>
      </c>
      <c r="L559">
        <v>1443762000</v>
      </c>
      <c r="M559" s="33">
        <f t="shared" si="32"/>
        <v>42279.208333333328</v>
      </c>
      <c r="N559">
        <v>1444021200</v>
      </c>
      <c r="O559" s="31">
        <f t="shared" si="33"/>
        <v>42282.208333333328</v>
      </c>
      <c r="P559" t="b">
        <v>0</v>
      </c>
      <c r="Q559" t="b">
        <v>1</v>
      </c>
      <c r="R559" t="s">
        <v>474</v>
      </c>
      <c r="S559" s="32" t="s">
        <v>2039</v>
      </c>
      <c r="T559" s="32" t="s">
        <v>2061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34"/>
        <v>137.34482758620689</v>
      </c>
      <c r="G560" t="s">
        <v>20</v>
      </c>
      <c r="H560">
        <v>126</v>
      </c>
      <c r="I560" s="35">
        <f t="shared" si="35"/>
        <v>63.222222222222221</v>
      </c>
      <c r="J560" t="s">
        <v>21</v>
      </c>
      <c r="K560" t="s">
        <v>22</v>
      </c>
      <c r="L560">
        <v>1456293600</v>
      </c>
      <c r="M560" s="33">
        <f t="shared" si="32"/>
        <v>42424.25</v>
      </c>
      <c r="N560">
        <v>1460005200</v>
      </c>
      <c r="O560" s="31">
        <f t="shared" si="33"/>
        <v>42467.208333333328</v>
      </c>
      <c r="P560" t="b">
        <v>0</v>
      </c>
      <c r="Q560" t="b">
        <v>0</v>
      </c>
      <c r="R560" t="s">
        <v>33</v>
      </c>
      <c r="S560" s="32" t="s">
        <v>2037</v>
      </c>
      <c r="T560" s="32" t="s">
        <v>2038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34"/>
        <v>100.9696106362773</v>
      </c>
      <c r="G561" t="s">
        <v>20</v>
      </c>
      <c r="H561">
        <v>1022</v>
      </c>
      <c r="I561" s="35">
        <f t="shared" si="35"/>
        <v>104.03228962818004</v>
      </c>
      <c r="J561" t="s">
        <v>21</v>
      </c>
      <c r="K561" t="s">
        <v>22</v>
      </c>
      <c r="L561">
        <v>1470114000</v>
      </c>
      <c r="M561" s="33">
        <f t="shared" si="32"/>
        <v>42584.208333333328</v>
      </c>
      <c r="N561">
        <v>1470718800</v>
      </c>
      <c r="O561" s="31">
        <f t="shared" si="33"/>
        <v>42591.208333333328</v>
      </c>
      <c r="P561" t="b">
        <v>0</v>
      </c>
      <c r="Q561" t="b">
        <v>0</v>
      </c>
      <c r="R561" t="s">
        <v>33</v>
      </c>
      <c r="S561" s="32" t="s">
        <v>2037</v>
      </c>
      <c r="T561" s="32" t="s">
        <v>2038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34"/>
        <v>794.16</v>
      </c>
      <c r="G562" t="s">
        <v>20</v>
      </c>
      <c r="H562">
        <v>3177</v>
      </c>
      <c r="I562" s="35">
        <f t="shared" si="35"/>
        <v>49.994334277620396</v>
      </c>
      <c r="J562" t="s">
        <v>21</v>
      </c>
      <c r="K562" t="s">
        <v>22</v>
      </c>
      <c r="L562">
        <v>1321596000</v>
      </c>
      <c r="M562" s="33">
        <f t="shared" si="32"/>
        <v>40865.25</v>
      </c>
      <c r="N562">
        <v>1325052000</v>
      </c>
      <c r="O562" s="31">
        <f t="shared" si="33"/>
        <v>40905.25</v>
      </c>
      <c r="P562" t="b">
        <v>0</v>
      </c>
      <c r="Q562" t="b">
        <v>0</v>
      </c>
      <c r="R562" t="s">
        <v>71</v>
      </c>
      <c r="S562" s="32" t="s">
        <v>2039</v>
      </c>
      <c r="T562" s="32" t="s">
        <v>2047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34"/>
        <v>369.7</v>
      </c>
      <c r="G563" t="s">
        <v>20</v>
      </c>
      <c r="H563">
        <v>198</v>
      </c>
      <c r="I563" s="35">
        <f t="shared" si="35"/>
        <v>56.015151515151516</v>
      </c>
      <c r="J563" t="s">
        <v>98</v>
      </c>
      <c r="K563" t="s">
        <v>99</v>
      </c>
      <c r="L563">
        <v>1318827600</v>
      </c>
      <c r="M563" s="33">
        <f t="shared" si="32"/>
        <v>40833.208333333336</v>
      </c>
      <c r="N563">
        <v>1319000400</v>
      </c>
      <c r="O563" s="31">
        <f t="shared" si="33"/>
        <v>40835.208333333336</v>
      </c>
      <c r="P563" t="b">
        <v>0</v>
      </c>
      <c r="Q563" t="b">
        <v>0</v>
      </c>
      <c r="R563" t="s">
        <v>33</v>
      </c>
      <c r="S563" s="32" t="s">
        <v>2037</v>
      </c>
      <c r="T563" s="32" t="s">
        <v>2038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34"/>
        <v>12.818181818181817</v>
      </c>
      <c r="G564" t="s">
        <v>14</v>
      </c>
      <c r="H564">
        <v>26</v>
      </c>
      <c r="I564" s="35">
        <f t="shared" si="35"/>
        <v>48.807692307692307</v>
      </c>
      <c r="J564" t="s">
        <v>98</v>
      </c>
      <c r="K564" t="s">
        <v>99</v>
      </c>
      <c r="L564">
        <v>1552366800</v>
      </c>
      <c r="M564" s="33">
        <f t="shared" si="32"/>
        <v>43536.208333333328</v>
      </c>
      <c r="N564">
        <v>1552539600</v>
      </c>
      <c r="O564" s="31">
        <f t="shared" si="33"/>
        <v>43538.208333333328</v>
      </c>
      <c r="P564" t="b">
        <v>0</v>
      </c>
      <c r="Q564" t="b">
        <v>0</v>
      </c>
      <c r="R564" t="s">
        <v>23</v>
      </c>
      <c r="S564" s="32" t="s">
        <v>2033</v>
      </c>
      <c r="T564" s="32" t="s">
        <v>2034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34"/>
        <v>138.02702702702703</v>
      </c>
      <c r="G565" t="s">
        <v>20</v>
      </c>
      <c r="H565">
        <v>85</v>
      </c>
      <c r="I565" s="35">
        <f t="shared" si="35"/>
        <v>60.082352941176474</v>
      </c>
      <c r="J565" t="s">
        <v>26</v>
      </c>
      <c r="K565" t="s">
        <v>27</v>
      </c>
      <c r="L565">
        <v>1542088800</v>
      </c>
      <c r="M565" s="33">
        <f t="shared" si="32"/>
        <v>43417.25</v>
      </c>
      <c r="N565">
        <v>1543816800</v>
      </c>
      <c r="O565" s="31">
        <f t="shared" si="33"/>
        <v>43437.25</v>
      </c>
      <c r="P565" t="b">
        <v>0</v>
      </c>
      <c r="Q565" t="b">
        <v>0</v>
      </c>
      <c r="R565" t="s">
        <v>42</v>
      </c>
      <c r="S565" s="32" t="s">
        <v>2039</v>
      </c>
      <c r="T565" s="32" t="s">
        <v>2040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34"/>
        <v>83.813278008298752</v>
      </c>
      <c r="G566" t="s">
        <v>14</v>
      </c>
      <c r="H566">
        <v>1790</v>
      </c>
      <c r="I566" s="35">
        <f t="shared" si="35"/>
        <v>78.990502793296088</v>
      </c>
      <c r="J566" t="s">
        <v>21</v>
      </c>
      <c r="K566" t="s">
        <v>22</v>
      </c>
      <c r="L566">
        <v>1426395600</v>
      </c>
      <c r="M566" s="33">
        <f t="shared" si="32"/>
        <v>42078.208333333328</v>
      </c>
      <c r="N566">
        <v>1427086800</v>
      </c>
      <c r="O566" s="31">
        <f t="shared" si="33"/>
        <v>42086.208333333328</v>
      </c>
      <c r="P566" t="b">
        <v>0</v>
      </c>
      <c r="Q566" t="b">
        <v>0</v>
      </c>
      <c r="R566" t="s">
        <v>33</v>
      </c>
      <c r="S566" s="32" t="s">
        <v>2037</v>
      </c>
      <c r="T566" s="32" t="s">
        <v>2038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34"/>
        <v>204.60063224446787</v>
      </c>
      <c r="G567" t="s">
        <v>20</v>
      </c>
      <c r="H567">
        <v>3596</v>
      </c>
      <c r="I567" s="35">
        <f t="shared" si="35"/>
        <v>53.99499443826474</v>
      </c>
      <c r="J567" t="s">
        <v>21</v>
      </c>
      <c r="K567" t="s">
        <v>22</v>
      </c>
      <c r="L567">
        <v>1321336800</v>
      </c>
      <c r="M567" s="33">
        <f t="shared" si="32"/>
        <v>40862.25</v>
      </c>
      <c r="N567">
        <v>1323064800</v>
      </c>
      <c r="O567" s="31">
        <f t="shared" si="33"/>
        <v>40882.25</v>
      </c>
      <c r="P567" t="b">
        <v>0</v>
      </c>
      <c r="Q567" t="b">
        <v>0</v>
      </c>
      <c r="R567" t="s">
        <v>33</v>
      </c>
      <c r="S567" s="32" t="s">
        <v>2037</v>
      </c>
      <c r="T567" s="32" t="s">
        <v>2038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34"/>
        <v>44.344086021505376</v>
      </c>
      <c r="G568" t="s">
        <v>14</v>
      </c>
      <c r="H568">
        <v>37</v>
      </c>
      <c r="I568" s="35">
        <f t="shared" si="35"/>
        <v>111.45945945945945</v>
      </c>
      <c r="J568" t="s">
        <v>21</v>
      </c>
      <c r="K568" t="s">
        <v>22</v>
      </c>
      <c r="L568">
        <v>1456293600</v>
      </c>
      <c r="M568" s="33">
        <f t="shared" si="32"/>
        <v>42424.25</v>
      </c>
      <c r="N568">
        <v>1458277200</v>
      </c>
      <c r="O568" s="31">
        <f t="shared" si="33"/>
        <v>42447.208333333328</v>
      </c>
      <c r="P568" t="b">
        <v>0</v>
      </c>
      <c r="Q568" t="b">
        <v>1</v>
      </c>
      <c r="R568" t="s">
        <v>50</v>
      </c>
      <c r="S568" s="32" t="s">
        <v>2033</v>
      </c>
      <c r="T568" s="32" t="s">
        <v>2041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34"/>
        <v>218.60294117647058</v>
      </c>
      <c r="G569" t="s">
        <v>20</v>
      </c>
      <c r="H569">
        <v>244</v>
      </c>
      <c r="I569" s="35">
        <f t="shared" si="35"/>
        <v>60.922131147540981</v>
      </c>
      <c r="J569" t="s">
        <v>21</v>
      </c>
      <c r="K569" t="s">
        <v>22</v>
      </c>
      <c r="L569">
        <v>1404968400</v>
      </c>
      <c r="M569" s="33">
        <f t="shared" si="32"/>
        <v>41830.208333333336</v>
      </c>
      <c r="N569">
        <v>1405141200</v>
      </c>
      <c r="O569" s="31">
        <f t="shared" si="33"/>
        <v>41832.208333333336</v>
      </c>
      <c r="P569" t="b">
        <v>0</v>
      </c>
      <c r="Q569" t="b">
        <v>0</v>
      </c>
      <c r="R569" t="s">
        <v>23</v>
      </c>
      <c r="S569" s="32" t="s">
        <v>2033</v>
      </c>
      <c r="T569" s="32" t="s">
        <v>2034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34"/>
        <v>186.03314917127071</v>
      </c>
      <c r="G570" t="s">
        <v>20</v>
      </c>
      <c r="H570">
        <v>5180</v>
      </c>
      <c r="I570" s="35">
        <f t="shared" si="35"/>
        <v>26.0015444015444</v>
      </c>
      <c r="J570" t="s">
        <v>21</v>
      </c>
      <c r="K570" t="s">
        <v>22</v>
      </c>
      <c r="L570">
        <v>1279170000</v>
      </c>
      <c r="M570" s="33">
        <f t="shared" si="32"/>
        <v>40374.208333333336</v>
      </c>
      <c r="N570">
        <v>1283058000</v>
      </c>
      <c r="O570" s="31">
        <f t="shared" si="33"/>
        <v>40419.208333333336</v>
      </c>
      <c r="P570" t="b">
        <v>0</v>
      </c>
      <c r="Q570" t="b">
        <v>0</v>
      </c>
      <c r="R570" t="s">
        <v>33</v>
      </c>
      <c r="S570" s="32" t="s">
        <v>2037</v>
      </c>
      <c r="T570" s="32" t="s">
        <v>2038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34"/>
        <v>237.33830845771143</v>
      </c>
      <c r="G571" t="s">
        <v>20</v>
      </c>
      <c r="H571">
        <v>589</v>
      </c>
      <c r="I571" s="35">
        <f t="shared" si="35"/>
        <v>80.993208828522924</v>
      </c>
      <c r="J571" t="s">
        <v>107</v>
      </c>
      <c r="K571" t="s">
        <v>108</v>
      </c>
      <c r="L571">
        <v>1294725600</v>
      </c>
      <c r="M571" s="33">
        <f t="shared" si="32"/>
        <v>40554.25</v>
      </c>
      <c r="N571">
        <v>1295762400</v>
      </c>
      <c r="O571" s="31">
        <f t="shared" si="33"/>
        <v>40566.25</v>
      </c>
      <c r="P571" t="b">
        <v>0</v>
      </c>
      <c r="Q571" t="b">
        <v>0</v>
      </c>
      <c r="R571" t="s">
        <v>71</v>
      </c>
      <c r="S571" s="32" t="s">
        <v>2039</v>
      </c>
      <c r="T571" s="32" t="s">
        <v>2047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34"/>
        <v>305.65384615384613</v>
      </c>
      <c r="G572" t="s">
        <v>20</v>
      </c>
      <c r="H572">
        <v>2725</v>
      </c>
      <c r="I572" s="35">
        <f t="shared" si="35"/>
        <v>34.995963302752294</v>
      </c>
      <c r="J572" t="s">
        <v>21</v>
      </c>
      <c r="K572" t="s">
        <v>22</v>
      </c>
      <c r="L572">
        <v>1419055200</v>
      </c>
      <c r="M572" s="33">
        <f t="shared" si="32"/>
        <v>41993.25</v>
      </c>
      <c r="N572">
        <v>1419573600</v>
      </c>
      <c r="O572" s="31">
        <f t="shared" si="33"/>
        <v>41999.25</v>
      </c>
      <c r="P572" t="b">
        <v>0</v>
      </c>
      <c r="Q572" t="b">
        <v>1</v>
      </c>
      <c r="R572" t="s">
        <v>23</v>
      </c>
      <c r="S572" s="32" t="s">
        <v>2033</v>
      </c>
      <c r="T572" s="32" t="s">
        <v>2034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34"/>
        <v>94.142857142857139</v>
      </c>
      <c r="G573" t="s">
        <v>14</v>
      </c>
      <c r="H573">
        <v>35</v>
      </c>
      <c r="I573" s="35">
        <f t="shared" si="35"/>
        <v>94.142857142857139</v>
      </c>
      <c r="J573" t="s">
        <v>107</v>
      </c>
      <c r="K573" t="s">
        <v>108</v>
      </c>
      <c r="L573">
        <v>1434690000</v>
      </c>
      <c r="M573" s="33">
        <f t="shared" si="32"/>
        <v>42174.208333333328</v>
      </c>
      <c r="N573">
        <v>1438750800</v>
      </c>
      <c r="O573" s="31">
        <f t="shared" si="33"/>
        <v>42221.208333333328</v>
      </c>
      <c r="P573" t="b">
        <v>0</v>
      </c>
      <c r="Q573" t="b">
        <v>0</v>
      </c>
      <c r="R573" t="s">
        <v>100</v>
      </c>
      <c r="S573" s="32" t="s">
        <v>2039</v>
      </c>
      <c r="T573" s="32" t="s">
        <v>2050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34"/>
        <v>54.400000000000006</v>
      </c>
      <c r="G574" t="s">
        <v>74</v>
      </c>
      <c r="H574">
        <v>94</v>
      </c>
      <c r="I574" s="35">
        <f t="shared" si="35"/>
        <v>52.085106382978722</v>
      </c>
      <c r="J574" t="s">
        <v>21</v>
      </c>
      <c r="K574" t="s">
        <v>22</v>
      </c>
      <c r="L574">
        <v>1443416400</v>
      </c>
      <c r="M574" s="33">
        <f t="shared" si="32"/>
        <v>42275.208333333328</v>
      </c>
      <c r="N574">
        <v>1444798800</v>
      </c>
      <c r="O574" s="31">
        <f t="shared" si="33"/>
        <v>42291.208333333328</v>
      </c>
      <c r="P574" t="b">
        <v>0</v>
      </c>
      <c r="Q574" t="b">
        <v>1</v>
      </c>
      <c r="R574" t="s">
        <v>23</v>
      </c>
      <c r="S574" s="32" t="s">
        <v>2033</v>
      </c>
      <c r="T574" s="32" t="s">
        <v>2034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34"/>
        <v>111.88059701492537</v>
      </c>
      <c r="G575" t="s">
        <v>20</v>
      </c>
      <c r="H575">
        <v>300</v>
      </c>
      <c r="I575" s="35">
        <f t="shared" si="35"/>
        <v>24.986666666666668</v>
      </c>
      <c r="J575" t="s">
        <v>21</v>
      </c>
      <c r="K575" t="s">
        <v>22</v>
      </c>
      <c r="L575">
        <v>1399006800</v>
      </c>
      <c r="M575" s="33">
        <f t="shared" si="32"/>
        <v>41761.208333333336</v>
      </c>
      <c r="N575">
        <v>1399179600</v>
      </c>
      <c r="O575" s="31">
        <f t="shared" si="33"/>
        <v>41763.208333333336</v>
      </c>
      <c r="P575" t="b">
        <v>0</v>
      </c>
      <c r="Q575" t="b">
        <v>0</v>
      </c>
      <c r="R575" t="s">
        <v>1029</v>
      </c>
      <c r="S575" s="32" t="s">
        <v>2062</v>
      </c>
      <c r="T575" s="32" t="s">
        <v>2063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34"/>
        <v>369.14814814814815</v>
      </c>
      <c r="G576" t="s">
        <v>20</v>
      </c>
      <c r="H576">
        <v>144</v>
      </c>
      <c r="I576" s="35">
        <f t="shared" si="35"/>
        <v>69.215277777777771</v>
      </c>
      <c r="J576" t="s">
        <v>21</v>
      </c>
      <c r="K576" t="s">
        <v>22</v>
      </c>
      <c r="L576">
        <v>1575698400</v>
      </c>
      <c r="M576" s="33">
        <f t="shared" si="32"/>
        <v>43806.25</v>
      </c>
      <c r="N576">
        <v>1576562400</v>
      </c>
      <c r="O576" s="31">
        <f t="shared" si="33"/>
        <v>43816.25</v>
      </c>
      <c r="P576" t="b">
        <v>0</v>
      </c>
      <c r="Q576" t="b">
        <v>1</v>
      </c>
      <c r="R576" t="s">
        <v>17</v>
      </c>
      <c r="S576" s="32" t="s">
        <v>2031</v>
      </c>
      <c r="T576" s="32" t="s">
        <v>2032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34"/>
        <v>62.930372148859547</v>
      </c>
      <c r="G577" t="s">
        <v>14</v>
      </c>
      <c r="H577">
        <v>558</v>
      </c>
      <c r="I577" s="35">
        <f t="shared" si="35"/>
        <v>93.944444444444443</v>
      </c>
      <c r="J577" t="s">
        <v>21</v>
      </c>
      <c r="K577" t="s">
        <v>22</v>
      </c>
      <c r="L577">
        <v>1400562000</v>
      </c>
      <c r="M577" s="33">
        <f t="shared" si="32"/>
        <v>41779.208333333336</v>
      </c>
      <c r="N577">
        <v>1400821200</v>
      </c>
      <c r="O577" s="31">
        <f t="shared" si="33"/>
        <v>41782.208333333336</v>
      </c>
      <c r="P577" t="b">
        <v>0</v>
      </c>
      <c r="Q577" t="b">
        <v>1</v>
      </c>
      <c r="R577" t="s">
        <v>33</v>
      </c>
      <c r="S577" s="32" t="s">
        <v>2037</v>
      </c>
      <c r="T577" s="32" t="s">
        <v>2038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34"/>
        <v>64.927835051546396</v>
      </c>
      <c r="G578" t="s">
        <v>14</v>
      </c>
      <c r="H578">
        <v>64</v>
      </c>
      <c r="I578" s="35">
        <f t="shared" si="35"/>
        <v>98.40625</v>
      </c>
      <c r="J578" t="s">
        <v>21</v>
      </c>
      <c r="K578" t="s">
        <v>22</v>
      </c>
      <c r="L578">
        <v>1509512400</v>
      </c>
      <c r="M578" s="33">
        <f t="shared" si="32"/>
        <v>43040.208333333328</v>
      </c>
      <c r="N578">
        <v>1510984800</v>
      </c>
      <c r="O578" s="31">
        <f t="shared" si="33"/>
        <v>43057.25</v>
      </c>
      <c r="P578" t="b">
        <v>0</v>
      </c>
      <c r="Q578" t="b">
        <v>0</v>
      </c>
      <c r="R578" t="s">
        <v>33</v>
      </c>
      <c r="S578" s="32" t="s">
        <v>2037</v>
      </c>
      <c r="T578" s="32" t="s">
        <v>2038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si="34"/>
        <v>18.853658536585368</v>
      </c>
      <c r="G579" t="s">
        <v>74</v>
      </c>
      <c r="H579">
        <v>37</v>
      </c>
      <c r="I579" s="35">
        <f t="shared" si="35"/>
        <v>41.783783783783782</v>
      </c>
      <c r="J579" t="s">
        <v>21</v>
      </c>
      <c r="K579" t="s">
        <v>22</v>
      </c>
      <c r="L579">
        <v>1299823200</v>
      </c>
      <c r="M579" s="33">
        <f t="shared" ref="M579:M642" si="36">(((L579/60)/60)/24)+DATE(1970,1,1)</f>
        <v>40613.25</v>
      </c>
      <c r="N579">
        <v>1302066000</v>
      </c>
      <c r="O579" s="31">
        <f t="shared" ref="O579:O642" si="37">(((N579/60)/60)/24)+DATE(1970,1,1)</f>
        <v>40639.208333333336</v>
      </c>
      <c r="P579" t="b">
        <v>0</v>
      </c>
      <c r="Q579" t="b">
        <v>0</v>
      </c>
      <c r="R579" t="s">
        <v>159</v>
      </c>
      <c r="S579" s="32" t="s">
        <v>2033</v>
      </c>
      <c r="T579" s="32" t="s">
        <v>2056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ref="F580:F643" si="38">(E580/D580)*100</f>
        <v>16.754404145077721</v>
      </c>
      <c r="G580" t="s">
        <v>14</v>
      </c>
      <c r="H580">
        <v>245</v>
      </c>
      <c r="I580" s="35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 s="33">
        <f t="shared" si="36"/>
        <v>40878.25</v>
      </c>
      <c r="N580">
        <v>1322978400</v>
      </c>
      <c r="O580" s="31">
        <f t="shared" si="37"/>
        <v>40881.25</v>
      </c>
      <c r="P580" t="b">
        <v>0</v>
      </c>
      <c r="Q580" t="b">
        <v>0</v>
      </c>
      <c r="R580" t="s">
        <v>474</v>
      </c>
      <c r="S580" s="32" t="s">
        <v>2039</v>
      </c>
      <c r="T580" s="32" t="s">
        <v>2061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38"/>
        <v>101.11290322580646</v>
      </c>
      <c r="G581" t="s">
        <v>20</v>
      </c>
      <c r="H581">
        <v>87</v>
      </c>
      <c r="I581" s="35">
        <f t="shared" si="39"/>
        <v>72.05747126436782</v>
      </c>
      <c r="J581" t="s">
        <v>21</v>
      </c>
      <c r="K581" t="s">
        <v>22</v>
      </c>
      <c r="L581">
        <v>1312693200</v>
      </c>
      <c r="M581" s="33">
        <f t="shared" si="36"/>
        <v>40762.208333333336</v>
      </c>
      <c r="N581">
        <v>1313730000</v>
      </c>
      <c r="O581" s="31">
        <f t="shared" si="37"/>
        <v>40774.208333333336</v>
      </c>
      <c r="P581" t="b">
        <v>0</v>
      </c>
      <c r="Q581" t="b">
        <v>0</v>
      </c>
      <c r="R581" t="s">
        <v>159</v>
      </c>
      <c r="S581" s="32" t="s">
        <v>2033</v>
      </c>
      <c r="T581" s="32" t="s">
        <v>2056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38"/>
        <v>341.5022831050228</v>
      </c>
      <c r="G582" t="s">
        <v>20</v>
      </c>
      <c r="H582">
        <v>3116</v>
      </c>
      <c r="I582" s="35">
        <f t="shared" si="39"/>
        <v>48.003209242618745</v>
      </c>
      <c r="J582" t="s">
        <v>21</v>
      </c>
      <c r="K582" t="s">
        <v>22</v>
      </c>
      <c r="L582">
        <v>1393394400</v>
      </c>
      <c r="M582" s="33">
        <f t="shared" si="36"/>
        <v>41696.25</v>
      </c>
      <c r="N582">
        <v>1394085600</v>
      </c>
      <c r="O582" s="31">
        <f t="shared" si="37"/>
        <v>41704.25</v>
      </c>
      <c r="P582" t="b">
        <v>0</v>
      </c>
      <c r="Q582" t="b">
        <v>0</v>
      </c>
      <c r="R582" t="s">
        <v>33</v>
      </c>
      <c r="S582" s="32" t="s">
        <v>2037</v>
      </c>
      <c r="T582" s="32" t="s">
        <v>2038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8"/>
        <v>64.016666666666666</v>
      </c>
      <c r="G583" t="s">
        <v>14</v>
      </c>
      <c r="H583">
        <v>71</v>
      </c>
      <c r="I583" s="35">
        <f t="shared" si="39"/>
        <v>54.098591549295776</v>
      </c>
      <c r="J583" t="s">
        <v>21</v>
      </c>
      <c r="K583" t="s">
        <v>22</v>
      </c>
      <c r="L583">
        <v>1304053200</v>
      </c>
      <c r="M583" s="33">
        <f t="shared" si="36"/>
        <v>40662.208333333336</v>
      </c>
      <c r="N583">
        <v>1305349200</v>
      </c>
      <c r="O583" s="31">
        <f t="shared" si="37"/>
        <v>40677.208333333336</v>
      </c>
      <c r="P583" t="b">
        <v>0</v>
      </c>
      <c r="Q583" t="b">
        <v>0</v>
      </c>
      <c r="R583" t="s">
        <v>28</v>
      </c>
      <c r="S583" s="32" t="s">
        <v>2035</v>
      </c>
      <c r="T583" s="32" t="s">
        <v>2036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8"/>
        <v>52.080459770114942</v>
      </c>
      <c r="G584" t="s">
        <v>14</v>
      </c>
      <c r="H584">
        <v>42</v>
      </c>
      <c r="I584" s="35">
        <f t="shared" si="39"/>
        <v>107.88095238095238</v>
      </c>
      <c r="J584" t="s">
        <v>21</v>
      </c>
      <c r="K584" t="s">
        <v>22</v>
      </c>
      <c r="L584">
        <v>1433912400</v>
      </c>
      <c r="M584" s="33">
        <f t="shared" si="36"/>
        <v>42165.208333333328</v>
      </c>
      <c r="N584">
        <v>1434344400</v>
      </c>
      <c r="O584" s="31">
        <f t="shared" si="37"/>
        <v>42170.208333333328</v>
      </c>
      <c r="P584" t="b">
        <v>0</v>
      </c>
      <c r="Q584" t="b">
        <v>1</v>
      </c>
      <c r="R584" t="s">
        <v>89</v>
      </c>
      <c r="S584" s="32" t="s">
        <v>2048</v>
      </c>
      <c r="T584" s="32" t="s">
        <v>2049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8"/>
        <v>322.40211640211641</v>
      </c>
      <c r="G585" t="s">
        <v>20</v>
      </c>
      <c r="H585">
        <v>909</v>
      </c>
      <c r="I585" s="35">
        <f t="shared" si="39"/>
        <v>67.034103410341032</v>
      </c>
      <c r="J585" t="s">
        <v>21</v>
      </c>
      <c r="K585" t="s">
        <v>22</v>
      </c>
      <c r="L585">
        <v>1329717600</v>
      </c>
      <c r="M585" s="33">
        <f t="shared" si="36"/>
        <v>40959.25</v>
      </c>
      <c r="N585">
        <v>1331186400</v>
      </c>
      <c r="O585" s="31">
        <f t="shared" si="37"/>
        <v>40976.25</v>
      </c>
      <c r="P585" t="b">
        <v>0</v>
      </c>
      <c r="Q585" t="b">
        <v>0</v>
      </c>
      <c r="R585" t="s">
        <v>42</v>
      </c>
      <c r="S585" s="32" t="s">
        <v>2039</v>
      </c>
      <c r="T585" s="32" t="s">
        <v>2040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8"/>
        <v>119.50810185185186</v>
      </c>
      <c r="G586" t="s">
        <v>20</v>
      </c>
      <c r="H586">
        <v>1613</v>
      </c>
      <c r="I586" s="35">
        <f t="shared" si="39"/>
        <v>64.01425914445133</v>
      </c>
      <c r="J586" t="s">
        <v>21</v>
      </c>
      <c r="K586" t="s">
        <v>22</v>
      </c>
      <c r="L586">
        <v>1335330000</v>
      </c>
      <c r="M586" s="33">
        <f t="shared" si="36"/>
        <v>41024.208333333336</v>
      </c>
      <c r="N586">
        <v>1336539600</v>
      </c>
      <c r="O586" s="31">
        <f t="shared" si="37"/>
        <v>41038.208333333336</v>
      </c>
      <c r="P586" t="b">
        <v>0</v>
      </c>
      <c r="Q586" t="b">
        <v>0</v>
      </c>
      <c r="R586" t="s">
        <v>28</v>
      </c>
      <c r="S586" s="32" t="s">
        <v>2035</v>
      </c>
      <c r="T586" s="32" t="s">
        <v>2036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8"/>
        <v>146.79775280898878</v>
      </c>
      <c r="G587" t="s">
        <v>20</v>
      </c>
      <c r="H587">
        <v>136</v>
      </c>
      <c r="I587" s="35">
        <f t="shared" si="39"/>
        <v>96.066176470588232</v>
      </c>
      <c r="J587" t="s">
        <v>21</v>
      </c>
      <c r="K587" t="s">
        <v>22</v>
      </c>
      <c r="L587">
        <v>1268888400</v>
      </c>
      <c r="M587" s="33">
        <f t="shared" si="36"/>
        <v>40255.208333333336</v>
      </c>
      <c r="N587">
        <v>1269752400</v>
      </c>
      <c r="O587" s="31">
        <f t="shared" si="37"/>
        <v>40265.208333333336</v>
      </c>
      <c r="P587" t="b">
        <v>0</v>
      </c>
      <c r="Q587" t="b">
        <v>0</v>
      </c>
      <c r="R587" t="s">
        <v>206</v>
      </c>
      <c r="S587" s="32" t="s">
        <v>2045</v>
      </c>
      <c r="T587" s="32" t="s">
        <v>2057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8"/>
        <v>950.57142857142856</v>
      </c>
      <c r="G588" t="s">
        <v>20</v>
      </c>
      <c r="H588">
        <v>130</v>
      </c>
      <c r="I588" s="35">
        <f t="shared" si="39"/>
        <v>51.184615384615384</v>
      </c>
      <c r="J588" t="s">
        <v>21</v>
      </c>
      <c r="K588" t="s">
        <v>22</v>
      </c>
      <c r="L588">
        <v>1289973600</v>
      </c>
      <c r="M588" s="33">
        <f t="shared" si="36"/>
        <v>40499.25</v>
      </c>
      <c r="N588">
        <v>1291615200</v>
      </c>
      <c r="O588" s="31">
        <f t="shared" si="37"/>
        <v>40518.25</v>
      </c>
      <c r="P588" t="b">
        <v>0</v>
      </c>
      <c r="Q588" t="b">
        <v>0</v>
      </c>
      <c r="R588" t="s">
        <v>23</v>
      </c>
      <c r="S588" s="32" t="s">
        <v>2033</v>
      </c>
      <c r="T588" s="32" t="s">
        <v>2034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8"/>
        <v>72.893617021276597</v>
      </c>
      <c r="G589" t="s">
        <v>14</v>
      </c>
      <c r="H589">
        <v>156</v>
      </c>
      <c r="I589" s="35">
        <f t="shared" si="39"/>
        <v>43.92307692307692</v>
      </c>
      <c r="J589" t="s">
        <v>15</v>
      </c>
      <c r="K589" t="s">
        <v>16</v>
      </c>
      <c r="L589">
        <v>1547877600</v>
      </c>
      <c r="M589" s="33">
        <f t="shared" si="36"/>
        <v>43484.25</v>
      </c>
      <c r="N589">
        <v>1552366800</v>
      </c>
      <c r="O589" s="31">
        <f t="shared" si="37"/>
        <v>43536.208333333328</v>
      </c>
      <c r="P589" t="b">
        <v>0</v>
      </c>
      <c r="Q589" t="b">
        <v>1</v>
      </c>
      <c r="R589" t="s">
        <v>17</v>
      </c>
      <c r="S589" s="32" t="s">
        <v>2031</v>
      </c>
      <c r="T589" s="32" t="s">
        <v>2032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8"/>
        <v>79.008248730964468</v>
      </c>
      <c r="G590" t="s">
        <v>14</v>
      </c>
      <c r="H590">
        <v>1368</v>
      </c>
      <c r="I590" s="35">
        <f t="shared" si="39"/>
        <v>91.021198830409361</v>
      </c>
      <c r="J590" t="s">
        <v>40</v>
      </c>
      <c r="K590" t="s">
        <v>41</v>
      </c>
      <c r="L590">
        <v>1269493200</v>
      </c>
      <c r="M590" s="33">
        <f t="shared" si="36"/>
        <v>40262.208333333336</v>
      </c>
      <c r="N590">
        <v>1272171600</v>
      </c>
      <c r="O590" s="31">
        <f t="shared" si="37"/>
        <v>40293.208333333336</v>
      </c>
      <c r="P590" t="b">
        <v>0</v>
      </c>
      <c r="Q590" t="b">
        <v>0</v>
      </c>
      <c r="R590" t="s">
        <v>33</v>
      </c>
      <c r="S590" s="32" t="s">
        <v>2037</v>
      </c>
      <c r="T590" s="32" t="s">
        <v>2038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8"/>
        <v>64.721518987341781</v>
      </c>
      <c r="G591" t="s">
        <v>14</v>
      </c>
      <c r="H591">
        <v>102</v>
      </c>
      <c r="I591" s="35">
        <f t="shared" si="39"/>
        <v>50.127450980392155</v>
      </c>
      <c r="J591" t="s">
        <v>21</v>
      </c>
      <c r="K591" t="s">
        <v>22</v>
      </c>
      <c r="L591">
        <v>1436072400</v>
      </c>
      <c r="M591" s="33">
        <f t="shared" si="36"/>
        <v>42190.208333333328</v>
      </c>
      <c r="N591">
        <v>1436677200</v>
      </c>
      <c r="O591" s="31">
        <f t="shared" si="37"/>
        <v>42197.208333333328</v>
      </c>
      <c r="P591" t="b">
        <v>0</v>
      </c>
      <c r="Q591" t="b">
        <v>0</v>
      </c>
      <c r="R591" t="s">
        <v>42</v>
      </c>
      <c r="S591" s="32" t="s">
        <v>2039</v>
      </c>
      <c r="T591" s="32" t="s">
        <v>2040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8"/>
        <v>82.028169014084511</v>
      </c>
      <c r="G592" t="s">
        <v>14</v>
      </c>
      <c r="H592">
        <v>86</v>
      </c>
      <c r="I592" s="35">
        <f t="shared" si="39"/>
        <v>67.720930232558146</v>
      </c>
      <c r="J592" t="s">
        <v>26</v>
      </c>
      <c r="K592" t="s">
        <v>27</v>
      </c>
      <c r="L592">
        <v>1419141600</v>
      </c>
      <c r="M592" s="33">
        <f t="shared" si="36"/>
        <v>41994.25</v>
      </c>
      <c r="N592">
        <v>1420092000</v>
      </c>
      <c r="O592" s="31">
        <f t="shared" si="37"/>
        <v>42005.25</v>
      </c>
      <c r="P592" t="b">
        <v>0</v>
      </c>
      <c r="Q592" t="b">
        <v>0</v>
      </c>
      <c r="R592" t="s">
        <v>133</v>
      </c>
      <c r="S592" s="32" t="s">
        <v>2045</v>
      </c>
      <c r="T592" s="32" t="s">
        <v>2054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8"/>
        <v>1037.6666666666667</v>
      </c>
      <c r="G593" t="s">
        <v>20</v>
      </c>
      <c r="H593">
        <v>102</v>
      </c>
      <c r="I593" s="35">
        <f t="shared" si="39"/>
        <v>61.03921568627451</v>
      </c>
      <c r="J593" t="s">
        <v>21</v>
      </c>
      <c r="K593" t="s">
        <v>22</v>
      </c>
      <c r="L593">
        <v>1279083600</v>
      </c>
      <c r="M593" s="33">
        <f t="shared" si="36"/>
        <v>40373.208333333336</v>
      </c>
      <c r="N593">
        <v>1279947600</v>
      </c>
      <c r="O593" s="31">
        <f t="shared" si="37"/>
        <v>40383.208333333336</v>
      </c>
      <c r="P593" t="b">
        <v>0</v>
      </c>
      <c r="Q593" t="b">
        <v>0</v>
      </c>
      <c r="R593" t="s">
        <v>89</v>
      </c>
      <c r="S593" s="32" t="s">
        <v>2048</v>
      </c>
      <c r="T593" s="32" t="s">
        <v>2049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8"/>
        <v>12.910076530612244</v>
      </c>
      <c r="G594" t="s">
        <v>14</v>
      </c>
      <c r="H594">
        <v>253</v>
      </c>
      <c r="I594" s="35">
        <f t="shared" si="39"/>
        <v>80.011857707509876</v>
      </c>
      <c r="J594" t="s">
        <v>21</v>
      </c>
      <c r="K594" t="s">
        <v>22</v>
      </c>
      <c r="L594">
        <v>1401426000</v>
      </c>
      <c r="M594" s="33">
        <f t="shared" si="36"/>
        <v>41789.208333333336</v>
      </c>
      <c r="N594">
        <v>1402203600</v>
      </c>
      <c r="O594" s="31">
        <f t="shared" si="37"/>
        <v>41798.208333333336</v>
      </c>
      <c r="P594" t="b">
        <v>0</v>
      </c>
      <c r="Q594" t="b">
        <v>0</v>
      </c>
      <c r="R594" t="s">
        <v>33</v>
      </c>
      <c r="S594" s="32" t="s">
        <v>2037</v>
      </c>
      <c r="T594" s="32" t="s">
        <v>2038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8"/>
        <v>154.84210526315789</v>
      </c>
      <c r="G595" t="s">
        <v>20</v>
      </c>
      <c r="H595">
        <v>4006</v>
      </c>
      <c r="I595" s="35">
        <f t="shared" si="39"/>
        <v>47.001497753369947</v>
      </c>
      <c r="J595" t="s">
        <v>21</v>
      </c>
      <c r="K595" t="s">
        <v>22</v>
      </c>
      <c r="L595">
        <v>1395810000</v>
      </c>
      <c r="M595" s="33">
        <f t="shared" si="36"/>
        <v>41724.208333333336</v>
      </c>
      <c r="N595">
        <v>1396933200</v>
      </c>
      <c r="O595" s="31">
        <f t="shared" si="37"/>
        <v>41737.208333333336</v>
      </c>
      <c r="P595" t="b">
        <v>0</v>
      </c>
      <c r="Q595" t="b">
        <v>0</v>
      </c>
      <c r="R595" t="s">
        <v>71</v>
      </c>
      <c r="S595" s="32" t="s">
        <v>2039</v>
      </c>
      <c r="T595" s="32" t="s">
        <v>2047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8"/>
        <v>7.0991735537190088</v>
      </c>
      <c r="G596" t="s">
        <v>14</v>
      </c>
      <c r="H596">
        <v>157</v>
      </c>
      <c r="I596" s="35">
        <f t="shared" si="39"/>
        <v>71.127388535031841</v>
      </c>
      <c r="J596" t="s">
        <v>21</v>
      </c>
      <c r="K596" t="s">
        <v>22</v>
      </c>
      <c r="L596">
        <v>1467003600</v>
      </c>
      <c r="M596" s="33">
        <f t="shared" si="36"/>
        <v>42548.208333333328</v>
      </c>
      <c r="N596">
        <v>1467262800</v>
      </c>
      <c r="O596" s="31">
        <f t="shared" si="37"/>
        <v>42551.208333333328</v>
      </c>
      <c r="P596" t="b">
        <v>0</v>
      </c>
      <c r="Q596" t="b">
        <v>1</v>
      </c>
      <c r="R596" t="s">
        <v>33</v>
      </c>
      <c r="S596" s="32" t="s">
        <v>2037</v>
      </c>
      <c r="T596" s="32" t="s">
        <v>2038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8"/>
        <v>208.52773826458036</v>
      </c>
      <c r="G597" t="s">
        <v>20</v>
      </c>
      <c r="H597">
        <v>1629</v>
      </c>
      <c r="I597" s="35">
        <f t="shared" si="39"/>
        <v>89.99079189686924</v>
      </c>
      <c r="J597" t="s">
        <v>21</v>
      </c>
      <c r="K597" t="s">
        <v>22</v>
      </c>
      <c r="L597">
        <v>1268715600</v>
      </c>
      <c r="M597" s="33">
        <f t="shared" si="36"/>
        <v>40253.208333333336</v>
      </c>
      <c r="N597">
        <v>1270530000</v>
      </c>
      <c r="O597" s="31">
        <f t="shared" si="37"/>
        <v>40274.208333333336</v>
      </c>
      <c r="P597" t="b">
        <v>0</v>
      </c>
      <c r="Q597" t="b">
        <v>1</v>
      </c>
      <c r="R597" t="s">
        <v>33</v>
      </c>
      <c r="S597" s="32" t="s">
        <v>2037</v>
      </c>
      <c r="T597" s="32" t="s">
        <v>2038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8"/>
        <v>99.683544303797461</v>
      </c>
      <c r="G598" t="s">
        <v>14</v>
      </c>
      <c r="H598">
        <v>183</v>
      </c>
      <c r="I598" s="35">
        <f t="shared" si="39"/>
        <v>43.032786885245905</v>
      </c>
      <c r="J598" t="s">
        <v>21</v>
      </c>
      <c r="K598" t="s">
        <v>22</v>
      </c>
      <c r="L598">
        <v>1457157600</v>
      </c>
      <c r="M598" s="33">
        <f t="shared" si="36"/>
        <v>42434.25</v>
      </c>
      <c r="N598">
        <v>1457762400</v>
      </c>
      <c r="O598" s="31">
        <f t="shared" si="37"/>
        <v>42441.25</v>
      </c>
      <c r="P598" t="b">
        <v>0</v>
      </c>
      <c r="Q598" t="b">
        <v>1</v>
      </c>
      <c r="R598" t="s">
        <v>53</v>
      </c>
      <c r="S598" s="32" t="s">
        <v>2039</v>
      </c>
      <c r="T598" s="32" t="s">
        <v>2042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8"/>
        <v>201.59756097560978</v>
      </c>
      <c r="G599" t="s">
        <v>20</v>
      </c>
      <c r="H599">
        <v>2188</v>
      </c>
      <c r="I599" s="35">
        <f t="shared" si="39"/>
        <v>67.997714808043881</v>
      </c>
      <c r="J599" t="s">
        <v>21</v>
      </c>
      <c r="K599" t="s">
        <v>22</v>
      </c>
      <c r="L599">
        <v>1573970400</v>
      </c>
      <c r="M599" s="33">
        <f t="shared" si="36"/>
        <v>43786.25</v>
      </c>
      <c r="N599">
        <v>1575525600</v>
      </c>
      <c r="O599" s="31">
        <f t="shared" si="37"/>
        <v>43804.25</v>
      </c>
      <c r="P599" t="b">
        <v>0</v>
      </c>
      <c r="Q599" t="b">
        <v>0</v>
      </c>
      <c r="R599" t="s">
        <v>33</v>
      </c>
      <c r="S599" s="32" t="s">
        <v>2037</v>
      </c>
      <c r="T599" s="32" t="s">
        <v>2038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8"/>
        <v>162.09032258064516</v>
      </c>
      <c r="G600" t="s">
        <v>20</v>
      </c>
      <c r="H600">
        <v>2409</v>
      </c>
      <c r="I600" s="35">
        <f t="shared" si="39"/>
        <v>73.004566210045667</v>
      </c>
      <c r="J600" t="s">
        <v>107</v>
      </c>
      <c r="K600" t="s">
        <v>108</v>
      </c>
      <c r="L600">
        <v>1276578000</v>
      </c>
      <c r="M600" s="33">
        <f t="shared" si="36"/>
        <v>40344.208333333336</v>
      </c>
      <c r="N600">
        <v>1279083600</v>
      </c>
      <c r="O600" s="31">
        <f t="shared" si="37"/>
        <v>40373.208333333336</v>
      </c>
      <c r="P600" t="b">
        <v>0</v>
      </c>
      <c r="Q600" t="b">
        <v>0</v>
      </c>
      <c r="R600" t="s">
        <v>23</v>
      </c>
      <c r="S600" s="32" t="s">
        <v>2033</v>
      </c>
      <c r="T600" s="32" t="s">
        <v>2034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8"/>
        <v>3.6436208125445471</v>
      </c>
      <c r="G601" t="s">
        <v>14</v>
      </c>
      <c r="H601">
        <v>82</v>
      </c>
      <c r="I601" s="35">
        <f t="shared" si="39"/>
        <v>62.341463414634148</v>
      </c>
      <c r="J601" t="s">
        <v>36</v>
      </c>
      <c r="K601" t="s">
        <v>37</v>
      </c>
      <c r="L601">
        <v>1423720800</v>
      </c>
      <c r="M601" s="33">
        <f t="shared" si="36"/>
        <v>42047.25</v>
      </c>
      <c r="N601">
        <v>1424412000</v>
      </c>
      <c r="O601" s="31">
        <f t="shared" si="37"/>
        <v>42055.25</v>
      </c>
      <c r="P601" t="b">
        <v>0</v>
      </c>
      <c r="Q601" t="b">
        <v>0</v>
      </c>
      <c r="R601" t="s">
        <v>42</v>
      </c>
      <c r="S601" s="32" t="s">
        <v>2039</v>
      </c>
      <c r="T601" s="32" t="s">
        <v>2040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8"/>
        <v>5</v>
      </c>
      <c r="G602" t="s">
        <v>14</v>
      </c>
      <c r="H602">
        <v>1</v>
      </c>
      <c r="I602" s="35">
        <f t="shared" si="39"/>
        <v>5</v>
      </c>
      <c r="J602" t="s">
        <v>40</v>
      </c>
      <c r="K602" t="s">
        <v>41</v>
      </c>
      <c r="L602">
        <v>1375160400</v>
      </c>
      <c r="M602" s="33">
        <f t="shared" si="36"/>
        <v>41485.208333333336</v>
      </c>
      <c r="N602">
        <v>1376197200</v>
      </c>
      <c r="O602" s="31">
        <f t="shared" si="37"/>
        <v>41497.208333333336</v>
      </c>
      <c r="P602" t="b">
        <v>0</v>
      </c>
      <c r="Q602" t="b">
        <v>0</v>
      </c>
      <c r="R602" t="s">
        <v>17</v>
      </c>
      <c r="S602" s="32" t="s">
        <v>2031</v>
      </c>
      <c r="T602" s="32" t="s">
        <v>2032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8"/>
        <v>206.63492063492063</v>
      </c>
      <c r="G603" t="s">
        <v>20</v>
      </c>
      <c r="H603">
        <v>194</v>
      </c>
      <c r="I603" s="35">
        <f t="shared" si="39"/>
        <v>67.103092783505161</v>
      </c>
      <c r="J603" t="s">
        <v>21</v>
      </c>
      <c r="K603" t="s">
        <v>22</v>
      </c>
      <c r="L603">
        <v>1401426000</v>
      </c>
      <c r="M603" s="33">
        <f t="shared" si="36"/>
        <v>41789.208333333336</v>
      </c>
      <c r="N603">
        <v>1402894800</v>
      </c>
      <c r="O603" s="31">
        <f t="shared" si="37"/>
        <v>41806.208333333336</v>
      </c>
      <c r="P603" t="b">
        <v>1</v>
      </c>
      <c r="Q603" t="b">
        <v>0</v>
      </c>
      <c r="R603" t="s">
        <v>65</v>
      </c>
      <c r="S603" s="32" t="s">
        <v>2035</v>
      </c>
      <c r="T603" s="32" t="s">
        <v>2044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8"/>
        <v>128.23628691983123</v>
      </c>
      <c r="G604" t="s">
        <v>20</v>
      </c>
      <c r="H604">
        <v>1140</v>
      </c>
      <c r="I604" s="35">
        <f t="shared" si="39"/>
        <v>79.978947368421046</v>
      </c>
      <c r="J604" t="s">
        <v>21</v>
      </c>
      <c r="K604" t="s">
        <v>22</v>
      </c>
      <c r="L604">
        <v>1433480400</v>
      </c>
      <c r="M604" s="33">
        <f t="shared" si="36"/>
        <v>42160.208333333328</v>
      </c>
      <c r="N604">
        <v>1434430800</v>
      </c>
      <c r="O604" s="31">
        <f t="shared" si="37"/>
        <v>42171.208333333328</v>
      </c>
      <c r="P604" t="b">
        <v>0</v>
      </c>
      <c r="Q604" t="b">
        <v>0</v>
      </c>
      <c r="R604" t="s">
        <v>33</v>
      </c>
      <c r="S604" s="32" t="s">
        <v>2037</v>
      </c>
      <c r="T604" s="32" t="s">
        <v>2038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8"/>
        <v>119.66037735849055</v>
      </c>
      <c r="G605" t="s">
        <v>20</v>
      </c>
      <c r="H605">
        <v>102</v>
      </c>
      <c r="I605" s="35">
        <f t="shared" si="39"/>
        <v>62.176470588235297</v>
      </c>
      <c r="J605" t="s">
        <v>21</v>
      </c>
      <c r="K605" t="s">
        <v>22</v>
      </c>
      <c r="L605">
        <v>1555563600</v>
      </c>
      <c r="M605" s="33">
        <f t="shared" si="36"/>
        <v>43573.208333333328</v>
      </c>
      <c r="N605">
        <v>1557896400</v>
      </c>
      <c r="O605" s="31">
        <f t="shared" si="37"/>
        <v>43600.208333333328</v>
      </c>
      <c r="P605" t="b">
        <v>0</v>
      </c>
      <c r="Q605" t="b">
        <v>0</v>
      </c>
      <c r="R605" t="s">
        <v>33</v>
      </c>
      <c r="S605" s="32" t="s">
        <v>2037</v>
      </c>
      <c r="T605" s="32" t="s">
        <v>2038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8"/>
        <v>170.73055242390078</v>
      </c>
      <c r="G606" t="s">
        <v>20</v>
      </c>
      <c r="H606">
        <v>2857</v>
      </c>
      <c r="I606" s="35">
        <f t="shared" si="39"/>
        <v>53.005950297514879</v>
      </c>
      <c r="J606" t="s">
        <v>21</v>
      </c>
      <c r="K606" t="s">
        <v>22</v>
      </c>
      <c r="L606">
        <v>1295676000</v>
      </c>
      <c r="M606" s="33">
        <f t="shared" si="36"/>
        <v>40565.25</v>
      </c>
      <c r="N606">
        <v>1297490400</v>
      </c>
      <c r="O606" s="31">
        <f t="shared" si="37"/>
        <v>40586.25</v>
      </c>
      <c r="P606" t="b">
        <v>0</v>
      </c>
      <c r="Q606" t="b">
        <v>0</v>
      </c>
      <c r="R606" t="s">
        <v>33</v>
      </c>
      <c r="S606" s="32" t="s">
        <v>2037</v>
      </c>
      <c r="T606" s="32" t="s">
        <v>2038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8"/>
        <v>187.21212121212122</v>
      </c>
      <c r="G607" t="s">
        <v>20</v>
      </c>
      <c r="H607">
        <v>107</v>
      </c>
      <c r="I607" s="35">
        <f t="shared" si="39"/>
        <v>57.738317757009348</v>
      </c>
      <c r="J607" t="s">
        <v>21</v>
      </c>
      <c r="K607" t="s">
        <v>22</v>
      </c>
      <c r="L607">
        <v>1443848400</v>
      </c>
      <c r="M607" s="33">
        <f t="shared" si="36"/>
        <v>42280.208333333328</v>
      </c>
      <c r="N607">
        <v>1447394400</v>
      </c>
      <c r="O607" s="31">
        <f t="shared" si="37"/>
        <v>42321.25</v>
      </c>
      <c r="P607" t="b">
        <v>0</v>
      </c>
      <c r="Q607" t="b">
        <v>0</v>
      </c>
      <c r="R607" t="s">
        <v>68</v>
      </c>
      <c r="S607" s="32" t="s">
        <v>2045</v>
      </c>
      <c r="T607" s="32" t="s">
        <v>2046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8"/>
        <v>188.38235294117646</v>
      </c>
      <c r="G608" t="s">
        <v>20</v>
      </c>
      <c r="H608">
        <v>160</v>
      </c>
      <c r="I608" s="35">
        <f t="shared" si="39"/>
        <v>40.03125</v>
      </c>
      <c r="J608" t="s">
        <v>40</v>
      </c>
      <c r="K608" t="s">
        <v>41</v>
      </c>
      <c r="L608">
        <v>1457330400</v>
      </c>
      <c r="M608" s="33">
        <f t="shared" si="36"/>
        <v>42436.25</v>
      </c>
      <c r="N608">
        <v>1458277200</v>
      </c>
      <c r="O608" s="31">
        <f t="shared" si="37"/>
        <v>42447.208333333328</v>
      </c>
      <c r="P608" t="b">
        <v>0</v>
      </c>
      <c r="Q608" t="b">
        <v>0</v>
      </c>
      <c r="R608" t="s">
        <v>23</v>
      </c>
      <c r="S608" s="32" t="s">
        <v>2033</v>
      </c>
      <c r="T608" s="32" t="s">
        <v>2034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8"/>
        <v>131.29869186046511</v>
      </c>
      <c r="G609" t="s">
        <v>20</v>
      </c>
      <c r="H609">
        <v>2230</v>
      </c>
      <c r="I609" s="35">
        <f t="shared" si="39"/>
        <v>81.016591928251117</v>
      </c>
      <c r="J609" t="s">
        <v>21</v>
      </c>
      <c r="K609" t="s">
        <v>22</v>
      </c>
      <c r="L609">
        <v>1395550800</v>
      </c>
      <c r="M609" s="33">
        <f t="shared" si="36"/>
        <v>41721.208333333336</v>
      </c>
      <c r="N609">
        <v>1395723600</v>
      </c>
      <c r="O609" s="31">
        <f t="shared" si="37"/>
        <v>41723.208333333336</v>
      </c>
      <c r="P609" t="b">
        <v>0</v>
      </c>
      <c r="Q609" t="b">
        <v>0</v>
      </c>
      <c r="R609" t="s">
        <v>17</v>
      </c>
      <c r="S609" s="32" t="s">
        <v>2031</v>
      </c>
      <c r="T609" s="32" t="s">
        <v>2032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8"/>
        <v>283.97435897435901</v>
      </c>
      <c r="G610" t="s">
        <v>20</v>
      </c>
      <c r="H610">
        <v>316</v>
      </c>
      <c r="I610" s="35">
        <f t="shared" si="39"/>
        <v>35.047468354430379</v>
      </c>
      <c r="J610" t="s">
        <v>21</v>
      </c>
      <c r="K610" t="s">
        <v>22</v>
      </c>
      <c r="L610">
        <v>1551852000</v>
      </c>
      <c r="M610" s="33">
        <f t="shared" si="36"/>
        <v>43530.25</v>
      </c>
      <c r="N610">
        <v>1552197600</v>
      </c>
      <c r="O610" s="31">
        <f t="shared" si="37"/>
        <v>43534.25</v>
      </c>
      <c r="P610" t="b">
        <v>0</v>
      </c>
      <c r="Q610" t="b">
        <v>1</v>
      </c>
      <c r="R610" t="s">
        <v>159</v>
      </c>
      <c r="S610" s="32" t="s">
        <v>2033</v>
      </c>
      <c r="T610" s="32" t="s">
        <v>2056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8"/>
        <v>120.41999999999999</v>
      </c>
      <c r="G611" t="s">
        <v>20</v>
      </c>
      <c r="H611">
        <v>117</v>
      </c>
      <c r="I611" s="35">
        <f t="shared" si="39"/>
        <v>102.92307692307692</v>
      </c>
      <c r="J611" t="s">
        <v>21</v>
      </c>
      <c r="K611" t="s">
        <v>22</v>
      </c>
      <c r="L611">
        <v>1547618400</v>
      </c>
      <c r="M611" s="33">
        <f t="shared" si="36"/>
        <v>43481.25</v>
      </c>
      <c r="N611">
        <v>1549087200</v>
      </c>
      <c r="O611" s="31">
        <f t="shared" si="37"/>
        <v>43498.25</v>
      </c>
      <c r="P611" t="b">
        <v>0</v>
      </c>
      <c r="Q611" t="b">
        <v>0</v>
      </c>
      <c r="R611" t="s">
        <v>474</v>
      </c>
      <c r="S611" s="32" t="s">
        <v>2039</v>
      </c>
      <c r="T611" s="32" t="s">
        <v>2061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8"/>
        <v>419.0560747663551</v>
      </c>
      <c r="G612" t="s">
        <v>20</v>
      </c>
      <c r="H612">
        <v>6406</v>
      </c>
      <c r="I612" s="35">
        <f t="shared" si="39"/>
        <v>27.998126756166094</v>
      </c>
      <c r="J612" t="s">
        <v>21</v>
      </c>
      <c r="K612" t="s">
        <v>22</v>
      </c>
      <c r="L612">
        <v>1355637600</v>
      </c>
      <c r="M612" s="33">
        <f t="shared" si="36"/>
        <v>41259.25</v>
      </c>
      <c r="N612">
        <v>1356847200</v>
      </c>
      <c r="O612" s="31">
        <f t="shared" si="37"/>
        <v>41273.25</v>
      </c>
      <c r="P612" t="b">
        <v>0</v>
      </c>
      <c r="Q612" t="b">
        <v>0</v>
      </c>
      <c r="R612" t="s">
        <v>33</v>
      </c>
      <c r="S612" s="32" t="s">
        <v>2037</v>
      </c>
      <c r="T612" s="32" t="s">
        <v>2038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8"/>
        <v>13.853658536585368</v>
      </c>
      <c r="G613" t="s">
        <v>74</v>
      </c>
      <c r="H613">
        <v>15</v>
      </c>
      <c r="I613" s="35">
        <f t="shared" si="39"/>
        <v>75.733333333333334</v>
      </c>
      <c r="J613" t="s">
        <v>21</v>
      </c>
      <c r="K613" t="s">
        <v>22</v>
      </c>
      <c r="L613">
        <v>1374728400</v>
      </c>
      <c r="M613" s="33">
        <f t="shared" si="36"/>
        <v>41480.208333333336</v>
      </c>
      <c r="N613">
        <v>1375765200</v>
      </c>
      <c r="O613" s="31">
        <f t="shared" si="37"/>
        <v>41492.208333333336</v>
      </c>
      <c r="P613" t="b">
        <v>0</v>
      </c>
      <c r="Q613" t="b">
        <v>0</v>
      </c>
      <c r="R613" t="s">
        <v>33</v>
      </c>
      <c r="S613" s="32" t="s">
        <v>2037</v>
      </c>
      <c r="T613" s="32" t="s">
        <v>2038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8"/>
        <v>139.43548387096774</v>
      </c>
      <c r="G614" t="s">
        <v>20</v>
      </c>
      <c r="H614">
        <v>192</v>
      </c>
      <c r="I614" s="35">
        <f t="shared" si="39"/>
        <v>45.026041666666664</v>
      </c>
      <c r="J614" t="s">
        <v>21</v>
      </c>
      <c r="K614" t="s">
        <v>22</v>
      </c>
      <c r="L614">
        <v>1287810000</v>
      </c>
      <c r="M614" s="33">
        <f t="shared" si="36"/>
        <v>40474.208333333336</v>
      </c>
      <c r="N614">
        <v>1289800800</v>
      </c>
      <c r="O614" s="31">
        <f t="shared" si="37"/>
        <v>40497.25</v>
      </c>
      <c r="P614" t="b">
        <v>0</v>
      </c>
      <c r="Q614" t="b">
        <v>0</v>
      </c>
      <c r="R614" t="s">
        <v>50</v>
      </c>
      <c r="S614" s="32" t="s">
        <v>2033</v>
      </c>
      <c r="T614" s="32" t="s">
        <v>2041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8"/>
        <v>174</v>
      </c>
      <c r="G615" t="s">
        <v>20</v>
      </c>
      <c r="H615">
        <v>26</v>
      </c>
      <c r="I615" s="35">
        <f t="shared" si="39"/>
        <v>73.615384615384613</v>
      </c>
      <c r="J615" t="s">
        <v>15</v>
      </c>
      <c r="K615" t="s">
        <v>16</v>
      </c>
      <c r="L615">
        <v>1503723600</v>
      </c>
      <c r="M615" s="33">
        <f t="shared" si="36"/>
        <v>42973.208333333328</v>
      </c>
      <c r="N615">
        <v>1504501200</v>
      </c>
      <c r="O615" s="31">
        <f t="shared" si="37"/>
        <v>42982.208333333328</v>
      </c>
      <c r="P615" t="b">
        <v>0</v>
      </c>
      <c r="Q615" t="b">
        <v>0</v>
      </c>
      <c r="R615" t="s">
        <v>33</v>
      </c>
      <c r="S615" s="32" t="s">
        <v>2037</v>
      </c>
      <c r="T615" s="32" t="s">
        <v>2038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8"/>
        <v>155.49056603773585</v>
      </c>
      <c r="G616" t="s">
        <v>20</v>
      </c>
      <c r="H616">
        <v>723</v>
      </c>
      <c r="I616" s="35">
        <f t="shared" si="39"/>
        <v>56.991701244813278</v>
      </c>
      <c r="J616" t="s">
        <v>21</v>
      </c>
      <c r="K616" t="s">
        <v>22</v>
      </c>
      <c r="L616">
        <v>1484114400</v>
      </c>
      <c r="M616" s="33">
        <f t="shared" si="36"/>
        <v>42746.25</v>
      </c>
      <c r="N616">
        <v>1485669600</v>
      </c>
      <c r="O616" s="31">
        <f t="shared" si="37"/>
        <v>42764.25</v>
      </c>
      <c r="P616" t="b">
        <v>0</v>
      </c>
      <c r="Q616" t="b">
        <v>0</v>
      </c>
      <c r="R616" t="s">
        <v>33</v>
      </c>
      <c r="S616" s="32" t="s">
        <v>2037</v>
      </c>
      <c r="T616" s="32" t="s">
        <v>2038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8"/>
        <v>170.44705882352943</v>
      </c>
      <c r="G617" t="s">
        <v>20</v>
      </c>
      <c r="H617">
        <v>170</v>
      </c>
      <c r="I617" s="35">
        <f t="shared" si="39"/>
        <v>85.223529411764702</v>
      </c>
      <c r="J617" t="s">
        <v>107</v>
      </c>
      <c r="K617" t="s">
        <v>108</v>
      </c>
      <c r="L617">
        <v>1461906000</v>
      </c>
      <c r="M617" s="33">
        <f t="shared" si="36"/>
        <v>42489.208333333328</v>
      </c>
      <c r="N617">
        <v>1462770000</v>
      </c>
      <c r="O617" s="31">
        <f t="shared" si="37"/>
        <v>42499.208333333328</v>
      </c>
      <c r="P617" t="b">
        <v>0</v>
      </c>
      <c r="Q617" t="b">
        <v>0</v>
      </c>
      <c r="R617" t="s">
        <v>33</v>
      </c>
      <c r="S617" s="32" t="s">
        <v>2037</v>
      </c>
      <c r="T617" s="32" t="s">
        <v>2038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8"/>
        <v>189.515625</v>
      </c>
      <c r="G618" t="s">
        <v>20</v>
      </c>
      <c r="H618">
        <v>238</v>
      </c>
      <c r="I618" s="35">
        <f t="shared" si="39"/>
        <v>50.962184873949582</v>
      </c>
      <c r="J618" t="s">
        <v>40</v>
      </c>
      <c r="K618" t="s">
        <v>41</v>
      </c>
      <c r="L618">
        <v>1379653200</v>
      </c>
      <c r="M618" s="33">
        <f t="shared" si="36"/>
        <v>41537.208333333336</v>
      </c>
      <c r="N618">
        <v>1379739600</v>
      </c>
      <c r="O618" s="31">
        <f t="shared" si="37"/>
        <v>41538.208333333336</v>
      </c>
      <c r="P618" t="b">
        <v>0</v>
      </c>
      <c r="Q618" t="b">
        <v>1</v>
      </c>
      <c r="R618" t="s">
        <v>60</v>
      </c>
      <c r="S618" s="32" t="s">
        <v>2033</v>
      </c>
      <c r="T618" s="32" t="s">
        <v>2043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8"/>
        <v>249.71428571428572</v>
      </c>
      <c r="G619" t="s">
        <v>20</v>
      </c>
      <c r="H619">
        <v>55</v>
      </c>
      <c r="I619" s="35">
        <f t="shared" si="39"/>
        <v>63.563636363636363</v>
      </c>
      <c r="J619" t="s">
        <v>21</v>
      </c>
      <c r="K619" t="s">
        <v>22</v>
      </c>
      <c r="L619">
        <v>1401858000</v>
      </c>
      <c r="M619" s="33">
        <f t="shared" si="36"/>
        <v>41794.208333333336</v>
      </c>
      <c r="N619">
        <v>1402722000</v>
      </c>
      <c r="O619" s="31">
        <f t="shared" si="37"/>
        <v>41804.208333333336</v>
      </c>
      <c r="P619" t="b">
        <v>0</v>
      </c>
      <c r="Q619" t="b">
        <v>0</v>
      </c>
      <c r="R619" t="s">
        <v>33</v>
      </c>
      <c r="S619" s="32" t="s">
        <v>2037</v>
      </c>
      <c r="T619" s="32" t="s">
        <v>2038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8"/>
        <v>48.860523665659613</v>
      </c>
      <c r="G620" t="s">
        <v>14</v>
      </c>
      <c r="H620">
        <v>1198</v>
      </c>
      <c r="I620" s="35">
        <f t="shared" si="39"/>
        <v>80.999165275459092</v>
      </c>
      <c r="J620" t="s">
        <v>21</v>
      </c>
      <c r="K620" t="s">
        <v>22</v>
      </c>
      <c r="L620">
        <v>1367470800</v>
      </c>
      <c r="M620" s="33">
        <f t="shared" si="36"/>
        <v>41396.208333333336</v>
      </c>
      <c r="N620">
        <v>1369285200</v>
      </c>
      <c r="O620" s="31">
        <f t="shared" si="37"/>
        <v>41417.208333333336</v>
      </c>
      <c r="P620" t="b">
        <v>0</v>
      </c>
      <c r="Q620" t="b">
        <v>0</v>
      </c>
      <c r="R620" t="s">
        <v>68</v>
      </c>
      <c r="S620" s="32" t="s">
        <v>2045</v>
      </c>
      <c r="T620" s="32" t="s">
        <v>2046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8"/>
        <v>28.461970393057683</v>
      </c>
      <c r="G621" t="s">
        <v>14</v>
      </c>
      <c r="H621">
        <v>648</v>
      </c>
      <c r="I621" s="35">
        <f t="shared" si="39"/>
        <v>86.044753086419746</v>
      </c>
      <c r="J621" t="s">
        <v>21</v>
      </c>
      <c r="K621" t="s">
        <v>22</v>
      </c>
      <c r="L621">
        <v>1304658000</v>
      </c>
      <c r="M621" s="33">
        <f t="shared" si="36"/>
        <v>40669.208333333336</v>
      </c>
      <c r="N621">
        <v>1304744400</v>
      </c>
      <c r="O621" s="31">
        <f t="shared" si="37"/>
        <v>40670.208333333336</v>
      </c>
      <c r="P621" t="b">
        <v>1</v>
      </c>
      <c r="Q621" t="b">
        <v>1</v>
      </c>
      <c r="R621" t="s">
        <v>33</v>
      </c>
      <c r="S621" s="32" t="s">
        <v>2037</v>
      </c>
      <c r="T621" s="32" t="s">
        <v>2038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8"/>
        <v>268.02325581395348</v>
      </c>
      <c r="G622" t="s">
        <v>20</v>
      </c>
      <c r="H622">
        <v>128</v>
      </c>
      <c r="I622" s="35">
        <f t="shared" si="39"/>
        <v>90.0390625</v>
      </c>
      <c r="J622" t="s">
        <v>26</v>
      </c>
      <c r="K622" t="s">
        <v>27</v>
      </c>
      <c r="L622">
        <v>1467954000</v>
      </c>
      <c r="M622" s="33">
        <f t="shared" si="36"/>
        <v>42559.208333333328</v>
      </c>
      <c r="N622">
        <v>1468299600</v>
      </c>
      <c r="O622" s="31">
        <f t="shared" si="37"/>
        <v>42563.208333333328</v>
      </c>
      <c r="P622" t="b">
        <v>0</v>
      </c>
      <c r="Q622" t="b">
        <v>0</v>
      </c>
      <c r="R622" t="s">
        <v>122</v>
      </c>
      <c r="S622" s="32" t="s">
        <v>2052</v>
      </c>
      <c r="T622" s="32" t="s">
        <v>2053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8"/>
        <v>619.80078125</v>
      </c>
      <c r="G623" t="s">
        <v>20</v>
      </c>
      <c r="H623">
        <v>2144</v>
      </c>
      <c r="I623" s="35">
        <f t="shared" si="39"/>
        <v>74.006063432835816</v>
      </c>
      <c r="J623" t="s">
        <v>21</v>
      </c>
      <c r="K623" t="s">
        <v>22</v>
      </c>
      <c r="L623">
        <v>1473742800</v>
      </c>
      <c r="M623" s="33">
        <f t="shared" si="36"/>
        <v>42626.208333333328</v>
      </c>
      <c r="N623">
        <v>1474174800</v>
      </c>
      <c r="O623" s="31">
        <f t="shared" si="37"/>
        <v>42631.208333333328</v>
      </c>
      <c r="P623" t="b">
        <v>0</v>
      </c>
      <c r="Q623" t="b">
        <v>0</v>
      </c>
      <c r="R623" t="s">
        <v>33</v>
      </c>
      <c r="S623" s="32" t="s">
        <v>2037</v>
      </c>
      <c r="T623" s="32" t="s">
        <v>2038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8"/>
        <v>3.1301587301587301</v>
      </c>
      <c r="G624" t="s">
        <v>14</v>
      </c>
      <c r="H624">
        <v>64</v>
      </c>
      <c r="I624" s="35">
        <f t="shared" si="39"/>
        <v>92.4375</v>
      </c>
      <c r="J624" t="s">
        <v>21</v>
      </c>
      <c r="K624" t="s">
        <v>22</v>
      </c>
      <c r="L624">
        <v>1523768400</v>
      </c>
      <c r="M624" s="33">
        <f t="shared" si="36"/>
        <v>43205.208333333328</v>
      </c>
      <c r="N624">
        <v>1526014800</v>
      </c>
      <c r="O624" s="31">
        <f t="shared" si="37"/>
        <v>43231.208333333328</v>
      </c>
      <c r="P624" t="b">
        <v>0</v>
      </c>
      <c r="Q624" t="b">
        <v>0</v>
      </c>
      <c r="R624" t="s">
        <v>60</v>
      </c>
      <c r="S624" s="32" t="s">
        <v>2033</v>
      </c>
      <c r="T624" s="32" t="s">
        <v>2043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8"/>
        <v>159.92152704135739</v>
      </c>
      <c r="G625" t="s">
        <v>20</v>
      </c>
      <c r="H625">
        <v>2693</v>
      </c>
      <c r="I625" s="35">
        <f t="shared" si="39"/>
        <v>55.999257333828446</v>
      </c>
      <c r="J625" t="s">
        <v>40</v>
      </c>
      <c r="K625" t="s">
        <v>41</v>
      </c>
      <c r="L625">
        <v>1437022800</v>
      </c>
      <c r="M625" s="33">
        <f t="shared" si="36"/>
        <v>42201.208333333328</v>
      </c>
      <c r="N625">
        <v>1437454800</v>
      </c>
      <c r="O625" s="31">
        <f t="shared" si="37"/>
        <v>42206.208333333328</v>
      </c>
      <c r="P625" t="b">
        <v>0</v>
      </c>
      <c r="Q625" t="b">
        <v>0</v>
      </c>
      <c r="R625" t="s">
        <v>33</v>
      </c>
      <c r="S625" s="32" t="s">
        <v>2037</v>
      </c>
      <c r="T625" s="32" t="s">
        <v>2038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8"/>
        <v>279.39215686274508</v>
      </c>
      <c r="G626" t="s">
        <v>20</v>
      </c>
      <c r="H626">
        <v>432</v>
      </c>
      <c r="I626" s="35">
        <f t="shared" si="39"/>
        <v>32.983796296296298</v>
      </c>
      <c r="J626" t="s">
        <v>21</v>
      </c>
      <c r="K626" t="s">
        <v>22</v>
      </c>
      <c r="L626">
        <v>1422165600</v>
      </c>
      <c r="M626" s="33">
        <f t="shared" si="36"/>
        <v>42029.25</v>
      </c>
      <c r="N626">
        <v>1422684000</v>
      </c>
      <c r="O626" s="31">
        <f t="shared" si="37"/>
        <v>42035.25</v>
      </c>
      <c r="P626" t="b">
        <v>0</v>
      </c>
      <c r="Q626" t="b">
        <v>0</v>
      </c>
      <c r="R626" t="s">
        <v>122</v>
      </c>
      <c r="S626" s="32" t="s">
        <v>2052</v>
      </c>
      <c r="T626" s="32" t="s">
        <v>2053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8"/>
        <v>77.373333333333335</v>
      </c>
      <c r="G627" t="s">
        <v>14</v>
      </c>
      <c r="H627">
        <v>62</v>
      </c>
      <c r="I627" s="35">
        <f t="shared" si="39"/>
        <v>93.596774193548384</v>
      </c>
      <c r="J627" t="s">
        <v>21</v>
      </c>
      <c r="K627" t="s">
        <v>22</v>
      </c>
      <c r="L627">
        <v>1580104800</v>
      </c>
      <c r="M627" s="33">
        <f t="shared" si="36"/>
        <v>43857.25</v>
      </c>
      <c r="N627">
        <v>1581314400</v>
      </c>
      <c r="O627" s="31">
        <f t="shared" si="37"/>
        <v>43871.25</v>
      </c>
      <c r="P627" t="b">
        <v>0</v>
      </c>
      <c r="Q627" t="b">
        <v>0</v>
      </c>
      <c r="R627" t="s">
        <v>33</v>
      </c>
      <c r="S627" s="32" t="s">
        <v>2037</v>
      </c>
      <c r="T627" s="32" t="s">
        <v>2038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8"/>
        <v>206.32812500000003</v>
      </c>
      <c r="G628" t="s">
        <v>20</v>
      </c>
      <c r="H628">
        <v>189</v>
      </c>
      <c r="I628" s="35">
        <f t="shared" si="39"/>
        <v>69.867724867724874</v>
      </c>
      <c r="J628" t="s">
        <v>21</v>
      </c>
      <c r="K628" t="s">
        <v>22</v>
      </c>
      <c r="L628">
        <v>1285650000</v>
      </c>
      <c r="M628" s="33">
        <f t="shared" si="36"/>
        <v>40449.208333333336</v>
      </c>
      <c r="N628">
        <v>1286427600</v>
      </c>
      <c r="O628" s="31">
        <f t="shared" si="37"/>
        <v>40458.208333333336</v>
      </c>
      <c r="P628" t="b">
        <v>0</v>
      </c>
      <c r="Q628" t="b">
        <v>1</v>
      </c>
      <c r="R628" t="s">
        <v>33</v>
      </c>
      <c r="S628" s="32" t="s">
        <v>2037</v>
      </c>
      <c r="T628" s="32" t="s">
        <v>2038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8"/>
        <v>694.25</v>
      </c>
      <c r="G629" t="s">
        <v>20</v>
      </c>
      <c r="H629">
        <v>154</v>
      </c>
      <c r="I629" s="35">
        <f t="shared" si="39"/>
        <v>72.129870129870127</v>
      </c>
      <c r="J629" t="s">
        <v>40</v>
      </c>
      <c r="K629" t="s">
        <v>41</v>
      </c>
      <c r="L629">
        <v>1276664400</v>
      </c>
      <c r="M629" s="33">
        <f t="shared" si="36"/>
        <v>40345.208333333336</v>
      </c>
      <c r="N629">
        <v>1278738000</v>
      </c>
      <c r="O629" s="31">
        <f t="shared" si="37"/>
        <v>40369.208333333336</v>
      </c>
      <c r="P629" t="b">
        <v>1</v>
      </c>
      <c r="Q629" t="b">
        <v>0</v>
      </c>
      <c r="R629" t="s">
        <v>17</v>
      </c>
      <c r="S629" s="32" t="s">
        <v>2031</v>
      </c>
      <c r="T629" s="32" t="s">
        <v>2032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8"/>
        <v>151.78947368421052</v>
      </c>
      <c r="G630" t="s">
        <v>20</v>
      </c>
      <c r="H630">
        <v>96</v>
      </c>
      <c r="I630" s="35">
        <f t="shared" si="39"/>
        <v>30.041666666666668</v>
      </c>
      <c r="J630" t="s">
        <v>21</v>
      </c>
      <c r="K630" t="s">
        <v>22</v>
      </c>
      <c r="L630">
        <v>1286168400</v>
      </c>
      <c r="M630" s="33">
        <f t="shared" si="36"/>
        <v>40455.208333333336</v>
      </c>
      <c r="N630">
        <v>1286427600</v>
      </c>
      <c r="O630" s="31">
        <f t="shared" si="37"/>
        <v>40458.208333333336</v>
      </c>
      <c r="P630" t="b">
        <v>0</v>
      </c>
      <c r="Q630" t="b">
        <v>0</v>
      </c>
      <c r="R630" t="s">
        <v>60</v>
      </c>
      <c r="S630" s="32" t="s">
        <v>2033</v>
      </c>
      <c r="T630" s="32" t="s">
        <v>2043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8"/>
        <v>64.58207217694995</v>
      </c>
      <c r="G631" t="s">
        <v>14</v>
      </c>
      <c r="H631">
        <v>750</v>
      </c>
      <c r="I631" s="35">
        <f t="shared" si="39"/>
        <v>73.968000000000004</v>
      </c>
      <c r="J631" t="s">
        <v>21</v>
      </c>
      <c r="K631" t="s">
        <v>22</v>
      </c>
      <c r="L631">
        <v>1467781200</v>
      </c>
      <c r="M631" s="33">
        <f t="shared" si="36"/>
        <v>42557.208333333328</v>
      </c>
      <c r="N631">
        <v>1467954000</v>
      </c>
      <c r="O631" s="31">
        <f t="shared" si="37"/>
        <v>42559.208333333328</v>
      </c>
      <c r="P631" t="b">
        <v>0</v>
      </c>
      <c r="Q631" t="b">
        <v>1</v>
      </c>
      <c r="R631" t="s">
        <v>33</v>
      </c>
      <c r="S631" s="32" t="s">
        <v>2037</v>
      </c>
      <c r="T631" s="32" t="s">
        <v>2038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8"/>
        <v>62.873684210526314</v>
      </c>
      <c r="G632" t="s">
        <v>74</v>
      </c>
      <c r="H632">
        <v>87</v>
      </c>
      <c r="I632" s="35">
        <f t="shared" si="39"/>
        <v>68.65517241379311</v>
      </c>
      <c r="J632" t="s">
        <v>21</v>
      </c>
      <c r="K632" t="s">
        <v>22</v>
      </c>
      <c r="L632">
        <v>1556686800</v>
      </c>
      <c r="M632" s="33">
        <f t="shared" si="36"/>
        <v>43586.208333333328</v>
      </c>
      <c r="N632">
        <v>1557637200</v>
      </c>
      <c r="O632" s="31">
        <f t="shared" si="37"/>
        <v>43597.208333333328</v>
      </c>
      <c r="P632" t="b">
        <v>0</v>
      </c>
      <c r="Q632" t="b">
        <v>1</v>
      </c>
      <c r="R632" t="s">
        <v>33</v>
      </c>
      <c r="S632" s="32" t="s">
        <v>2037</v>
      </c>
      <c r="T632" s="32" t="s">
        <v>2038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8"/>
        <v>310.39864864864865</v>
      </c>
      <c r="G633" t="s">
        <v>20</v>
      </c>
      <c r="H633">
        <v>3063</v>
      </c>
      <c r="I633" s="35">
        <f t="shared" si="39"/>
        <v>59.992164544564154</v>
      </c>
      <c r="J633" t="s">
        <v>21</v>
      </c>
      <c r="K633" t="s">
        <v>22</v>
      </c>
      <c r="L633">
        <v>1553576400</v>
      </c>
      <c r="M633" s="33">
        <f t="shared" si="36"/>
        <v>43550.208333333328</v>
      </c>
      <c r="N633">
        <v>1553922000</v>
      </c>
      <c r="O633" s="31">
        <f t="shared" si="37"/>
        <v>43554.208333333328</v>
      </c>
      <c r="P633" t="b">
        <v>0</v>
      </c>
      <c r="Q633" t="b">
        <v>0</v>
      </c>
      <c r="R633" t="s">
        <v>33</v>
      </c>
      <c r="S633" s="32" t="s">
        <v>2037</v>
      </c>
      <c r="T633" s="32" t="s">
        <v>2038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8"/>
        <v>42.859916782246884</v>
      </c>
      <c r="G634" t="s">
        <v>47</v>
      </c>
      <c r="H634">
        <v>278</v>
      </c>
      <c r="I634" s="35">
        <f t="shared" si="39"/>
        <v>111.15827338129496</v>
      </c>
      <c r="J634" t="s">
        <v>21</v>
      </c>
      <c r="K634" t="s">
        <v>22</v>
      </c>
      <c r="L634">
        <v>1414904400</v>
      </c>
      <c r="M634" s="33">
        <f t="shared" si="36"/>
        <v>41945.208333333336</v>
      </c>
      <c r="N634">
        <v>1416463200</v>
      </c>
      <c r="O634" s="31">
        <f t="shared" si="37"/>
        <v>41963.25</v>
      </c>
      <c r="P634" t="b">
        <v>0</v>
      </c>
      <c r="Q634" t="b">
        <v>0</v>
      </c>
      <c r="R634" t="s">
        <v>33</v>
      </c>
      <c r="S634" s="32" t="s">
        <v>2037</v>
      </c>
      <c r="T634" s="32" t="s">
        <v>2038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8"/>
        <v>83.119402985074629</v>
      </c>
      <c r="G635" t="s">
        <v>14</v>
      </c>
      <c r="H635">
        <v>105</v>
      </c>
      <c r="I635" s="35">
        <f t="shared" si="39"/>
        <v>53.038095238095238</v>
      </c>
      <c r="J635" t="s">
        <v>21</v>
      </c>
      <c r="K635" t="s">
        <v>22</v>
      </c>
      <c r="L635">
        <v>1446876000</v>
      </c>
      <c r="M635" s="33">
        <f t="shared" si="36"/>
        <v>42315.25</v>
      </c>
      <c r="N635">
        <v>1447221600</v>
      </c>
      <c r="O635" s="31">
        <f t="shared" si="37"/>
        <v>42319.25</v>
      </c>
      <c r="P635" t="b">
        <v>0</v>
      </c>
      <c r="Q635" t="b">
        <v>0</v>
      </c>
      <c r="R635" t="s">
        <v>71</v>
      </c>
      <c r="S635" s="32" t="s">
        <v>2039</v>
      </c>
      <c r="T635" s="32" t="s">
        <v>2047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8"/>
        <v>78.531302876480552</v>
      </c>
      <c r="G636" t="s">
        <v>74</v>
      </c>
      <c r="H636">
        <v>1658</v>
      </c>
      <c r="I636" s="35">
        <f t="shared" si="39"/>
        <v>55.985524728588658</v>
      </c>
      <c r="J636" t="s">
        <v>21</v>
      </c>
      <c r="K636" t="s">
        <v>22</v>
      </c>
      <c r="L636">
        <v>1490418000</v>
      </c>
      <c r="M636" s="33">
        <f t="shared" si="36"/>
        <v>42819.208333333328</v>
      </c>
      <c r="N636">
        <v>1491627600</v>
      </c>
      <c r="O636" s="31">
        <f t="shared" si="37"/>
        <v>42833.208333333328</v>
      </c>
      <c r="P636" t="b">
        <v>0</v>
      </c>
      <c r="Q636" t="b">
        <v>0</v>
      </c>
      <c r="R636" t="s">
        <v>269</v>
      </c>
      <c r="S636" s="32" t="s">
        <v>2039</v>
      </c>
      <c r="T636" s="32" t="s">
        <v>2058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8"/>
        <v>114.09352517985612</v>
      </c>
      <c r="G637" t="s">
        <v>20</v>
      </c>
      <c r="H637">
        <v>2266</v>
      </c>
      <c r="I637" s="35">
        <f t="shared" si="39"/>
        <v>69.986760812003524</v>
      </c>
      <c r="J637" t="s">
        <v>21</v>
      </c>
      <c r="K637" t="s">
        <v>22</v>
      </c>
      <c r="L637">
        <v>1360389600</v>
      </c>
      <c r="M637" s="33">
        <f t="shared" si="36"/>
        <v>41314.25</v>
      </c>
      <c r="N637">
        <v>1363150800</v>
      </c>
      <c r="O637" s="31">
        <f t="shared" si="37"/>
        <v>41346.208333333336</v>
      </c>
      <c r="P637" t="b">
        <v>0</v>
      </c>
      <c r="Q637" t="b">
        <v>0</v>
      </c>
      <c r="R637" t="s">
        <v>269</v>
      </c>
      <c r="S637" s="32" t="s">
        <v>2039</v>
      </c>
      <c r="T637" s="32" t="s">
        <v>2058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8"/>
        <v>64.537683358624179</v>
      </c>
      <c r="G638" t="s">
        <v>14</v>
      </c>
      <c r="H638">
        <v>2604</v>
      </c>
      <c r="I638" s="35">
        <f t="shared" si="39"/>
        <v>48.998079877112133</v>
      </c>
      <c r="J638" t="s">
        <v>36</v>
      </c>
      <c r="K638" t="s">
        <v>37</v>
      </c>
      <c r="L638">
        <v>1326866400</v>
      </c>
      <c r="M638" s="33">
        <f t="shared" si="36"/>
        <v>40926.25</v>
      </c>
      <c r="N638">
        <v>1330754400</v>
      </c>
      <c r="O638" s="31">
        <f t="shared" si="37"/>
        <v>40971.25</v>
      </c>
      <c r="P638" t="b">
        <v>0</v>
      </c>
      <c r="Q638" t="b">
        <v>1</v>
      </c>
      <c r="R638" t="s">
        <v>71</v>
      </c>
      <c r="S638" s="32" t="s">
        <v>2039</v>
      </c>
      <c r="T638" s="32" t="s">
        <v>2047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8"/>
        <v>79.411764705882348</v>
      </c>
      <c r="G639" t="s">
        <v>14</v>
      </c>
      <c r="H639">
        <v>65</v>
      </c>
      <c r="I639" s="35">
        <f t="shared" si="39"/>
        <v>103.84615384615384</v>
      </c>
      <c r="J639" t="s">
        <v>21</v>
      </c>
      <c r="K639" t="s">
        <v>22</v>
      </c>
      <c r="L639">
        <v>1479103200</v>
      </c>
      <c r="M639" s="33">
        <f t="shared" si="36"/>
        <v>42688.25</v>
      </c>
      <c r="N639">
        <v>1479794400</v>
      </c>
      <c r="O639" s="31">
        <f t="shared" si="37"/>
        <v>42696.25</v>
      </c>
      <c r="P639" t="b">
        <v>0</v>
      </c>
      <c r="Q639" t="b">
        <v>0</v>
      </c>
      <c r="R639" t="s">
        <v>33</v>
      </c>
      <c r="S639" s="32" t="s">
        <v>2037</v>
      </c>
      <c r="T639" s="32" t="s">
        <v>2038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8"/>
        <v>11.419117647058824</v>
      </c>
      <c r="G640" t="s">
        <v>14</v>
      </c>
      <c r="H640">
        <v>94</v>
      </c>
      <c r="I640" s="35">
        <f t="shared" si="39"/>
        <v>99.127659574468083</v>
      </c>
      <c r="J640" t="s">
        <v>21</v>
      </c>
      <c r="K640" t="s">
        <v>22</v>
      </c>
      <c r="L640">
        <v>1280206800</v>
      </c>
      <c r="M640" s="33">
        <f t="shared" si="36"/>
        <v>40386.208333333336</v>
      </c>
      <c r="N640">
        <v>1281243600</v>
      </c>
      <c r="O640" s="31">
        <f t="shared" si="37"/>
        <v>40398.208333333336</v>
      </c>
      <c r="P640" t="b">
        <v>0</v>
      </c>
      <c r="Q640" t="b">
        <v>1</v>
      </c>
      <c r="R640" t="s">
        <v>33</v>
      </c>
      <c r="S640" s="32" t="s">
        <v>2037</v>
      </c>
      <c r="T640" s="32" t="s">
        <v>2038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8"/>
        <v>56.186046511627907</v>
      </c>
      <c r="G641" t="s">
        <v>47</v>
      </c>
      <c r="H641">
        <v>45</v>
      </c>
      <c r="I641" s="35">
        <f t="shared" si="39"/>
        <v>107.37777777777778</v>
      </c>
      <c r="J641" t="s">
        <v>21</v>
      </c>
      <c r="K641" t="s">
        <v>22</v>
      </c>
      <c r="L641">
        <v>1532754000</v>
      </c>
      <c r="M641" s="33">
        <f t="shared" si="36"/>
        <v>43309.208333333328</v>
      </c>
      <c r="N641">
        <v>1532754000</v>
      </c>
      <c r="O641" s="31">
        <f t="shared" si="37"/>
        <v>43309.208333333328</v>
      </c>
      <c r="P641" t="b">
        <v>0</v>
      </c>
      <c r="Q641" t="b">
        <v>1</v>
      </c>
      <c r="R641" t="s">
        <v>53</v>
      </c>
      <c r="S641" s="32" t="s">
        <v>2039</v>
      </c>
      <c r="T641" s="32" t="s">
        <v>2042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38"/>
        <v>16.501669449081803</v>
      </c>
      <c r="G642" t="s">
        <v>14</v>
      </c>
      <c r="H642">
        <v>257</v>
      </c>
      <c r="I642" s="35">
        <f t="shared" si="39"/>
        <v>76.922178988326849</v>
      </c>
      <c r="J642" t="s">
        <v>21</v>
      </c>
      <c r="K642" t="s">
        <v>22</v>
      </c>
      <c r="L642">
        <v>1453096800</v>
      </c>
      <c r="M642" s="33">
        <f t="shared" si="36"/>
        <v>42387.25</v>
      </c>
      <c r="N642">
        <v>1453356000</v>
      </c>
      <c r="O642" s="31">
        <f t="shared" si="37"/>
        <v>42390.25</v>
      </c>
      <c r="P642" t="b">
        <v>0</v>
      </c>
      <c r="Q642" t="b">
        <v>0</v>
      </c>
      <c r="R642" t="s">
        <v>33</v>
      </c>
      <c r="S642" s="32" t="s">
        <v>2037</v>
      </c>
      <c r="T642" s="32" t="s">
        <v>2038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si="38"/>
        <v>119.96808510638297</v>
      </c>
      <c r="G643" t="s">
        <v>20</v>
      </c>
      <c r="H643">
        <v>194</v>
      </c>
      <c r="I643" s="35">
        <f t="shared" si="39"/>
        <v>58.128865979381445</v>
      </c>
      <c r="J643" t="s">
        <v>98</v>
      </c>
      <c r="K643" t="s">
        <v>99</v>
      </c>
      <c r="L643">
        <v>1487570400</v>
      </c>
      <c r="M643" s="33">
        <f t="shared" ref="M643:M706" si="40">(((L643/60)/60)/24)+DATE(1970,1,1)</f>
        <v>42786.25</v>
      </c>
      <c r="N643">
        <v>1489986000</v>
      </c>
      <c r="O643" s="31">
        <f t="shared" ref="O643:O706" si="41">(((N643/60)/60)/24)+DATE(1970,1,1)</f>
        <v>42814.208333333328</v>
      </c>
      <c r="P643" t="b">
        <v>0</v>
      </c>
      <c r="Q643" t="b">
        <v>0</v>
      </c>
      <c r="R643" t="s">
        <v>33</v>
      </c>
      <c r="S643" s="32" t="s">
        <v>2037</v>
      </c>
      <c r="T643" s="32" t="s">
        <v>2038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ref="F644:F707" si="42">(E644/D644)*100</f>
        <v>145.45652173913044</v>
      </c>
      <c r="G644" t="s">
        <v>20</v>
      </c>
      <c r="H644">
        <v>129</v>
      </c>
      <c r="I644" s="35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 s="33">
        <f t="shared" si="40"/>
        <v>43451.25</v>
      </c>
      <c r="N644">
        <v>1545804000</v>
      </c>
      <c r="O644" s="31">
        <f t="shared" si="41"/>
        <v>43460.25</v>
      </c>
      <c r="P644" t="b">
        <v>0</v>
      </c>
      <c r="Q644" t="b">
        <v>0</v>
      </c>
      <c r="R644" t="s">
        <v>65</v>
      </c>
      <c r="S644" s="32" t="s">
        <v>2035</v>
      </c>
      <c r="T644" s="32" t="s">
        <v>2044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42"/>
        <v>221.38255033557047</v>
      </c>
      <c r="G645" t="s">
        <v>20</v>
      </c>
      <c r="H645">
        <v>375</v>
      </c>
      <c r="I645" s="35">
        <f t="shared" si="43"/>
        <v>87.962666666666664</v>
      </c>
      <c r="J645" t="s">
        <v>21</v>
      </c>
      <c r="K645" t="s">
        <v>22</v>
      </c>
      <c r="L645">
        <v>1488348000</v>
      </c>
      <c r="M645" s="33">
        <f t="shared" si="40"/>
        <v>42795.25</v>
      </c>
      <c r="N645">
        <v>1489899600</v>
      </c>
      <c r="O645" s="31">
        <f t="shared" si="41"/>
        <v>42813.208333333328</v>
      </c>
      <c r="P645" t="b">
        <v>0</v>
      </c>
      <c r="Q645" t="b">
        <v>0</v>
      </c>
      <c r="R645" t="s">
        <v>33</v>
      </c>
      <c r="S645" s="32" t="s">
        <v>2037</v>
      </c>
      <c r="T645" s="32" t="s">
        <v>2038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42"/>
        <v>48.396694214876035</v>
      </c>
      <c r="G646" t="s">
        <v>14</v>
      </c>
      <c r="H646">
        <v>2928</v>
      </c>
      <c r="I646" s="35">
        <f t="shared" si="43"/>
        <v>28</v>
      </c>
      <c r="J646" t="s">
        <v>15</v>
      </c>
      <c r="K646" t="s">
        <v>16</v>
      </c>
      <c r="L646">
        <v>1545112800</v>
      </c>
      <c r="M646" s="33">
        <f t="shared" si="40"/>
        <v>43452.25</v>
      </c>
      <c r="N646">
        <v>1546495200</v>
      </c>
      <c r="O646" s="31">
        <f t="shared" si="41"/>
        <v>43468.25</v>
      </c>
      <c r="P646" t="b">
        <v>0</v>
      </c>
      <c r="Q646" t="b">
        <v>0</v>
      </c>
      <c r="R646" t="s">
        <v>33</v>
      </c>
      <c r="S646" s="32" t="s">
        <v>2037</v>
      </c>
      <c r="T646" s="32" t="s">
        <v>2038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42"/>
        <v>92.911504424778755</v>
      </c>
      <c r="G647" t="s">
        <v>14</v>
      </c>
      <c r="H647">
        <v>4697</v>
      </c>
      <c r="I647" s="35">
        <f t="shared" si="43"/>
        <v>37.999361294443261</v>
      </c>
      <c r="J647" t="s">
        <v>21</v>
      </c>
      <c r="K647" t="s">
        <v>22</v>
      </c>
      <c r="L647">
        <v>1537938000</v>
      </c>
      <c r="M647" s="33">
        <f t="shared" si="40"/>
        <v>43369.208333333328</v>
      </c>
      <c r="N647">
        <v>1539752400</v>
      </c>
      <c r="O647" s="31">
        <f t="shared" si="41"/>
        <v>43390.208333333328</v>
      </c>
      <c r="P647" t="b">
        <v>0</v>
      </c>
      <c r="Q647" t="b">
        <v>1</v>
      </c>
      <c r="R647" t="s">
        <v>23</v>
      </c>
      <c r="S647" s="32" t="s">
        <v>2033</v>
      </c>
      <c r="T647" s="32" t="s">
        <v>2034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42"/>
        <v>88.599797365754824</v>
      </c>
      <c r="G648" t="s">
        <v>14</v>
      </c>
      <c r="H648">
        <v>2915</v>
      </c>
      <c r="I648" s="35">
        <f t="shared" si="43"/>
        <v>29.999313893653515</v>
      </c>
      <c r="J648" t="s">
        <v>21</v>
      </c>
      <c r="K648" t="s">
        <v>22</v>
      </c>
      <c r="L648">
        <v>1363150800</v>
      </c>
      <c r="M648" s="33">
        <f t="shared" si="40"/>
        <v>41346.208333333336</v>
      </c>
      <c r="N648">
        <v>1364101200</v>
      </c>
      <c r="O648" s="31">
        <f t="shared" si="41"/>
        <v>41357.208333333336</v>
      </c>
      <c r="P648" t="b">
        <v>0</v>
      </c>
      <c r="Q648" t="b">
        <v>0</v>
      </c>
      <c r="R648" t="s">
        <v>89</v>
      </c>
      <c r="S648" s="32" t="s">
        <v>2048</v>
      </c>
      <c r="T648" s="32" t="s">
        <v>2049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42"/>
        <v>41.4</v>
      </c>
      <c r="G649" t="s">
        <v>14</v>
      </c>
      <c r="H649">
        <v>18</v>
      </c>
      <c r="I649" s="35">
        <f t="shared" si="43"/>
        <v>103.5</v>
      </c>
      <c r="J649" t="s">
        <v>21</v>
      </c>
      <c r="K649" t="s">
        <v>22</v>
      </c>
      <c r="L649">
        <v>1523250000</v>
      </c>
      <c r="M649" s="33">
        <f t="shared" si="40"/>
        <v>43199.208333333328</v>
      </c>
      <c r="N649">
        <v>1525323600</v>
      </c>
      <c r="O649" s="31">
        <f t="shared" si="41"/>
        <v>43223.208333333328</v>
      </c>
      <c r="P649" t="b">
        <v>0</v>
      </c>
      <c r="Q649" t="b">
        <v>0</v>
      </c>
      <c r="R649" t="s">
        <v>206</v>
      </c>
      <c r="S649" s="32" t="s">
        <v>2045</v>
      </c>
      <c r="T649" s="32" t="s">
        <v>2057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42"/>
        <v>63.056795131845846</v>
      </c>
      <c r="G650" t="s">
        <v>74</v>
      </c>
      <c r="H650">
        <v>723</v>
      </c>
      <c r="I650" s="35">
        <f t="shared" si="43"/>
        <v>85.994467496542185</v>
      </c>
      <c r="J650" t="s">
        <v>21</v>
      </c>
      <c r="K650" t="s">
        <v>22</v>
      </c>
      <c r="L650">
        <v>1499317200</v>
      </c>
      <c r="M650" s="33">
        <f t="shared" si="40"/>
        <v>42922.208333333328</v>
      </c>
      <c r="N650">
        <v>1500872400</v>
      </c>
      <c r="O650" s="31">
        <f t="shared" si="41"/>
        <v>42940.208333333328</v>
      </c>
      <c r="P650" t="b">
        <v>1</v>
      </c>
      <c r="Q650" t="b">
        <v>0</v>
      </c>
      <c r="R650" t="s">
        <v>17</v>
      </c>
      <c r="S650" s="32" t="s">
        <v>2031</v>
      </c>
      <c r="T650" s="32" t="s">
        <v>2032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42"/>
        <v>48.482333607230892</v>
      </c>
      <c r="G651" t="s">
        <v>14</v>
      </c>
      <c r="H651">
        <v>602</v>
      </c>
      <c r="I651" s="35">
        <f t="shared" si="43"/>
        <v>98.011627906976742</v>
      </c>
      <c r="J651" t="s">
        <v>98</v>
      </c>
      <c r="K651" t="s">
        <v>99</v>
      </c>
      <c r="L651">
        <v>1287550800</v>
      </c>
      <c r="M651" s="33">
        <f t="shared" si="40"/>
        <v>40471.208333333336</v>
      </c>
      <c r="N651">
        <v>1288501200</v>
      </c>
      <c r="O651" s="31">
        <f t="shared" si="41"/>
        <v>40482.208333333336</v>
      </c>
      <c r="P651" t="b">
        <v>1</v>
      </c>
      <c r="Q651" t="b">
        <v>1</v>
      </c>
      <c r="R651" t="s">
        <v>33</v>
      </c>
      <c r="S651" s="32" t="s">
        <v>2037</v>
      </c>
      <c r="T651" s="32" t="s">
        <v>2038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42"/>
        <v>2</v>
      </c>
      <c r="G652" t="s">
        <v>14</v>
      </c>
      <c r="H652">
        <v>1</v>
      </c>
      <c r="I652" s="35">
        <f t="shared" si="43"/>
        <v>2</v>
      </c>
      <c r="J652" t="s">
        <v>21</v>
      </c>
      <c r="K652" t="s">
        <v>22</v>
      </c>
      <c r="L652">
        <v>1404795600</v>
      </c>
      <c r="M652" s="33">
        <f t="shared" si="40"/>
        <v>41828.208333333336</v>
      </c>
      <c r="N652">
        <v>1407128400</v>
      </c>
      <c r="O652" s="31">
        <f t="shared" si="41"/>
        <v>41855.208333333336</v>
      </c>
      <c r="P652" t="b">
        <v>0</v>
      </c>
      <c r="Q652" t="b">
        <v>0</v>
      </c>
      <c r="R652" t="s">
        <v>159</v>
      </c>
      <c r="S652" s="32" t="s">
        <v>2033</v>
      </c>
      <c r="T652" s="32" t="s">
        <v>2056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42"/>
        <v>88.47941026944585</v>
      </c>
      <c r="G653" t="s">
        <v>14</v>
      </c>
      <c r="H653">
        <v>3868</v>
      </c>
      <c r="I653" s="35">
        <f t="shared" si="43"/>
        <v>44.994570837642193</v>
      </c>
      <c r="J653" t="s">
        <v>107</v>
      </c>
      <c r="K653" t="s">
        <v>108</v>
      </c>
      <c r="L653">
        <v>1393048800</v>
      </c>
      <c r="M653" s="33">
        <f t="shared" si="40"/>
        <v>41692.25</v>
      </c>
      <c r="N653">
        <v>1394344800</v>
      </c>
      <c r="O653" s="31">
        <f t="shared" si="41"/>
        <v>41707.25</v>
      </c>
      <c r="P653" t="b">
        <v>0</v>
      </c>
      <c r="Q653" t="b">
        <v>0</v>
      </c>
      <c r="R653" t="s">
        <v>100</v>
      </c>
      <c r="S653" s="32" t="s">
        <v>2039</v>
      </c>
      <c r="T653" s="32" t="s">
        <v>2050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42"/>
        <v>126.84</v>
      </c>
      <c r="G654" t="s">
        <v>20</v>
      </c>
      <c r="H654">
        <v>409</v>
      </c>
      <c r="I654" s="35">
        <f t="shared" si="43"/>
        <v>31.012224938875306</v>
      </c>
      <c r="J654" t="s">
        <v>21</v>
      </c>
      <c r="K654" t="s">
        <v>22</v>
      </c>
      <c r="L654">
        <v>1470373200</v>
      </c>
      <c r="M654" s="33">
        <f t="shared" si="40"/>
        <v>42587.208333333328</v>
      </c>
      <c r="N654">
        <v>1474088400</v>
      </c>
      <c r="O654" s="31">
        <f t="shared" si="41"/>
        <v>42630.208333333328</v>
      </c>
      <c r="P654" t="b">
        <v>0</v>
      </c>
      <c r="Q654" t="b">
        <v>0</v>
      </c>
      <c r="R654" t="s">
        <v>28</v>
      </c>
      <c r="S654" s="32" t="s">
        <v>2035</v>
      </c>
      <c r="T654" s="32" t="s">
        <v>2036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42"/>
        <v>2338.833333333333</v>
      </c>
      <c r="G655" t="s">
        <v>20</v>
      </c>
      <c r="H655">
        <v>234</v>
      </c>
      <c r="I655" s="35">
        <f t="shared" si="43"/>
        <v>59.970085470085472</v>
      </c>
      <c r="J655" t="s">
        <v>21</v>
      </c>
      <c r="K655" t="s">
        <v>22</v>
      </c>
      <c r="L655">
        <v>1460091600</v>
      </c>
      <c r="M655" s="33">
        <f t="shared" si="40"/>
        <v>42468.208333333328</v>
      </c>
      <c r="N655">
        <v>1460264400</v>
      </c>
      <c r="O655" s="31">
        <f t="shared" si="41"/>
        <v>42470.208333333328</v>
      </c>
      <c r="P655" t="b">
        <v>0</v>
      </c>
      <c r="Q655" t="b">
        <v>0</v>
      </c>
      <c r="R655" t="s">
        <v>28</v>
      </c>
      <c r="S655" s="32" t="s">
        <v>2035</v>
      </c>
      <c r="T655" s="32" t="s">
        <v>2036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42"/>
        <v>508.38857142857148</v>
      </c>
      <c r="G656" t="s">
        <v>20</v>
      </c>
      <c r="H656">
        <v>3016</v>
      </c>
      <c r="I656" s="35">
        <f t="shared" si="43"/>
        <v>58.9973474801061</v>
      </c>
      <c r="J656" t="s">
        <v>21</v>
      </c>
      <c r="K656" t="s">
        <v>22</v>
      </c>
      <c r="L656">
        <v>1440392400</v>
      </c>
      <c r="M656" s="33">
        <f t="shared" si="40"/>
        <v>42240.208333333328</v>
      </c>
      <c r="N656">
        <v>1440824400</v>
      </c>
      <c r="O656" s="31">
        <f t="shared" si="41"/>
        <v>42245.208333333328</v>
      </c>
      <c r="P656" t="b">
        <v>0</v>
      </c>
      <c r="Q656" t="b">
        <v>0</v>
      </c>
      <c r="R656" t="s">
        <v>148</v>
      </c>
      <c r="S656" s="32" t="s">
        <v>2033</v>
      </c>
      <c r="T656" s="32" t="s">
        <v>2055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42"/>
        <v>191.47826086956522</v>
      </c>
      <c r="G657" t="s">
        <v>20</v>
      </c>
      <c r="H657">
        <v>264</v>
      </c>
      <c r="I657" s="35">
        <f t="shared" si="43"/>
        <v>50.045454545454547</v>
      </c>
      <c r="J657" t="s">
        <v>21</v>
      </c>
      <c r="K657" t="s">
        <v>22</v>
      </c>
      <c r="L657">
        <v>1488434400</v>
      </c>
      <c r="M657" s="33">
        <f t="shared" si="40"/>
        <v>42796.25</v>
      </c>
      <c r="N657">
        <v>1489554000</v>
      </c>
      <c r="O657" s="31">
        <f t="shared" si="41"/>
        <v>42809.208333333328</v>
      </c>
      <c r="P657" t="b">
        <v>1</v>
      </c>
      <c r="Q657" t="b">
        <v>0</v>
      </c>
      <c r="R657" t="s">
        <v>122</v>
      </c>
      <c r="S657" s="32" t="s">
        <v>2052</v>
      </c>
      <c r="T657" s="32" t="s">
        <v>2053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42"/>
        <v>42.127533783783782</v>
      </c>
      <c r="G658" t="s">
        <v>14</v>
      </c>
      <c r="H658">
        <v>504</v>
      </c>
      <c r="I658" s="35">
        <f t="shared" si="43"/>
        <v>98.966269841269835</v>
      </c>
      <c r="J658" t="s">
        <v>26</v>
      </c>
      <c r="K658" t="s">
        <v>27</v>
      </c>
      <c r="L658">
        <v>1514440800</v>
      </c>
      <c r="M658" s="33">
        <f t="shared" si="40"/>
        <v>43097.25</v>
      </c>
      <c r="N658">
        <v>1514872800</v>
      </c>
      <c r="O658" s="31">
        <f t="shared" si="41"/>
        <v>43102.25</v>
      </c>
      <c r="P658" t="b">
        <v>0</v>
      </c>
      <c r="Q658" t="b">
        <v>0</v>
      </c>
      <c r="R658" t="s">
        <v>17</v>
      </c>
      <c r="S658" s="32" t="s">
        <v>2031</v>
      </c>
      <c r="T658" s="32" t="s">
        <v>2032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42"/>
        <v>8.24</v>
      </c>
      <c r="G659" t="s">
        <v>14</v>
      </c>
      <c r="H659">
        <v>14</v>
      </c>
      <c r="I659" s="35">
        <f t="shared" si="43"/>
        <v>58.857142857142854</v>
      </c>
      <c r="J659" t="s">
        <v>21</v>
      </c>
      <c r="K659" t="s">
        <v>22</v>
      </c>
      <c r="L659">
        <v>1514354400</v>
      </c>
      <c r="M659" s="33">
        <f t="shared" si="40"/>
        <v>43096.25</v>
      </c>
      <c r="N659">
        <v>1515736800</v>
      </c>
      <c r="O659" s="31">
        <f t="shared" si="41"/>
        <v>43112.25</v>
      </c>
      <c r="P659" t="b">
        <v>0</v>
      </c>
      <c r="Q659" t="b">
        <v>0</v>
      </c>
      <c r="R659" t="s">
        <v>474</v>
      </c>
      <c r="S659" s="32" t="s">
        <v>2039</v>
      </c>
      <c r="T659" s="32" t="s">
        <v>2061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42"/>
        <v>60.064638783269963</v>
      </c>
      <c r="G660" t="s">
        <v>74</v>
      </c>
      <c r="H660">
        <v>390</v>
      </c>
      <c r="I660" s="35">
        <f t="shared" si="43"/>
        <v>81.010256410256417</v>
      </c>
      <c r="J660" t="s">
        <v>21</v>
      </c>
      <c r="K660" t="s">
        <v>22</v>
      </c>
      <c r="L660">
        <v>1440910800</v>
      </c>
      <c r="M660" s="33">
        <f t="shared" si="40"/>
        <v>42246.208333333328</v>
      </c>
      <c r="N660">
        <v>1442898000</v>
      </c>
      <c r="O660" s="31">
        <f t="shared" si="41"/>
        <v>42269.208333333328</v>
      </c>
      <c r="P660" t="b">
        <v>0</v>
      </c>
      <c r="Q660" t="b">
        <v>0</v>
      </c>
      <c r="R660" t="s">
        <v>23</v>
      </c>
      <c r="S660" s="32" t="s">
        <v>2033</v>
      </c>
      <c r="T660" s="32" t="s">
        <v>2034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42"/>
        <v>47.232808616404313</v>
      </c>
      <c r="G661" t="s">
        <v>14</v>
      </c>
      <c r="H661">
        <v>750</v>
      </c>
      <c r="I661" s="35">
        <f t="shared" si="43"/>
        <v>76.013333333333335</v>
      </c>
      <c r="J661" t="s">
        <v>40</v>
      </c>
      <c r="K661" t="s">
        <v>41</v>
      </c>
      <c r="L661">
        <v>1296108000</v>
      </c>
      <c r="M661" s="33">
        <f t="shared" si="40"/>
        <v>40570.25</v>
      </c>
      <c r="N661">
        <v>1296194400</v>
      </c>
      <c r="O661" s="31">
        <f t="shared" si="41"/>
        <v>40571.25</v>
      </c>
      <c r="P661" t="b">
        <v>0</v>
      </c>
      <c r="Q661" t="b">
        <v>0</v>
      </c>
      <c r="R661" t="s">
        <v>42</v>
      </c>
      <c r="S661" s="32" t="s">
        <v>2039</v>
      </c>
      <c r="T661" s="32" t="s">
        <v>2040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42"/>
        <v>81.736263736263737</v>
      </c>
      <c r="G662" t="s">
        <v>14</v>
      </c>
      <c r="H662">
        <v>77</v>
      </c>
      <c r="I662" s="35">
        <f t="shared" si="43"/>
        <v>96.597402597402592</v>
      </c>
      <c r="J662" t="s">
        <v>21</v>
      </c>
      <c r="K662" t="s">
        <v>22</v>
      </c>
      <c r="L662">
        <v>1440133200</v>
      </c>
      <c r="M662" s="33">
        <f t="shared" si="40"/>
        <v>42237.208333333328</v>
      </c>
      <c r="N662">
        <v>1440910800</v>
      </c>
      <c r="O662" s="31">
        <f t="shared" si="41"/>
        <v>42246.208333333328</v>
      </c>
      <c r="P662" t="b">
        <v>1</v>
      </c>
      <c r="Q662" t="b">
        <v>0</v>
      </c>
      <c r="R662" t="s">
        <v>33</v>
      </c>
      <c r="S662" s="32" t="s">
        <v>2037</v>
      </c>
      <c r="T662" s="32" t="s">
        <v>2038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42"/>
        <v>54.187265917603</v>
      </c>
      <c r="G663" t="s">
        <v>14</v>
      </c>
      <c r="H663">
        <v>752</v>
      </c>
      <c r="I663" s="35">
        <f t="shared" si="43"/>
        <v>76.957446808510639</v>
      </c>
      <c r="J663" t="s">
        <v>36</v>
      </c>
      <c r="K663" t="s">
        <v>37</v>
      </c>
      <c r="L663">
        <v>1332910800</v>
      </c>
      <c r="M663" s="33">
        <f t="shared" si="40"/>
        <v>40996.208333333336</v>
      </c>
      <c r="N663">
        <v>1335502800</v>
      </c>
      <c r="O663" s="31">
        <f t="shared" si="41"/>
        <v>41026.208333333336</v>
      </c>
      <c r="P663" t="b">
        <v>0</v>
      </c>
      <c r="Q663" t="b">
        <v>0</v>
      </c>
      <c r="R663" t="s">
        <v>159</v>
      </c>
      <c r="S663" s="32" t="s">
        <v>2033</v>
      </c>
      <c r="T663" s="32" t="s">
        <v>2056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42"/>
        <v>97.868131868131869</v>
      </c>
      <c r="G664" t="s">
        <v>14</v>
      </c>
      <c r="H664">
        <v>131</v>
      </c>
      <c r="I664" s="35">
        <f t="shared" si="43"/>
        <v>67.984732824427482</v>
      </c>
      <c r="J664" t="s">
        <v>21</v>
      </c>
      <c r="K664" t="s">
        <v>22</v>
      </c>
      <c r="L664">
        <v>1544335200</v>
      </c>
      <c r="M664" s="33">
        <f t="shared" si="40"/>
        <v>43443.25</v>
      </c>
      <c r="N664">
        <v>1544680800</v>
      </c>
      <c r="O664" s="31">
        <f t="shared" si="41"/>
        <v>43447.25</v>
      </c>
      <c r="P664" t="b">
        <v>0</v>
      </c>
      <c r="Q664" t="b">
        <v>0</v>
      </c>
      <c r="R664" t="s">
        <v>33</v>
      </c>
      <c r="S664" s="32" t="s">
        <v>2037</v>
      </c>
      <c r="T664" s="32" t="s">
        <v>2038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42"/>
        <v>77.239999999999995</v>
      </c>
      <c r="G665" t="s">
        <v>14</v>
      </c>
      <c r="H665">
        <v>87</v>
      </c>
      <c r="I665" s="35">
        <f t="shared" si="43"/>
        <v>88.781609195402297</v>
      </c>
      <c r="J665" t="s">
        <v>21</v>
      </c>
      <c r="K665" t="s">
        <v>22</v>
      </c>
      <c r="L665">
        <v>1286427600</v>
      </c>
      <c r="M665" s="33">
        <f t="shared" si="40"/>
        <v>40458.208333333336</v>
      </c>
      <c r="N665">
        <v>1288414800</v>
      </c>
      <c r="O665" s="31">
        <f t="shared" si="41"/>
        <v>40481.208333333336</v>
      </c>
      <c r="P665" t="b">
        <v>0</v>
      </c>
      <c r="Q665" t="b">
        <v>0</v>
      </c>
      <c r="R665" t="s">
        <v>33</v>
      </c>
      <c r="S665" s="32" t="s">
        <v>2037</v>
      </c>
      <c r="T665" s="32" t="s">
        <v>2038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42"/>
        <v>33.464735516372798</v>
      </c>
      <c r="G666" t="s">
        <v>14</v>
      </c>
      <c r="H666">
        <v>1063</v>
      </c>
      <c r="I666" s="35">
        <f t="shared" si="43"/>
        <v>24.99623706491063</v>
      </c>
      <c r="J666" t="s">
        <v>21</v>
      </c>
      <c r="K666" t="s">
        <v>22</v>
      </c>
      <c r="L666">
        <v>1329717600</v>
      </c>
      <c r="M666" s="33">
        <f t="shared" si="40"/>
        <v>40959.25</v>
      </c>
      <c r="N666">
        <v>1330581600</v>
      </c>
      <c r="O666" s="31">
        <f t="shared" si="41"/>
        <v>40969.25</v>
      </c>
      <c r="P666" t="b">
        <v>0</v>
      </c>
      <c r="Q666" t="b">
        <v>0</v>
      </c>
      <c r="R666" t="s">
        <v>159</v>
      </c>
      <c r="S666" s="32" t="s">
        <v>2033</v>
      </c>
      <c r="T666" s="32" t="s">
        <v>2056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42"/>
        <v>239.58823529411765</v>
      </c>
      <c r="G667" t="s">
        <v>20</v>
      </c>
      <c r="H667">
        <v>272</v>
      </c>
      <c r="I667" s="35">
        <f t="shared" si="43"/>
        <v>44.922794117647058</v>
      </c>
      <c r="J667" t="s">
        <v>21</v>
      </c>
      <c r="K667" t="s">
        <v>22</v>
      </c>
      <c r="L667">
        <v>1310187600</v>
      </c>
      <c r="M667" s="33">
        <f t="shared" si="40"/>
        <v>40733.208333333336</v>
      </c>
      <c r="N667">
        <v>1311397200</v>
      </c>
      <c r="O667" s="31">
        <f t="shared" si="41"/>
        <v>40747.208333333336</v>
      </c>
      <c r="P667" t="b">
        <v>0</v>
      </c>
      <c r="Q667" t="b">
        <v>1</v>
      </c>
      <c r="R667" t="s">
        <v>42</v>
      </c>
      <c r="S667" s="32" t="s">
        <v>2039</v>
      </c>
      <c r="T667" s="32" t="s">
        <v>2040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42"/>
        <v>64.032258064516128</v>
      </c>
      <c r="G668" t="s">
        <v>74</v>
      </c>
      <c r="H668">
        <v>25</v>
      </c>
      <c r="I668" s="35">
        <f t="shared" si="43"/>
        <v>79.400000000000006</v>
      </c>
      <c r="J668" t="s">
        <v>21</v>
      </c>
      <c r="K668" t="s">
        <v>22</v>
      </c>
      <c r="L668">
        <v>1377838800</v>
      </c>
      <c r="M668" s="33">
        <f t="shared" si="40"/>
        <v>41516.208333333336</v>
      </c>
      <c r="N668">
        <v>1378357200</v>
      </c>
      <c r="O668" s="31">
        <f t="shared" si="41"/>
        <v>41522.208333333336</v>
      </c>
      <c r="P668" t="b">
        <v>0</v>
      </c>
      <c r="Q668" t="b">
        <v>1</v>
      </c>
      <c r="R668" t="s">
        <v>33</v>
      </c>
      <c r="S668" s="32" t="s">
        <v>2037</v>
      </c>
      <c r="T668" s="32" t="s">
        <v>2038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42"/>
        <v>176.15942028985506</v>
      </c>
      <c r="G669" t="s">
        <v>20</v>
      </c>
      <c r="H669">
        <v>419</v>
      </c>
      <c r="I669" s="35">
        <f t="shared" si="43"/>
        <v>29.009546539379475</v>
      </c>
      <c r="J669" t="s">
        <v>21</v>
      </c>
      <c r="K669" t="s">
        <v>22</v>
      </c>
      <c r="L669">
        <v>1410325200</v>
      </c>
      <c r="M669" s="33">
        <f t="shared" si="40"/>
        <v>41892.208333333336</v>
      </c>
      <c r="N669">
        <v>1411102800</v>
      </c>
      <c r="O669" s="31">
        <f t="shared" si="41"/>
        <v>41901.208333333336</v>
      </c>
      <c r="P669" t="b">
        <v>0</v>
      </c>
      <c r="Q669" t="b">
        <v>0</v>
      </c>
      <c r="R669" t="s">
        <v>1029</v>
      </c>
      <c r="S669" s="32" t="s">
        <v>2062</v>
      </c>
      <c r="T669" s="32" t="s">
        <v>2063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42"/>
        <v>20.33818181818182</v>
      </c>
      <c r="G670" t="s">
        <v>14</v>
      </c>
      <c r="H670">
        <v>76</v>
      </c>
      <c r="I670" s="35">
        <f t="shared" si="43"/>
        <v>73.59210526315789</v>
      </c>
      <c r="J670" t="s">
        <v>21</v>
      </c>
      <c r="K670" t="s">
        <v>22</v>
      </c>
      <c r="L670">
        <v>1343797200</v>
      </c>
      <c r="M670" s="33">
        <f t="shared" si="40"/>
        <v>41122.208333333336</v>
      </c>
      <c r="N670">
        <v>1344834000</v>
      </c>
      <c r="O670" s="31">
        <f t="shared" si="41"/>
        <v>41134.208333333336</v>
      </c>
      <c r="P670" t="b">
        <v>0</v>
      </c>
      <c r="Q670" t="b">
        <v>0</v>
      </c>
      <c r="R670" t="s">
        <v>33</v>
      </c>
      <c r="S670" s="32" t="s">
        <v>2037</v>
      </c>
      <c r="T670" s="32" t="s">
        <v>2038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42"/>
        <v>358.64754098360658</v>
      </c>
      <c r="G671" t="s">
        <v>20</v>
      </c>
      <c r="H671">
        <v>1621</v>
      </c>
      <c r="I671" s="35">
        <f t="shared" si="43"/>
        <v>107.97038864898211</v>
      </c>
      <c r="J671" t="s">
        <v>107</v>
      </c>
      <c r="K671" t="s">
        <v>108</v>
      </c>
      <c r="L671">
        <v>1498453200</v>
      </c>
      <c r="M671" s="33">
        <f t="shared" si="40"/>
        <v>42912.208333333328</v>
      </c>
      <c r="N671">
        <v>1499230800</v>
      </c>
      <c r="O671" s="31">
        <f t="shared" si="41"/>
        <v>42921.208333333328</v>
      </c>
      <c r="P671" t="b">
        <v>0</v>
      </c>
      <c r="Q671" t="b">
        <v>0</v>
      </c>
      <c r="R671" t="s">
        <v>33</v>
      </c>
      <c r="S671" s="32" t="s">
        <v>2037</v>
      </c>
      <c r="T671" s="32" t="s">
        <v>2038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42"/>
        <v>468.85802469135803</v>
      </c>
      <c r="G672" t="s">
        <v>20</v>
      </c>
      <c r="H672">
        <v>1101</v>
      </c>
      <c r="I672" s="35">
        <f t="shared" si="43"/>
        <v>68.987284287011803</v>
      </c>
      <c r="J672" t="s">
        <v>21</v>
      </c>
      <c r="K672" t="s">
        <v>22</v>
      </c>
      <c r="L672">
        <v>1456380000</v>
      </c>
      <c r="M672" s="33">
        <f t="shared" si="40"/>
        <v>42425.25</v>
      </c>
      <c r="N672">
        <v>1457416800</v>
      </c>
      <c r="O672" s="31">
        <f t="shared" si="41"/>
        <v>42437.25</v>
      </c>
      <c r="P672" t="b">
        <v>0</v>
      </c>
      <c r="Q672" t="b">
        <v>0</v>
      </c>
      <c r="R672" t="s">
        <v>60</v>
      </c>
      <c r="S672" s="32" t="s">
        <v>2033</v>
      </c>
      <c r="T672" s="32" t="s">
        <v>2043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42"/>
        <v>122.05635245901641</v>
      </c>
      <c r="G673" t="s">
        <v>20</v>
      </c>
      <c r="H673">
        <v>1073</v>
      </c>
      <c r="I673" s="35">
        <f t="shared" si="43"/>
        <v>111.02236719478098</v>
      </c>
      <c r="J673" t="s">
        <v>21</v>
      </c>
      <c r="K673" t="s">
        <v>22</v>
      </c>
      <c r="L673">
        <v>1280552400</v>
      </c>
      <c r="M673" s="33">
        <f t="shared" si="40"/>
        <v>40390.208333333336</v>
      </c>
      <c r="N673">
        <v>1280898000</v>
      </c>
      <c r="O673" s="31">
        <f t="shared" si="41"/>
        <v>40394.208333333336</v>
      </c>
      <c r="P673" t="b">
        <v>0</v>
      </c>
      <c r="Q673" t="b">
        <v>1</v>
      </c>
      <c r="R673" t="s">
        <v>33</v>
      </c>
      <c r="S673" s="32" t="s">
        <v>2037</v>
      </c>
      <c r="T673" s="32" t="s">
        <v>2038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42"/>
        <v>55.931783729156137</v>
      </c>
      <c r="G674" t="s">
        <v>14</v>
      </c>
      <c r="H674">
        <v>4428</v>
      </c>
      <c r="I674" s="35">
        <f t="shared" si="43"/>
        <v>24.997515808491418</v>
      </c>
      <c r="J674" t="s">
        <v>26</v>
      </c>
      <c r="K674" t="s">
        <v>27</v>
      </c>
      <c r="L674">
        <v>1521608400</v>
      </c>
      <c r="M674" s="33">
        <f t="shared" si="40"/>
        <v>43180.208333333328</v>
      </c>
      <c r="N674">
        <v>1522472400</v>
      </c>
      <c r="O674" s="31">
        <f t="shared" si="41"/>
        <v>43190.208333333328</v>
      </c>
      <c r="P674" t="b">
        <v>0</v>
      </c>
      <c r="Q674" t="b">
        <v>0</v>
      </c>
      <c r="R674" t="s">
        <v>33</v>
      </c>
      <c r="S674" s="32" t="s">
        <v>2037</v>
      </c>
      <c r="T674" s="32" t="s">
        <v>2038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42"/>
        <v>43.660714285714285</v>
      </c>
      <c r="G675" t="s">
        <v>14</v>
      </c>
      <c r="H675">
        <v>58</v>
      </c>
      <c r="I675" s="35">
        <f t="shared" si="43"/>
        <v>42.155172413793103</v>
      </c>
      <c r="J675" t="s">
        <v>107</v>
      </c>
      <c r="K675" t="s">
        <v>108</v>
      </c>
      <c r="L675">
        <v>1460696400</v>
      </c>
      <c r="M675" s="33">
        <f t="shared" si="40"/>
        <v>42475.208333333328</v>
      </c>
      <c r="N675">
        <v>1462510800</v>
      </c>
      <c r="O675" s="31">
        <f t="shared" si="41"/>
        <v>42496.208333333328</v>
      </c>
      <c r="P675" t="b">
        <v>0</v>
      </c>
      <c r="Q675" t="b">
        <v>0</v>
      </c>
      <c r="R675" t="s">
        <v>60</v>
      </c>
      <c r="S675" s="32" t="s">
        <v>2033</v>
      </c>
      <c r="T675" s="32" t="s">
        <v>2043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42"/>
        <v>33.53837141183363</v>
      </c>
      <c r="G676" t="s">
        <v>74</v>
      </c>
      <c r="H676">
        <v>1218</v>
      </c>
      <c r="I676" s="35">
        <f t="shared" si="43"/>
        <v>47.003284072249592</v>
      </c>
      <c r="J676" t="s">
        <v>21</v>
      </c>
      <c r="K676" t="s">
        <v>22</v>
      </c>
      <c r="L676">
        <v>1313730000</v>
      </c>
      <c r="M676" s="33">
        <f t="shared" si="40"/>
        <v>40774.208333333336</v>
      </c>
      <c r="N676">
        <v>1317790800</v>
      </c>
      <c r="O676" s="31">
        <f t="shared" si="41"/>
        <v>40821.208333333336</v>
      </c>
      <c r="P676" t="b">
        <v>0</v>
      </c>
      <c r="Q676" t="b">
        <v>0</v>
      </c>
      <c r="R676" t="s">
        <v>122</v>
      </c>
      <c r="S676" s="32" t="s">
        <v>2052</v>
      </c>
      <c r="T676" s="32" t="s">
        <v>2053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42"/>
        <v>122.97938144329896</v>
      </c>
      <c r="G677" t="s">
        <v>20</v>
      </c>
      <c r="H677">
        <v>331</v>
      </c>
      <c r="I677" s="35">
        <f t="shared" si="43"/>
        <v>36.0392749244713</v>
      </c>
      <c r="J677" t="s">
        <v>21</v>
      </c>
      <c r="K677" t="s">
        <v>22</v>
      </c>
      <c r="L677">
        <v>1568178000</v>
      </c>
      <c r="M677" s="33">
        <f t="shared" si="40"/>
        <v>43719.208333333328</v>
      </c>
      <c r="N677">
        <v>1568782800</v>
      </c>
      <c r="O677" s="31">
        <f t="shared" si="41"/>
        <v>43726.208333333328</v>
      </c>
      <c r="P677" t="b">
        <v>0</v>
      </c>
      <c r="Q677" t="b">
        <v>0</v>
      </c>
      <c r="R677" t="s">
        <v>1029</v>
      </c>
      <c r="S677" s="32" t="s">
        <v>2062</v>
      </c>
      <c r="T677" s="32" t="s">
        <v>2063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42"/>
        <v>189.74959871589084</v>
      </c>
      <c r="G678" t="s">
        <v>20</v>
      </c>
      <c r="H678">
        <v>1170</v>
      </c>
      <c r="I678" s="35">
        <f t="shared" si="43"/>
        <v>101.03760683760684</v>
      </c>
      <c r="J678" t="s">
        <v>21</v>
      </c>
      <c r="K678" t="s">
        <v>22</v>
      </c>
      <c r="L678">
        <v>1348635600</v>
      </c>
      <c r="M678" s="33">
        <f t="shared" si="40"/>
        <v>41178.208333333336</v>
      </c>
      <c r="N678">
        <v>1349413200</v>
      </c>
      <c r="O678" s="31">
        <f t="shared" si="41"/>
        <v>41187.208333333336</v>
      </c>
      <c r="P678" t="b">
        <v>0</v>
      </c>
      <c r="Q678" t="b">
        <v>0</v>
      </c>
      <c r="R678" t="s">
        <v>122</v>
      </c>
      <c r="S678" s="32" t="s">
        <v>2052</v>
      </c>
      <c r="T678" s="32" t="s">
        <v>2053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42"/>
        <v>83.622641509433961</v>
      </c>
      <c r="G679" t="s">
        <v>14</v>
      </c>
      <c r="H679">
        <v>111</v>
      </c>
      <c r="I679" s="35">
        <f t="shared" si="43"/>
        <v>39.927927927927925</v>
      </c>
      <c r="J679" t="s">
        <v>21</v>
      </c>
      <c r="K679" t="s">
        <v>22</v>
      </c>
      <c r="L679">
        <v>1468126800</v>
      </c>
      <c r="M679" s="33">
        <f t="shared" si="40"/>
        <v>42561.208333333328</v>
      </c>
      <c r="N679">
        <v>1472446800</v>
      </c>
      <c r="O679" s="31">
        <f t="shared" si="41"/>
        <v>42611.208333333328</v>
      </c>
      <c r="P679" t="b">
        <v>0</v>
      </c>
      <c r="Q679" t="b">
        <v>0</v>
      </c>
      <c r="R679" t="s">
        <v>119</v>
      </c>
      <c r="S679" s="32" t="s">
        <v>2045</v>
      </c>
      <c r="T679" s="32" t="s">
        <v>2051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42"/>
        <v>17.968844221105527</v>
      </c>
      <c r="G680" t="s">
        <v>74</v>
      </c>
      <c r="H680">
        <v>215</v>
      </c>
      <c r="I680" s="35">
        <f t="shared" si="43"/>
        <v>83.158139534883716</v>
      </c>
      <c r="J680" t="s">
        <v>21</v>
      </c>
      <c r="K680" t="s">
        <v>22</v>
      </c>
      <c r="L680">
        <v>1547877600</v>
      </c>
      <c r="M680" s="33">
        <f t="shared" si="40"/>
        <v>43484.25</v>
      </c>
      <c r="N680">
        <v>1548050400</v>
      </c>
      <c r="O680" s="31">
        <f t="shared" si="41"/>
        <v>43486.25</v>
      </c>
      <c r="P680" t="b">
        <v>0</v>
      </c>
      <c r="Q680" t="b">
        <v>0</v>
      </c>
      <c r="R680" t="s">
        <v>53</v>
      </c>
      <c r="S680" s="32" t="s">
        <v>2039</v>
      </c>
      <c r="T680" s="32" t="s">
        <v>2042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42"/>
        <v>1036.5</v>
      </c>
      <c r="G681" t="s">
        <v>20</v>
      </c>
      <c r="H681">
        <v>363</v>
      </c>
      <c r="I681" s="35">
        <f t="shared" si="43"/>
        <v>39.97520661157025</v>
      </c>
      <c r="J681" t="s">
        <v>21</v>
      </c>
      <c r="K681" t="s">
        <v>22</v>
      </c>
      <c r="L681">
        <v>1571374800</v>
      </c>
      <c r="M681" s="33">
        <f t="shared" si="40"/>
        <v>43756.208333333328</v>
      </c>
      <c r="N681">
        <v>1571806800</v>
      </c>
      <c r="O681" s="31">
        <f t="shared" si="41"/>
        <v>43761.208333333328</v>
      </c>
      <c r="P681" t="b">
        <v>0</v>
      </c>
      <c r="Q681" t="b">
        <v>1</v>
      </c>
      <c r="R681" t="s">
        <v>17</v>
      </c>
      <c r="S681" s="32" t="s">
        <v>2031</v>
      </c>
      <c r="T681" s="32" t="s">
        <v>2032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42"/>
        <v>97.405219780219781</v>
      </c>
      <c r="G682" t="s">
        <v>14</v>
      </c>
      <c r="H682">
        <v>2955</v>
      </c>
      <c r="I682" s="35">
        <f t="shared" si="43"/>
        <v>47.993908629441627</v>
      </c>
      <c r="J682" t="s">
        <v>21</v>
      </c>
      <c r="K682" t="s">
        <v>22</v>
      </c>
      <c r="L682">
        <v>1576303200</v>
      </c>
      <c r="M682" s="33">
        <f t="shared" si="40"/>
        <v>43813.25</v>
      </c>
      <c r="N682">
        <v>1576476000</v>
      </c>
      <c r="O682" s="31">
        <f t="shared" si="41"/>
        <v>43815.25</v>
      </c>
      <c r="P682" t="b">
        <v>0</v>
      </c>
      <c r="Q682" t="b">
        <v>1</v>
      </c>
      <c r="R682" t="s">
        <v>292</v>
      </c>
      <c r="S682" s="32" t="s">
        <v>2048</v>
      </c>
      <c r="T682" s="32" t="s">
        <v>2059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42"/>
        <v>86.386203150461711</v>
      </c>
      <c r="G683" t="s">
        <v>14</v>
      </c>
      <c r="H683">
        <v>1657</v>
      </c>
      <c r="I683" s="35">
        <f t="shared" si="43"/>
        <v>95.978877489438744</v>
      </c>
      <c r="J683" t="s">
        <v>21</v>
      </c>
      <c r="K683" t="s">
        <v>22</v>
      </c>
      <c r="L683">
        <v>1324447200</v>
      </c>
      <c r="M683" s="33">
        <f t="shared" si="40"/>
        <v>40898.25</v>
      </c>
      <c r="N683">
        <v>1324965600</v>
      </c>
      <c r="O683" s="31">
        <f t="shared" si="41"/>
        <v>40904.25</v>
      </c>
      <c r="P683" t="b">
        <v>0</v>
      </c>
      <c r="Q683" t="b">
        <v>0</v>
      </c>
      <c r="R683" t="s">
        <v>33</v>
      </c>
      <c r="S683" s="32" t="s">
        <v>2037</v>
      </c>
      <c r="T683" s="32" t="s">
        <v>2038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42"/>
        <v>150.16666666666666</v>
      </c>
      <c r="G684" t="s">
        <v>20</v>
      </c>
      <c r="H684">
        <v>103</v>
      </c>
      <c r="I684" s="35">
        <f t="shared" si="43"/>
        <v>78.728155339805824</v>
      </c>
      <c r="J684" t="s">
        <v>21</v>
      </c>
      <c r="K684" t="s">
        <v>22</v>
      </c>
      <c r="L684">
        <v>1386741600</v>
      </c>
      <c r="M684" s="33">
        <f t="shared" si="40"/>
        <v>41619.25</v>
      </c>
      <c r="N684">
        <v>1387519200</v>
      </c>
      <c r="O684" s="31">
        <f t="shared" si="41"/>
        <v>41628.25</v>
      </c>
      <c r="P684" t="b">
        <v>0</v>
      </c>
      <c r="Q684" t="b">
        <v>0</v>
      </c>
      <c r="R684" t="s">
        <v>33</v>
      </c>
      <c r="S684" s="32" t="s">
        <v>2037</v>
      </c>
      <c r="T684" s="32" t="s">
        <v>2038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42"/>
        <v>358.43478260869563</v>
      </c>
      <c r="G685" t="s">
        <v>20</v>
      </c>
      <c r="H685">
        <v>147</v>
      </c>
      <c r="I685" s="35">
        <f t="shared" si="43"/>
        <v>56.081632653061227</v>
      </c>
      <c r="J685" t="s">
        <v>21</v>
      </c>
      <c r="K685" t="s">
        <v>22</v>
      </c>
      <c r="L685">
        <v>1537074000</v>
      </c>
      <c r="M685" s="33">
        <f t="shared" si="40"/>
        <v>43359.208333333328</v>
      </c>
      <c r="N685">
        <v>1537246800</v>
      </c>
      <c r="O685" s="31">
        <f t="shared" si="41"/>
        <v>43361.208333333328</v>
      </c>
      <c r="P685" t="b">
        <v>0</v>
      </c>
      <c r="Q685" t="b">
        <v>0</v>
      </c>
      <c r="R685" t="s">
        <v>33</v>
      </c>
      <c r="S685" s="32" t="s">
        <v>2037</v>
      </c>
      <c r="T685" s="32" t="s">
        <v>2038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42"/>
        <v>542.85714285714289</v>
      </c>
      <c r="G686" t="s">
        <v>20</v>
      </c>
      <c r="H686">
        <v>110</v>
      </c>
      <c r="I686" s="35">
        <f t="shared" si="43"/>
        <v>69.090909090909093</v>
      </c>
      <c r="J686" t="s">
        <v>15</v>
      </c>
      <c r="K686" t="s">
        <v>16</v>
      </c>
      <c r="L686">
        <v>1277787600</v>
      </c>
      <c r="M686" s="33">
        <f t="shared" si="40"/>
        <v>40358.208333333336</v>
      </c>
      <c r="N686">
        <v>1279515600</v>
      </c>
      <c r="O686" s="31">
        <f t="shared" si="41"/>
        <v>40378.208333333336</v>
      </c>
      <c r="P686" t="b">
        <v>0</v>
      </c>
      <c r="Q686" t="b">
        <v>0</v>
      </c>
      <c r="R686" t="s">
        <v>68</v>
      </c>
      <c r="S686" s="32" t="s">
        <v>2045</v>
      </c>
      <c r="T686" s="32" t="s">
        <v>2046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42"/>
        <v>67.500714285714281</v>
      </c>
      <c r="G687" t="s">
        <v>14</v>
      </c>
      <c r="H687">
        <v>926</v>
      </c>
      <c r="I687" s="35">
        <f t="shared" si="43"/>
        <v>102.05291576673866</v>
      </c>
      <c r="J687" t="s">
        <v>15</v>
      </c>
      <c r="K687" t="s">
        <v>16</v>
      </c>
      <c r="L687">
        <v>1440306000</v>
      </c>
      <c r="M687" s="33">
        <f t="shared" si="40"/>
        <v>42239.208333333328</v>
      </c>
      <c r="N687">
        <v>1442379600</v>
      </c>
      <c r="O687" s="31">
        <f t="shared" si="41"/>
        <v>42263.208333333328</v>
      </c>
      <c r="P687" t="b">
        <v>0</v>
      </c>
      <c r="Q687" t="b">
        <v>0</v>
      </c>
      <c r="R687" t="s">
        <v>33</v>
      </c>
      <c r="S687" s="32" t="s">
        <v>2037</v>
      </c>
      <c r="T687" s="32" t="s">
        <v>2038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42"/>
        <v>191.74666666666667</v>
      </c>
      <c r="G688" t="s">
        <v>20</v>
      </c>
      <c r="H688">
        <v>134</v>
      </c>
      <c r="I688" s="35">
        <f t="shared" si="43"/>
        <v>107.32089552238806</v>
      </c>
      <c r="J688" t="s">
        <v>21</v>
      </c>
      <c r="K688" t="s">
        <v>22</v>
      </c>
      <c r="L688">
        <v>1522126800</v>
      </c>
      <c r="M688" s="33">
        <f t="shared" si="40"/>
        <v>43186.208333333328</v>
      </c>
      <c r="N688">
        <v>1523077200</v>
      </c>
      <c r="O688" s="31">
        <f t="shared" si="41"/>
        <v>43197.208333333328</v>
      </c>
      <c r="P688" t="b">
        <v>0</v>
      </c>
      <c r="Q688" t="b">
        <v>0</v>
      </c>
      <c r="R688" t="s">
        <v>65</v>
      </c>
      <c r="S688" s="32" t="s">
        <v>2035</v>
      </c>
      <c r="T688" s="32" t="s">
        <v>2044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42"/>
        <v>932</v>
      </c>
      <c r="G689" t="s">
        <v>20</v>
      </c>
      <c r="H689">
        <v>269</v>
      </c>
      <c r="I689" s="35">
        <f t="shared" si="43"/>
        <v>51.970260223048328</v>
      </c>
      <c r="J689" t="s">
        <v>21</v>
      </c>
      <c r="K689" t="s">
        <v>22</v>
      </c>
      <c r="L689">
        <v>1489298400</v>
      </c>
      <c r="M689" s="33">
        <f t="shared" si="40"/>
        <v>42806.25</v>
      </c>
      <c r="N689">
        <v>1489554000</v>
      </c>
      <c r="O689" s="31">
        <f t="shared" si="41"/>
        <v>42809.208333333328</v>
      </c>
      <c r="P689" t="b">
        <v>0</v>
      </c>
      <c r="Q689" t="b">
        <v>0</v>
      </c>
      <c r="R689" t="s">
        <v>33</v>
      </c>
      <c r="S689" s="32" t="s">
        <v>2037</v>
      </c>
      <c r="T689" s="32" t="s">
        <v>2038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42"/>
        <v>429.27586206896552</v>
      </c>
      <c r="G690" t="s">
        <v>20</v>
      </c>
      <c r="H690">
        <v>175</v>
      </c>
      <c r="I690" s="35">
        <f t="shared" si="43"/>
        <v>71.137142857142862</v>
      </c>
      <c r="J690" t="s">
        <v>21</v>
      </c>
      <c r="K690" t="s">
        <v>22</v>
      </c>
      <c r="L690">
        <v>1547100000</v>
      </c>
      <c r="M690" s="33">
        <f t="shared" si="40"/>
        <v>43475.25</v>
      </c>
      <c r="N690">
        <v>1548482400</v>
      </c>
      <c r="O690" s="31">
        <f t="shared" si="41"/>
        <v>43491.25</v>
      </c>
      <c r="P690" t="b">
        <v>0</v>
      </c>
      <c r="Q690" t="b">
        <v>1</v>
      </c>
      <c r="R690" t="s">
        <v>269</v>
      </c>
      <c r="S690" s="32" t="s">
        <v>2039</v>
      </c>
      <c r="T690" s="32" t="s">
        <v>2058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42"/>
        <v>100.65753424657535</v>
      </c>
      <c r="G691" t="s">
        <v>20</v>
      </c>
      <c r="H691">
        <v>69</v>
      </c>
      <c r="I691" s="35">
        <f t="shared" si="43"/>
        <v>106.49275362318841</v>
      </c>
      <c r="J691" t="s">
        <v>21</v>
      </c>
      <c r="K691" t="s">
        <v>22</v>
      </c>
      <c r="L691">
        <v>1383022800</v>
      </c>
      <c r="M691" s="33">
        <f t="shared" si="40"/>
        <v>41576.208333333336</v>
      </c>
      <c r="N691">
        <v>1384063200</v>
      </c>
      <c r="O691" s="31">
        <f t="shared" si="41"/>
        <v>41588.25</v>
      </c>
      <c r="P691" t="b">
        <v>0</v>
      </c>
      <c r="Q691" t="b">
        <v>0</v>
      </c>
      <c r="R691" t="s">
        <v>28</v>
      </c>
      <c r="S691" s="32" t="s">
        <v>2035</v>
      </c>
      <c r="T691" s="32" t="s">
        <v>2036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42"/>
        <v>226.61111111111109</v>
      </c>
      <c r="G692" t="s">
        <v>20</v>
      </c>
      <c r="H692">
        <v>190</v>
      </c>
      <c r="I692" s="35">
        <f t="shared" si="43"/>
        <v>42.93684210526316</v>
      </c>
      <c r="J692" t="s">
        <v>21</v>
      </c>
      <c r="K692" t="s">
        <v>22</v>
      </c>
      <c r="L692">
        <v>1322373600</v>
      </c>
      <c r="M692" s="33">
        <f t="shared" si="40"/>
        <v>40874.25</v>
      </c>
      <c r="N692">
        <v>1322892000</v>
      </c>
      <c r="O692" s="31">
        <f t="shared" si="41"/>
        <v>40880.25</v>
      </c>
      <c r="P692" t="b">
        <v>0</v>
      </c>
      <c r="Q692" t="b">
        <v>1</v>
      </c>
      <c r="R692" t="s">
        <v>42</v>
      </c>
      <c r="S692" s="32" t="s">
        <v>2039</v>
      </c>
      <c r="T692" s="32" t="s">
        <v>2040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42"/>
        <v>142.38</v>
      </c>
      <c r="G693" t="s">
        <v>20</v>
      </c>
      <c r="H693">
        <v>237</v>
      </c>
      <c r="I693" s="35">
        <f t="shared" si="43"/>
        <v>30.037974683544302</v>
      </c>
      <c r="J693" t="s">
        <v>21</v>
      </c>
      <c r="K693" t="s">
        <v>22</v>
      </c>
      <c r="L693">
        <v>1349240400</v>
      </c>
      <c r="M693" s="33">
        <f t="shared" si="40"/>
        <v>41185.208333333336</v>
      </c>
      <c r="N693">
        <v>1350709200</v>
      </c>
      <c r="O693" s="31">
        <f t="shared" si="41"/>
        <v>41202.208333333336</v>
      </c>
      <c r="P693" t="b">
        <v>1</v>
      </c>
      <c r="Q693" t="b">
        <v>1</v>
      </c>
      <c r="R693" t="s">
        <v>42</v>
      </c>
      <c r="S693" s="32" t="s">
        <v>2039</v>
      </c>
      <c r="T693" s="32" t="s">
        <v>2040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42"/>
        <v>90.633333333333326</v>
      </c>
      <c r="G694" t="s">
        <v>14</v>
      </c>
      <c r="H694">
        <v>77</v>
      </c>
      <c r="I694" s="35">
        <f t="shared" si="43"/>
        <v>70.623376623376629</v>
      </c>
      <c r="J694" t="s">
        <v>40</v>
      </c>
      <c r="K694" t="s">
        <v>41</v>
      </c>
      <c r="L694">
        <v>1562648400</v>
      </c>
      <c r="M694" s="33">
        <f t="shared" si="40"/>
        <v>43655.208333333328</v>
      </c>
      <c r="N694">
        <v>1564203600</v>
      </c>
      <c r="O694" s="31">
        <f t="shared" si="41"/>
        <v>43673.208333333328</v>
      </c>
      <c r="P694" t="b">
        <v>0</v>
      </c>
      <c r="Q694" t="b">
        <v>0</v>
      </c>
      <c r="R694" t="s">
        <v>23</v>
      </c>
      <c r="S694" s="32" t="s">
        <v>2033</v>
      </c>
      <c r="T694" s="32" t="s">
        <v>2034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42"/>
        <v>63.966740576496676</v>
      </c>
      <c r="G695" t="s">
        <v>14</v>
      </c>
      <c r="H695">
        <v>1748</v>
      </c>
      <c r="I695" s="35">
        <f t="shared" si="43"/>
        <v>66.016018306636155</v>
      </c>
      <c r="J695" t="s">
        <v>21</v>
      </c>
      <c r="K695" t="s">
        <v>22</v>
      </c>
      <c r="L695">
        <v>1508216400</v>
      </c>
      <c r="M695" s="33">
        <f t="shared" si="40"/>
        <v>43025.208333333328</v>
      </c>
      <c r="N695">
        <v>1509685200</v>
      </c>
      <c r="O695" s="31">
        <f t="shared" si="41"/>
        <v>43042.208333333328</v>
      </c>
      <c r="P695" t="b">
        <v>0</v>
      </c>
      <c r="Q695" t="b">
        <v>0</v>
      </c>
      <c r="R695" t="s">
        <v>33</v>
      </c>
      <c r="S695" s="32" t="s">
        <v>2037</v>
      </c>
      <c r="T695" s="32" t="s">
        <v>2038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42"/>
        <v>84.131868131868131</v>
      </c>
      <c r="G696" t="s">
        <v>14</v>
      </c>
      <c r="H696">
        <v>79</v>
      </c>
      <c r="I696" s="35">
        <f t="shared" si="43"/>
        <v>96.911392405063296</v>
      </c>
      <c r="J696" t="s">
        <v>21</v>
      </c>
      <c r="K696" t="s">
        <v>22</v>
      </c>
      <c r="L696">
        <v>1511762400</v>
      </c>
      <c r="M696" s="33">
        <f t="shared" si="40"/>
        <v>43066.25</v>
      </c>
      <c r="N696">
        <v>1514959200</v>
      </c>
      <c r="O696" s="31">
        <f t="shared" si="41"/>
        <v>43103.25</v>
      </c>
      <c r="P696" t="b">
        <v>0</v>
      </c>
      <c r="Q696" t="b">
        <v>0</v>
      </c>
      <c r="R696" t="s">
        <v>33</v>
      </c>
      <c r="S696" s="32" t="s">
        <v>2037</v>
      </c>
      <c r="T696" s="32" t="s">
        <v>2038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42"/>
        <v>133.93478260869566</v>
      </c>
      <c r="G697" t="s">
        <v>20</v>
      </c>
      <c r="H697">
        <v>196</v>
      </c>
      <c r="I697" s="35">
        <f t="shared" si="43"/>
        <v>62.867346938775512</v>
      </c>
      <c r="J697" t="s">
        <v>107</v>
      </c>
      <c r="K697" t="s">
        <v>108</v>
      </c>
      <c r="L697">
        <v>1447480800</v>
      </c>
      <c r="M697" s="33">
        <f t="shared" si="40"/>
        <v>42322.25</v>
      </c>
      <c r="N697">
        <v>1448863200</v>
      </c>
      <c r="O697" s="31">
        <f t="shared" si="41"/>
        <v>42338.25</v>
      </c>
      <c r="P697" t="b">
        <v>1</v>
      </c>
      <c r="Q697" t="b">
        <v>0</v>
      </c>
      <c r="R697" t="s">
        <v>23</v>
      </c>
      <c r="S697" s="32" t="s">
        <v>2033</v>
      </c>
      <c r="T697" s="32" t="s">
        <v>2034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42"/>
        <v>59.042047531992694</v>
      </c>
      <c r="G698" t="s">
        <v>14</v>
      </c>
      <c r="H698">
        <v>889</v>
      </c>
      <c r="I698" s="35">
        <f t="shared" si="43"/>
        <v>108.98537682789652</v>
      </c>
      <c r="J698" t="s">
        <v>21</v>
      </c>
      <c r="K698" t="s">
        <v>22</v>
      </c>
      <c r="L698">
        <v>1429506000</v>
      </c>
      <c r="M698" s="33">
        <f t="shared" si="40"/>
        <v>42114.208333333328</v>
      </c>
      <c r="N698">
        <v>1429592400</v>
      </c>
      <c r="O698" s="31">
        <f t="shared" si="41"/>
        <v>42115.208333333328</v>
      </c>
      <c r="P698" t="b">
        <v>0</v>
      </c>
      <c r="Q698" t="b">
        <v>1</v>
      </c>
      <c r="R698" t="s">
        <v>33</v>
      </c>
      <c r="S698" s="32" t="s">
        <v>2037</v>
      </c>
      <c r="T698" s="32" t="s">
        <v>2038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42"/>
        <v>152.80062063615205</v>
      </c>
      <c r="G699" t="s">
        <v>20</v>
      </c>
      <c r="H699">
        <v>7295</v>
      </c>
      <c r="I699" s="35">
        <f t="shared" si="43"/>
        <v>26.999314599040439</v>
      </c>
      <c r="J699" t="s">
        <v>21</v>
      </c>
      <c r="K699" t="s">
        <v>22</v>
      </c>
      <c r="L699">
        <v>1522472400</v>
      </c>
      <c r="M699" s="33">
        <f t="shared" si="40"/>
        <v>43190.208333333328</v>
      </c>
      <c r="N699">
        <v>1522645200</v>
      </c>
      <c r="O699" s="31">
        <f t="shared" si="41"/>
        <v>43192.208333333328</v>
      </c>
      <c r="P699" t="b">
        <v>0</v>
      </c>
      <c r="Q699" t="b">
        <v>0</v>
      </c>
      <c r="R699" t="s">
        <v>50</v>
      </c>
      <c r="S699" s="32" t="s">
        <v>2033</v>
      </c>
      <c r="T699" s="32" t="s">
        <v>2041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42"/>
        <v>446.69121140142522</v>
      </c>
      <c r="G700" t="s">
        <v>20</v>
      </c>
      <c r="H700">
        <v>2893</v>
      </c>
      <c r="I700" s="35">
        <f t="shared" si="43"/>
        <v>65.004147943311438</v>
      </c>
      <c r="J700" t="s">
        <v>15</v>
      </c>
      <c r="K700" t="s">
        <v>16</v>
      </c>
      <c r="L700">
        <v>1322114400</v>
      </c>
      <c r="M700" s="33">
        <f t="shared" si="40"/>
        <v>40871.25</v>
      </c>
      <c r="N700">
        <v>1323324000</v>
      </c>
      <c r="O700" s="31">
        <f t="shared" si="41"/>
        <v>40885.25</v>
      </c>
      <c r="P700" t="b">
        <v>0</v>
      </c>
      <c r="Q700" t="b">
        <v>0</v>
      </c>
      <c r="R700" t="s">
        <v>65</v>
      </c>
      <c r="S700" s="32" t="s">
        <v>2035</v>
      </c>
      <c r="T700" s="32" t="s">
        <v>2044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42"/>
        <v>84.391891891891888</v>
      </c>
      <c r="G701" t="s">
        <v>14</v>
      </c>
      <c r="H701">
        <v>56</v>
      </c>
      <c r="I701" s="35">
        <f t="shared" si="43"/>
        <v>111.51785714285714</v>
      </c>
      <c r="J701" t="s">
        <v>21</v>
      </c>
      <c r="K701" t="s">
        <v>22</v>
      </c>
      <c r="L701">
        <v>1561438800</v>
      </c>
      <c r="M701" s="33">
        <f t="shared" si="40"/>
        <v>43641.208333333328</v>
      </c>
      <c r="N701">
        <v>1561525200</v>
      </c>
      <c r="O701" s="31">
        <f t="shared" si="41"/>
        <v>43642.208333333328</v>
      </c>
      <c r="P701" t="b">
        <v>0</v>
      </c>
      <c r="Q701" t="b">
        <v>0</v>
      </c>
      <c r="R701" t="s">
        <v>53</v>
      </c>
      <c r="S701" s="32" t="s">
        <v>2039</v>
      </c>
      <c r="T701" s="32" t="s">
        <v>2042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42"/>
        <v>3</v>
      </c>
      <c r="G702" t="s">
        <v>14</v>
      </c>
      <c r="H702">
        <v>1</v>
      </c>
      <c r="I702" s="35">
        <f t="shared" si="43"/>
        <v>3</v>
      </c>
      <c r="J702" t="s">
        <v>21</v>
      </c>
      <c r="K702" t="s">
        <v>22</v>
      </c>
      <c r="L702">
        <v>1264399200</v>
      </c>
      <c r="M702" s="33">
        <f t="shared" si="40"/>
        <v>40203.25</v>
      </c>
      <c r="N702">
        <v>1265695200</v>
      </c>
      <c r="O702" s="31">
        <f t="shared" si="41"/>
        <v>40218.25</v>
      </c>
      <c r="P702" t="b">
        <v>0</v>
      </c>
      <c r="Q702" t="b">
        <v>0</v>
      </c>
      <c r="R702" t="s">
        <v>65</v>
      </c>
      <c r="S702" s="32" t="s">
        <v>2035</v>
      </c>
      <c r="T702" s="32" t="s">
        <v>2044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42"/>
        <v>175.02692307692308</v>
      </c>
      <c r="G703" t="s">
        <v>20</v>
      </c>
      <c r="H703">
        <v>820</v>
      </c>
      <c r="I703" s="35">
        <f t="shared" si="43"/>
        <v>110.99268292682927</v>
      </c>
      <c r="J703" t="s">
        <v>21</v>
      </c>
      <c r="K703" t="s">
        <v>22</v>
      </c>
      <c r="L703">
        <v>1301202000</v>
      </c>
      <c r="M703" s="33">
        <f t="shared" si="40"/>
        <v>40629.208333333336</v>
      </c>
      <c r="N703">
        <v>1301806800</v>
      </c>
      <c r="O703" s="31">
        <f t="shared" si="41"/>
        <v>40636.208333333336</v>
      </c>
      <c r="P703" t="b">
        <v>1</v>
      </c>
      <c r="Q703" t="b">
        <v>0</v>
      </c>
      <c r="R703" t="s">
        <v>33</v>
      </c>
      <c r="S703" s="32" t="s">
        <v>2037</v>
      </c>
      <c r="T703" s="32" t="s">
        <v>2038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42"/>
        <v>54.137931034482754</v>
      </c>
      <c r="G704" t="s">
        <v>14</v>
      </c>
      <c r="H704">
        <v>83</v>
      </c>
      <c r="I704" s="35">
        <f t="shared" si="43"/>
        <v>56.746987951807228</v>
      </c>
      <c r="J704" t="s">
        <v>21</v>
      </c>
      <c r="K704" t="s">
        <v>22</v>
      </c>
      <c r="L704">
        <v>1374469200</v>
      </c>
      <c r="M704" s="33">
        <f t="shared" si="40"/>
        <v>41477.208333333336</v>
      </c>
      <c r="N704">
        <v>1374901200</v>
      </c>
      <c r="O704" s="31">
        <f t="shared" si="41"/>
        <v>41482.208333333336</v>
      </c>
      <c r="P704" t="b">
        <v>0</v>
      </c>
      <c r="Q704" t="b">
        <v>0</v>
      </c>
      <c r="R704" t="s">
        <v>65</v>
      </c>
      <c r="S704" s="32" t="s">
        <v>2035</v>
      </c>
      <c r="T704" s="32" t="s">
        <v>2044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42"/>
        <v>311.87381703470032</v>
      </c>
      <c r="G705" t="s">
        <v>20</v>
      </c>
      <c r="H705">
        <v>2038</v>
      </c>
      <c r="I705" s="35">
        <f t="shared" si="43"/>
        <v>97.020608439646708</v>
      </c>
      <c r="J705" t="s">
        <v>21</v>
      </c>
      <c r="K705" t="s">
        <v>22</v>
      </c>
      <c r="L705">
        <v>1334984400</v>
      </c>
      <c r="M705" s="33">
        <f t="shared" si="40"/>
        <v>41020.208333333336</v>
      </c>
      <c r="N705">
        <v>1336453200</v>
      </c>
      <c r="O705" s="31">
        <f t="shared" si="41"/>
        <v>41037.208333333336</v>
      </c>
      <c r="P705" t="b">
        <v>1</v>
      </c>
      <c r="Q705" t="b">
        <v>1</v>
      </c>
      <c r="R705" t="s">
        <v>206</v>
      </c>
      <c r="S705" s="32" t="s">
        <v>2045</v>
      </c>
      <c r="T705" s="32" t="s">
        <v>2057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42"/>
        <v>122.78160919540231</v>
      </c>
      <c r="G706" t="s">
        <v>20</v>
      </c>
      <c r="H706">
        <v>116</v>
      </c>
      <c r="I706" s="35">
        <f t="shared" si="43"/>
        <v>92.08620689655173</v>
      </c>
      <c r="J706" t="s">
        <v>21</v>
      </c>
      <c r="K706" t="s">
        <v>22</v>
      </c>
      <c r="L706">
        <v>1467608400</v>
      </c>
      <c r="M706" s="33">
        <f t="shared" si="40"/>
        <v>42555.208333333328</v>
      </c>
      <c r="N706">
        <v>1468904400</v>
      </c>
      <c r="O706" s="31">
        <f t="shared" si="41"/>
        <v>42570.208333333328</v>
      </c>
      <c r="P706" t="b">
        <v>0</v>
      </c>
      <c r="Q706" t="b">
        <v>0</v>
      </c>
      <c r="R706" t="s">
        <v>71</v>
      </c>
      <c r="S706" s="32" t="s">
        <v>2039</v>
      </c>
      <c r="T706" s="32" t="s">
        <v>2047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si="42"/>
        <v>99.026517383618156</v>
      </c>
      <c r="G707" t="s">
        <v>14</v>
      </c>
      <c r="H707">
        <v>2025</v>
      </c>
      <c r="I707" s="35">
        <f t="shared" si="43"/>
        <v>82.986666666666665</v>
      </c>
      <c r="J707" t="s">
        <v>40</v>
      </c>
      <c r="K707" t="s">
        <v>41</v>
      </c>
      <c r="L707">
        <v>1386741600</v>
      </c>
      <c r="M707" s="33">
        <f t="shared" ref="M707:M770" si="44">(((L707/60)/60)/24)+DATE(1970,1,1)</f>
        <v>41619.25</v>
      </c>
      <c r="N707">
        <v>1387087200</v>
      </c>
      <c r="O707" s="31">
        <f t="shared" ref="O707:O770" si="45">(((N707/60)/60)/24)+DATE(1970,1,1)</f>
        <v>41623.25</v>
      </c>
      <c r="P707" t="b">
        <v>0</v>
      </c>
      <c r="Q707" t="b">
        <v>0</v>
      </c>
      <c r="R707" t="s">
        <v>68</v>
      </c>
      <c r="S707" s="32" t="s">
        <v>2045</v>
      </c>
      <c r="T707" s="32" t="s">
        <v>2046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ref="F708:F771" si="46">(E708/D708)*100</f>
        <v>127.84686346863469</v>
      </c>
      <c r="G708" t="s">
        <v>20</v>
      </c>
      <c r="H708">
        <v>1345</v>
      </c>
      <c r="I708" s="35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 s="33">
        <f t="shared" si="44"/>
        <v>43471.25</v>
      </c>
      <c r="N708">
        <v>1547445600</v>
      </c>
      <c r="O708" s="31">
        <f t="shared" si="45"/>
        <v>43479.25</v>
      </c>
      <c r="P708" t="b">
        <v>0</v>
      </c>
      <c r="Q708" t="b">
        <v>1</v>
      </c>
      <c r="R708" t="s">
        <v>28</v>
      </c>
      <c r="S708" s="32" t="s">
        <v>2035</v>
      </c>
      <c r="T708" s="32" t="s">
        <v>2036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46"/>
        <v>158.61643835616439</v>
      </c>
      <c r="G709" t="s">
        <v>20</v>
      </c>
      <c r="H709">
        <v>168</v>
      </c>
      <c r="I709" s="35">
        <f t="shared" si="47"/>
        <v>68.922619047619051</v>
      </c>
      <c r="J709" t="s">
        <v>21</v>
      </c>
      <c r="K709" t="s">
        <v>22</v>
      </c>
      <c r="L709">
        <v>1544248800</v>
      </c>
      <c r="M709" s="33">
        <f t="shared" si="44"/>
        <v>43442.25</v>
      </c>
      <c r="N709">
        <v>1547359200</v>
      </c>
      <c r="O709" s="31">
        <f t="shared" si="45"/>
        <v>43478.25</v>
      </c>
      <c r="P709" t="b">
        <v>0</v>
      </c>
      <c r="Q709" t="b">
        <v>0</v>
      </c>
      <c r="R709" t="s">
        <v>53</v>
      </c>
      <c r="S709" s="32" t="s">
        <v>2039</v>
      </c>
      <c r="T709" s="32" t="s">
        <v>2042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46"/>
        <v>707.05882352941171</v>
      </c>
      <c r="G710" t="s">
        <v>20</v>
      </c>
      <c r="H710">
        <v>137</v>
      </c>
      <c r="I710" s="35">
        <f t="shared" si="47"/>
        <v>87.737226277372258</v>
      </c>
      <c r="J710" t="s">
        <v>98</v>
      </c>
      <c r="K710" t="s">
        <v>99</v>
      </c>
      <c r="L710">
        <v>1495429200</v>
      </c>
      <c r="M710" s="33">
        <f t="shared" si="44"/>
        <v>42877.208333333328</v>
      </c>
      <c r="N710">
        <v>1496293200</v>
      </c>
      <c r="O710" s="31">
        <f t="shared" si="45"/>
        <v>42887.208333333328</v>
      </c>
      <c r="P710" t="b">
        <v>0</v>
      </c>
      <c r="Q710" t="b">
        <v>0</v>
      </c>
      <c r="R710" t="s">
        <v>33</v>
      </c>
      <c r="S710" s="32" t="s">
        <v>2037</v>
      </c>
      <c r="T710" s="32" t="s">
        <v>2038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46"/>
        <v>142.38775510204081</v>
      </c>
      <c r="G711" t="s">
        <v>20</v>
      </c>
      <c r="H711">
        <v>186</v>
      </c>
      <c r="I711" s="35">
        <f t="shared" si="47"/>
        <v>75.021505376344081</v>
      </c>
      <c r="J711" t="s">
        <v>107</v>
      </c>
      <c r="K711" t="s">
        <v>108</v>
      </c>
      <c r="L711">
        <v>1334811600</v>
      </c>
      <c r="M711" s="33">
        <f t="shared" si="44"/>
        <v>41018.208333333336</v>
      </c>
      <c r="N711">
        <v>1335416400</v>
      </c>
      <c r="O711" s="31">
        <f t="shared" si="45"/>
        <v>41025.208333333336</v>
      </c>
      <c r="P711" t="b">
        <v>0</v>
      </c>
      <c r="Q711" t="b">
        <v>0</v>
      </c>
      <c r="R711" t="s">
        <v>33</v>
      </c>
      <c r="S711" s="32" t="s">
        <v>2037</v>
      </c>
      <c r="T711" s="32" t="s">
        <v>2038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46"/>
        <v>147.86046511627907</v>
      </c>
      <c r="G712" t="s">
        <v>20</v>
      </c>
      <c r="H712">
        <v>125</v>
      </c>
      <c r="I712" s="35">
        <f t="shared" si="47"/>
        <v>50.863999999999997</v>
      </c>
      <c r="J712" t="s">
        <v>21</v>
      </c>
      <c r="K712" t="s">
        <v>22</v>
      </c>
      <c r="L712">
        <v>1531544400</v>
      </c>
      <c r="M712" s="33">
        <f t="shared" si="44"/>
        <v>43295.208333333328</v>
      </c>
      <c r="N712">
        <v>1532149200</v>
      </c>
      <c r="O712" s="31">
        <f t="shared" si="45"/>
        <v>43302.208333333328</v>
      </c>
      <c r="P712" t="b">
        <v>0</v>
      </c>
      <c r="Q712" t="b">
        <v>1</v>
      </c>
      <c r="R712" t="s">
        <v>33</v>
      </c>
      <c r="S712" s="32" t="s">
        <v>2037</v>
      </c>
      <c r="T712" s="32" t="s">
        <v>2038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46"/>
        <v>20.322580645161288</v>
      </c>
      <c r="G713" t="s">
        <v>14</v>
      </c>
      <c r="H713">
        <v>14</v>
      </c>
      <c r="I713" s="35">
        <f t="shared" si="47"/>
        <v>90</v>
      </c>
      <c r="J713" t="s">
        <v>107</v>
      </c>
      <c r="K713" t="s">
        <v>108</v>
      </c>
      <c r="L713">
        <v>1453615200</v>
      </c>
      <c r="M713" s="33">
        <f t="shared" si="44"/>
        <v>42393.25</v>
      </c>
      <c r="N713">
        <v>1453788000</v>
      </c>
      <c r="O713" s="31">
        <f t="shared" si="45"/>
        <v>42395.25</v>
      </c>
      <c r="P713" t="b">
        <v>1</v>
      </c>
      <c r="Q713" t="b">
        <v>1</v>
      </c>
      <c r="R713" t="s">
        <v>33</v>
      </c>
      <c r="S713" s="32" t="s">
        <v>2037</v>
      </c>
      <c r="T713" s="32" t="s">
        <v>2038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46"/>
        <v>1840.625</v>
      </c>
      <c r="G714" t="s">
        <v>20</v>
      </c>
      <c r="H714">
        <v>202</v>
      </c>
      <c r="I714" s="35">
        <f t="shared" si="47"/>
        <v>72.896039603960389</v>
      </c>
      <c r="J714" t="s">
        <v>21</v>
      </c>
      <c r="K714" t="s">
        <v>22</v>
      </c>
      <c r="L714">
        <v>1467954000</v>
      </c>
      <c r="M714" s="33">
        <f t="shared" si="44"/>
        <v>42559.208333333328</v>
      </c>
      <c r="N714">
        <v>1471496400</v>
      </c>
      <c r="O714" s="31">
        <f t="shared" si="45"/>
        <v>42600.208333333328</v>
      </c>
      <c r="P714" t="b">
        <v>0</v>
      </c>
      <c r="Q714" t="b">
        <v>0</v>
      </c>
      <c r="R714" t="s">
        <v>33</v>
      </c>
      <c r="S714" s="32" t="s">
        <v>2037</v>
      </c>
      <c r="T714" s="32" t="s">
        <v>2038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46"/>
        <v>161.94202898550725</v>
      </c>
      <c r="G715" t="s">
        <v>20</v>
      </c>
      <c r="H715">
        <v>103</v>
      </c>
      <c r="I715" s="35">
        <f t="shared" si="47"/>
        <v>108.48543689320388</v>
      </c>
      <c r="J715" t="s">
        <v>21</v>
      </c>
      <c r="K715" t="s">
        <v>22</v>
      </c>
      <c r="L715">
        <v>1471842000</v>
      </c>
      <c r="M715" s="33">
        <f t="shared" si="44"/>
        <v>42604.208333333328</v>
      </c>
      <c r="N715">
        <v>1472878800</v>
      </c>
      <c r="O715" s="31">
        <f t="shared" si="45"/>
        <v>42616.208333333328</v>
      </c>
      <c r="P715" t="b">
        <v>0</v>
      </c>
      <c r="Q715" t="b">
        <v>0</v>
      </c>
      <c r="R715" t="s">
        <v>133</v>
      </c>
      <c r="S715" s="32" t="s">
        <v>2045</v>
      </c>
      <c r="T715" s="32" t="s">
        <v>2054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46"/>
        <v>472.82077922077923</v>
      </c>
      <c r="G716" t="s">
        <v>20</v>
      </c>
      <c r="H716">
        <v>1785</v>
      </c>
      <c r="I716" s="35">
        <f t="shared" si="47"/>
        <v>101.98095238095237</v>
      </c>
      <c r="J716" t="s">
        <v>21</v>
      </c>
      <c r="K716" t="s">
        <v>22</v>
      </c>
      <c r="L716">
        <v>1408424400</v>
      </c>
      <c r="M716" s="33">
        <f t="shared" si="44"/>
        <v>41870.208333333336</v>
      </c>
      <c r="N716">
        <v>1408510800</v>
      </c>
      <c r="O716" s="31">
        <f t="shared" si="45"/>
        <v>41871.208333333336</v>
      </c>
      <c r="P716" t="b">
        <v>0</v>
      </c>
      <c r="Q716" t="b">
        <v>0</v>
      </c>
      <c r="R716" t="s">
        <v>23</v>
      </c>
      <c r="S716" s="32" t="s">
        <v>2033</v>
      </c>
      <c r="T716" s="32" t="s">
        <v>2034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46"/>
        <v>24.466101694915253</v>
      </c>
      <c r="G717" t="s">
        <v>14</v>
      </c>
      <c r="H717">
        <v>656</v>
      </c>
      <c r="I717" s="35">
        <f t="shared" si="47"/>
        <v>44.009146341463413</v>
      </c>
      <c r="J717" t="s">
        <v>21</v>
      </c>
      <c r="K717" t="s">
        <v>22</v>
      </c>
      <c r="L717">
        <v>1281157200</v>
      </c>
      <c r="M717" s="33">
        <f t="shared" si="44"/>
        <v>40397.208333333336</v>
      </c>
      <c r="N717">
        <v>1281589200</v>
      </c>
      <c r="O717" s="31">
        <f t="shared" si="45"/>
        <v>40402.208333333336</v>
      </c>
      <c r="P717" t="b">
        <v>0</v>
      </c>
      <c r="Q717" t="b">
        <v>0</v>
      </c>
      <c r="R717" t="s">
        <v>292</v>
      </c>
      <c r="S717" s="32" t="s">
        <v>2048</v>
      </c>
      <c r="T717" s="32" t="s">
        <v>2059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46"/>
        <v>517.65</v>
      </c>
      <c r="G718" t="s">
        <v>20</v>
      </c>
      <c r="H718">
        <v>157</v>
      </c>
      <c r="I718" s="35">
        <f t="shared" si="47"/>
        <v>65.942675159235662</v>
      </c>
      <c r="J718" t="s">
        <v>21</v>
      </c>
      <c r="K718" t="s">
        <v>22</v>
      </c>
      <c r="L718">
        <v>1373432400</v>
      </c>
      <c r="M718" s="33">
        <f t="shared" si="44"/>
        <v>41465.208333333336</v>
      </c>
      <c r="N718">
        <v>1375851600</v>
      </c>
      <c r="O718" s="31">
        <f t="shared" si="45"/>
        <v>41493.208333333336</v>
      </c>
      <c r="P718" t="b">
        <v>0</v>
      </c>
      <c r="Q718" t="b">
        <v>1</v>
      </c>
      <c r="R718" t="s">
        <v>33</v>
      </c>
      <c r="S718" s="32" t="s">
        <v>2037</v>
      </c>
      <c r="T718" s="32" t="s">
        <v>2038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46"/>
        <v>247.64285714285714</v>
      </c>
      <c r="G719" t="s">
        <v>20</v>
      </c>
      <c r="H719">
        <v>555</v>
      </c>
      <c r="I719" s="35">
        <f t="shared" si="47"/>
        <v>24.987387387387386</v>
      </c>
      <c r="J719" t="s">
        <v>21</v>
      </c>
      <c r="K719" t="s">
        <v>22</v>
      </c>
      <c r="L719">
        <v>1313989200</v>
      </c>
      <c r="M719" s="33">
        <f t="shared" si="44"/>
        <v>40777.208333333336</v>
      </c>
      <c r="N719">
        <v>1315803600</v>
      </c>
      <c r="O719" s="31">
        <f t="shared" si="45"/>
        <v>40798.208333333336</v>
      </c>
      <c r="P719" t="b">
        <v>0</v>
      </c>
      <c r="Q719" t="b">
        <v>0</v>
      </c>
      <c r="R719" t="s">
        <v>42</v>
      </c>
      <c r="S719" s="32" t="s">
        <v>2039</v>
      </c>
      <c r="T719" s="32" t="s">
        <v>2040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46"/>
        <v>100.20481927710843</v>
      </c>
      <c r="G720" t="s">
        <v>20</v>
      </c>
      <c r="H720">
        <v>297</v>
      </c>
      <c r="I720" s="35">
        <f t="shared" si="47"/>
        <v>28.003367003367003</v>
      </c>
      <c r="J720" t="s">
        <v>21</v>
      </c>
      <c r="K720" t="s">
        <v>22</v>
      </c>
      <c r="L720">
        <v>1371445200</v>
      </c>
      <c r="M720" s="33">
        <f t="shared" si="44"/>
        <v>41442.208333333336</v>
      </c>
      <c r="N720">
        <v>1373691600</v>
      </c>
      <c r="O720" s="31">
        <f t="shared" si="45"/>
        <v>41468.208333333336</v>
      </c>
      <c r="P720" t="b">
        <v>0</v>
      </c>
      <c r="Q720" t="b">
        <v>0</v>
      </c>
      <c r="R720" t="s">
        <v>65</v>
      </c>
      <c r="S720" s="32" t="s">
        <v>2035</v>
      </c>
      <c r="T720" s="32" t="s">
        <v>2044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46"/>
        <v>153</v>
      </c>
      <c r="G721" t="s">
        <v>20</v>
      </c>
      <c r="H721">
        <v>123</v>
      </c>
      <c r="I721" s="35">
        <f t="shared" si="47"/>
        <v>85.829268292682926</v>
      </c>
      <c r="J721" t="s">
        <v>21</v>
      </c>
      <c r="K721" t="s">
        <v>22</v>
      </c>
      <c r="L721">
        <v>1338267600</v>
      </c>
      <c r="M721" s="33">
        <f t="shared" si="44"/>
        <v>41058.208333333336</v>
      </c>
      <c r="N721">
        <v>1339218000</v>
      </c>
      <c r="O721" s="31">
        <f t="shared" si="45"/>
        <v>41069.208333333336</v>
      </c>
      <c r="P721" t="b">
        <v>0</v>
      </c>
      <c r="Q721" t="b">
        <v>0</v>
      </c>
      <c r="R721" t="s">
        <v>119</v>
      </c>
      <c r="S721" s="32" t="s">
        <v>2045</v>
      </c>
      <c r="T721" s="32" t="s">
        <v>2051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46"/>
        <v>37.091954022988503</v>
      </c>
      <c r="G722" t="s">
        <v>74</v>
      </c>
      <c r="H722">
        <v>38</v>
      </c>
      <c r="I722" s="35">
        <f t="shared" si="47"/>
        <v>84.921052631578945</v>
      </c>
      <c r="J722" t="s">
        <v>36</v>
      </c>
      <c r="K722" t="s">
        <v>37</v>
      </c>
      <c r="L722">
        <v>1519192800</v>
      </c>
      <c r="M722" s="33">
        <f t="shared" si="44"/>
        <v>43152.25</v>
      </c>
      <c r="N722">
        <v>1520402400</v>
      </c>
      <c r="O722" s="31">
        <f t="shared" si="45"/>
        <v>43166.25</v>
      </c>
      <c r="P722" t="b">
        <v>0</v>
      </c>
      <c r="Q722" t="b">
        <v>1</v>
      </c>
      <c r="R722" t="s">
        <v>33</v>
      </c>
      <c r="S722" s="32" t="s">
        <v>2037</v>
      </c>
      <c r="T722" s="32" t="s">
        <v>2038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46"/>
        <v>4.392394822006473</v>
      </c>
      <c r="G723" t="s">
        <v>74</v>
      </c>
      <c r="H723">
        <v>60</v>
      </c>
      <c r="I723" s="35">
        <f t="shared" si="47"/>
        <v>90.483333333333334</v>
      </c>
      <c r="J723" t="s">
        <v>21</v>
      </c>
      <c r="K723" t="s">
        <v>22</v>
      </c>
      <c r="L723">
        <v>1522818000</v>
      </c>
      <c r="M723" s="33">
        <f t="shared" si="44"/>
        <v>43194.208333333328</v>
      </c>
      <c r="N723">
        <v>1523336400</v>
      </c>
      <c r="O723" s="31">
        <f t="shared" si="45"/>
        <v>43200.208333333328</v>
      </c>
      <c r="P723" t="b">
        <v>0</v>
      </c>
      <c r="Q723" t="b">
        <v>0</v>
      </c>
      <c r="R723" t="s">
        <v>23</v>
      </c>
      <c r="S723" s="32" t="s">
        <v>2033</v>
      </c>
      <c r="T723" s="32" t="s">
        <v>2034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46"/>
        <v>156.50721649484535</v>
      </c>
      <c r="G724" t="s">
        <v>20</v>
      </c>
      <c r="H724">
        <v>3036</v>
      </c>
      <c r="I724" s="35">
        <f t="shared" si="47"/>
        <v>25.00197628458498</v>
      </c>
      <c r="J724" t="s">
        <v>21</v>
      </c>
      <c r="K724" t="s">
        <v>22</v>
      </c>
      <c r="L724">
        <v>1509948000</v>
      </c>
      <c r="M724" s="33">
        <f t="shared" si="44"/>
        <v>43045.25</v>
      </c>
      <c r="N724">
        <v>1512280800</v>
      </c>
      <c r="O724" s="31">
        <f t="shared" si="45"/>
        <v>43072.25</v>
      </c>
      <c r="P724" t="b">
        <v>0</v>
      </c>
      <c r="Q724" t="b">
        <v>0</v>
      </c>
      <c r="R724" t="s">
        <v>42</v>
      </c>
      <c r="S724" s="32" t="s">
        <v>2039</v>
      </c>
      <c r="T724" s="32" t="s">
        <v>2040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46"/>
        <v>270.40816326530609</v>
      </c>
      <c r="G725" t="s">
        <v>20</v>
      </c>
      <c r="H725">
        <v>144</v>
      </c>
      <c r="I725" s="35">
        <f t="shared" si="47"/>
        <v>92.013888888888886</v>
      </c>
      <c r="J725" t="s">
        <v>26</v>
      </c>
      <c r="K725" t="s">
        <v>27</v>
      </c>
      <c r="L725">
        <v>1456898400</v>
      </c>
      <c r="M725" s="33">
        <f t="shared" si="44"/>
        <v>42431.25</v>
      </c>
      <c r="N725">
        <v>1458709200</v>
      </c>
      <c r="O725" s="31">
        <f t="shared" si="45"/>
        <v>42452.208333333328</v>
      </c>
      <c r="P725" t="b">
        <v>0</v>
      </c>
      <c r="Q725" t="b">
        <v>0</v>
      </c>
      <c r="R725" t="s">
        <v>33</v>
      </c>
      <c r="S725" s="32" t="s">
        <v>2037</v>
      </c>
      <c r="T725" s="32" t="s">
        <v>2038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46"/>
        <v>134.05952380952382</v>
      </c>
      <c r="G726" t="s">
        <v>20</v>
      </c>
      <c r="H726">
        <v>121</v>
      </c>
      <c r="I726" s="35">
        <f t="shared" si="47"/>
        <v>93.066115702479337</v>
      </c>
      <c r="J726" t="s">
        <v>40</v>
      </c>
      <c r="K726" t="s">
        <v>41</v>
      </c>
      <c r="L726">
        <v>1413954000</v>
      </c>
      <c r="M726" s="33">
        <f t="shared" si="44"/>
        <v>41934.208333333336</v>
      </c>
      <c r="N726">
        <v>1414126800</v>
      </c>
      <c r="O726" s="31">
        <f t="shared" si="45"/>
        <v>41936.208333333336</v>
      </c>
      <c r="P726" t="b">
        <v>0</v>
      </c>
      <c r="Q726" t="b">
        <v>1</v>
      </c>
      <c r="R726" t="s">
        <v>33</v>
      </c>
      <c r="S726" s="32" t="s">
        <v>2037</v>
      </c>
      <c r="T726" s="32" t="s">
        <v>2038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46"/>
        <v>50.398033126293996</v>
      </c>
      <c r="G727" t="s">
        <v>14</v>
      </c>
      <c r="H727">
        <v>1596</v>
      </c>
      <c r="I727" s="35">
        <f t="shared" si="47"/>
        <v>61.008145363408524</v>
      </c>
      <c r="J727" t="s">
        <v>21</v>
      </c>
      <c r="K727" t="s">
        <v>22</v>
      </c>
      <c r="L727">
        <v>1416031200</v>
      </c>
      <c r="M727" s="33">
        <f t="shared" si="44"/>
        <v>41958.25</v>
      </c>
      <c r="N727">
        <v>1416204000</v>
      </c>
      <c r="O727" s="31">
        <f t="shared" si="45"/>
        <v>41960.25</v>
      </c>
      <c r="P727" t="b">
        <v>0</v>
      </c>
      <c r="Q727" t="b">
        <v>0</v>
      </c>
      <c r="R727" t="s">
        <v>292</v>
      </c>
      <c r="S727" s="32" t="s">
        <v>2048</v>
      </c>
      <c r="T727" s="32" t="s">
        <v>2059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46"/>
        <v>88.815837937384899</v>
      </c>
      <c r="G728" t="s">
        <v>74</v>
      </c>
      <c r="H728">
        <v>524</v>
      </c>
      <c r="I728" s="35">
        <f t="shared" si="47"/>
        <v>92.036259541984734</v>
      </c>
      <c r="J728" t="s">
        <v>21</v>
      </c>
      <c r="K728" t="s">
        <v>22</v>
      </c>
      <c r="L728">
        <v>1287982800</v>
      </c>
      <c r="M728" s="33">
        <f t="shared" si="44"/>
        <v>40476.208333333336</v>
      </c>
      <c r="N728">
        <v>1288501200</v>
      </c>
      <c r="O728" s="31">
        <f t="shared" si="45"/>
        <v>40482.208333333336</v>
      </c>
      <c r="P728" t="b">
        <v>0</v>
      </c>
      <c r="Q728" t="b">
        <v>1</v>
      </c>
      <c r="R728" t="s">
        <v>33</v>
      </c>
      <c r="S728" s="32" t="s">
        <v>2037</v>
      </c>
      <c r="T728" s="32" t="s">
        <v>2038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46"/>
        <v>165</v>
      </c>
      <c r="G729" t="s">
        <v>20</v>
      </c>
      <c r="H729">
        <v>181</v>
      </c>
      <c r="I729" s="35">
        <f t="shared" si="47"/>
        <v>81.132596685082873</v>
      </c>
      <c r="J729" t="s">
        <v>21</v>
      </c>
      <c r="K729" t="s">
        <v>22</v>
      </c>
      <c r="L729">
        <v>1547964000</v>
      </c>
      <c r="M729" s="33">
        <f t="shared" si="44"/>
        <v>43485.25</v>
      </c>
      <c r="N729">
        <v>1552971600</v>
      </c>
      <c r="O729" s="31">
        <f t="shared" si="45"/>
        <v>43543.208333333328</v>
      </c>
      <c r="P729" t="b">
        <v>0</v>
      </c>
      <c r="Q729" t="b">
        <v>0</v>
      </c>
      <c r="R729" t="s">
        <v>28</v>
      </c>
      <c r="S729" s="32" t="s">
        <v>2035</v>
      </c>
      <c r="T729" s="32" t="s">
        <v>2036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46"/>
        <v>17.5</v>
      </c>
      <c r="G730" t="s">
        <v>14</v>
      </c>
      <c r="H730">
        <v>10</v>
      </c>
      <c r="I730" s="35">
        <f t="shared" si="47"/>
        <v>73.5</v>
      </c>
      <c r="J730" t="s">
        <v>21</v>
      </c>
      <c r="K730" t="s">
        <v>22</v>
      </c>
      <c r="L730">
        <v>1464152400</v>
      </c>
      <c r="M730" s="33">
        <f t="shared" si="44"/>
        <v>42515.208333333328</v>
      </c>
      <c r="N730">
        <v>1465102800</v>
      </c>
      <c r="O730" s="31">
        <f t="shared" si="45"/>
        <v>42526.208333333328</v>
      </c>
      <c r="P730" t="b">
        <v>0</v>
      </c>
      <c r="Q730" t="b">
        <v>0</v>
      </c>
      <c r="R730" t="s">
        <v>33</v>
      </c>
      <c r="S730" s="32" t="s">
        <v>2037</v>
      </c>
      <c r="T730" s="32" t="s">
        <v>2038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46"/>
        <v>185.66071428571428</v>
      </c>
      <c r="G731" t="s">
        <v>20</v>
      </c>
      <c r="H731">
        <v>122</v>
      </c>
      <c r="I731" s="35">
        <f t="shared" si="47"/>
        <v>85.221311475409834</v>
      </c>
      <c r="J731" t="s">
        <v>21</v>
      </c>
      <c r="K731" t="s">
        <v>22</v>
      </c>
      <c r="L731">
        <v>1359957600</v>
      </c>
      <c r="M731" s="33">
        <f t="shared" si="44"/>
        <v>41309.25</v>
      </c>
      <c r="N731">
        <v>1360130400</v>
      </c>
      <c r="O731" s="31">
        <f t="shared" si="45"/>
        <v>41311.25</v>
      </c>
      <c r="P731" t="b">
        <v>0</v>
      </c>
      <c r="Q731" t="b">
        <v>0</v>
      </c>
      <c r="R731" t="s">
        <v>53</v>
      </c>
      <c r="S731" s="32" t="s">
        <v>2039</v>
      </c>
      <c r="T731" s="32" t="s">
        <v>2042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46"/>
        <v>412.6631944444444</v>
      </c>
      <c r="G732" t="s">
        <v>20</v>
      </c>
      <c r="H732">
        <v>1071</v>
      </c>
      <c r="I732" s="35">
        <f t="shared" si="47"/>
        <v>110.96825396825396</v>
      </c>
      <c r="J732" t="s">
        <v>15</v>
      </c>
      <c r="K732" t="s">
        <v>16</v>
      </c>
      <c r="L732">
        <v>1432357200</v>
      </c>
      <c r="M732" s="33">
        <f t="shared" si="44"/>
        <v>42147.208333333328</v>
      </c>
      <c r="N732">
        <v>1432875600</v>
      </c>
      <c r="O732" s="31">
        <f t="shared" si="45"/>
        <v>42153.208333333328</v>
      </c>
      <c r="P732" t="b">
        <v>0</v>
      </c>
      <c r="Q732" t="b">
        <v>0</v>
      </c>
      <c r="R732" t="s">
        <v>65</v>
      </c>
      <c r="S732" s="32" t="s">
        <v>2035</v>
      </c>
      <c r="T732" s="32" t="s">
        <v>2044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46"/>
        <v>90.25</v>
      </c>
      <c r="G733" t="s">
        <v>74</v>
      </c>
      <c r="H733">
        <v>219</v>
      </c>
      <c r="I733" s="35">
        <f t="shared" si="47"/>
        <v>32.968036529680369</v>
      </c>
      <c r="J733" t="s">
        <v>21</v>
      </c>
      <c r="K733" t="s">
        <v>22</v>
      </c>
      <c r="L733">
        <v>1500786000</v>
      </c>
      <c r="M733" s="33">
        <f t="shared" si="44"/>
        <v>42939.208333333328</v>
      </c>
      <c r="N733">
        <v>1500872400</v>
      </c>
      <c r="O733" s="31">
        <f t="shared" si="45"/>
        <v>42940.208333333328</v>
      </c>
      <c r="P733" t="b">
        <v>0</v>
      </c>
      <c r="Q733" t="b">
        <v>0</v>
      </c>
      <c r="R733" t="s">
        <v>28</v>
      </c>
      <c r="S733" s="32" t="s">
        <v>2035</v>
      </c>
      <c r="T733" s="32" t="s">
        <v>2036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46"/>
        <v>91.984615384615381</v>
      </c>
      <c r="G734" t="s">
        <v>14</v>
      </c>
      <c r="H734">
        <v>1121</v>
      </c>
      <c r="I734" s="35">
        <f t="shared" si="47"/>
        <v>96.005352363960753</v>
      </c>
      <c r="J734" t="s">
        <v>21</v>
      </c>
      <c r="K734" t="s">
        <v>22</v>
      </c>
      <c r="L734">
        <v>1490158800</v>
      </c>
      <c r="M734" s="33">
        <f t="shared" si="44"/>
        <v>42816.208333333328</v>
      </c>
      <c r="N734">
        <v>1492146000</v>
      </c>
      <c r="O734" s="31">
        <f t="shared" si="45"/>
        <v>42839.208333333328</v>
      </c>
      <c r="P734" t="b">
        <v>0</v>
      </c>
      <c r="Q734" t="b">
        <v>1</v>
      </c>
      <c r="R734" t="s">
        <v>23</v>
      </c>
      <c r="S734" s="32" t="s">
        <v>2033</v>
      </c>
      <c r="T734" s="32" t="s">
        <v>2034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46"/>
        <v>527.00632911392404</v>
      </c>
      <c r="G735" t="s">
        <v>20</v>
      </c>
      <c r="H735">
        <v>980</v>
      </c>
      <c r="I735" s="35">
        <f t="shared" si="47"/>
        <v>84.96632653061225</v>
      </c>
      <c r="J735" t="s">
        <v>21</v>
      </c>
      <c r="K735" t="s">
        <v>22</v>
      </c>
      <c r="L735">
        <v>1406178000</v>
      </c>
      <c r="M735" s="33">
        <f t="shared" si="44"/>
        <v>41844.208333333336</v>
      </c>
      <c r="N735">
        <v>1407301200</v>
      </c>
      <c r="O735" s="31">
        <f t="shared" si="45"/>
        <v>41857.208333333336</v>
      </c>
      <c r="P735" t="b">
        <v>0</v>
      </c>
      <c r="Q735" t="b">
        <v>0</v>
      </c>
      <c r="R735" t="s">
        <v>148</v>
      </c>
      <c r="S735" s="32" t="s">
        <v>2033</v>
      </c>
      <c r="T735" s="32" t="s">
        <v>2055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46"/>
        <v>319.14285714285711</v>
      </c>
      <c r="G736" t="s">
        <v>20</v>
      </c>
      <c r="H736">
        <v>536</v>
      </c>
      <c r="I736" s="35">
        <f t="shared" si="47"/>
        <v>25.007462686567163</v>
      </c>
      <c r="J736" t="s">
        <v>21</v>
      </c>
      <c r="K736" t="s">
        <v>22</v>
      </c>
      <c r="L736">
        <v>1485583200</v>
      </c>
      <c r="M736" s="33">
        <f t="shared" si="44"/>
        <v>42763.25</v>
      </c>
      <c r="N736">
        <v>1486620000</v>
      </c>
      <c r="O736" s="31">
        <f t="shared" si="45"/>
        <v>42775.25</v>
      </c>
      <c r="P736" t="b">
        <v>0</v>
      </c>
      <c r="Q736" t="b">
        <v>1</v>
      </c>
      <c r="R736" t="s">
        <v>33</v>
      </c>
      <c r="S736" s="32" t="s">
        <v>2037</v>
      </c>
      <c r="T736" s="32" t="s">
        <v>2038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46"/>
        <v>354.18867924528303</v>
      </c>
      <c r="G737" t="s">
        <v>20</v>
      </c>
      <c r="H737">
        <v>1991</v>
      </c>
      <c r="I737" s="35">
        <f t="shared" si="47"/>
        <v>65.998995479658461</v>
      </c>
      <c r="J737" t="s">
        <v>21</v>
      </c>
      <c r="K737" t="s">
        <v>22</v>
      </c>
      <c r="L737">
        <v>1459314000</v>
      </c>
      <c r="M737" s="33">
        <f t="shared" si="44"/>
        <v>42459.208333333328</v>
      </c>
      <c r="N737">
        <v>1459918800</v>
      </c>
      <c r="O737" s="31">
        <f t="shared" si="45"/>
        <v>42466.208333333328</v>
      </c>
      <c r="P737" t="b">
        <v>0</v>
      </c>
      <c r="Q737" t="b">
        <v>0</v>
      </c>
      <c r="R737" t="s">
        <v>122</v>
      </c>
      <c r="S737" s="32" t="s">
        <v>2052</v>
      </c>
      <c r="T737" s="32" t="s">
        <v>2053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46"/>
        <v>32.896103896103895</v>
      </c>
      <c r="G738" t="s">
        <v>74</v>
      </c>
      <c r="H738">
        <v>29</v>
      </c>
      <c r="I738" s="35">
        <f t="shared" si="47"/>
        <v>87.34482758620689</v>
      </c>
      <c r="J738" t="s">
        <v>21</v>
      </c>
      <c r="K738" t="s">
        <v>22</v>
      </c>
      <c r="L738">
        <v>1424412000</v>
      </c>
      <c r="M738" s="33">
        <f t="shared" si="44"/>
        <v>42055.25</v>
      </c>
      <c r="N738">
        <v>1424757600</v>
      </c>
      <c r="O738" s="31">
        <f t="shared" si="45"/>
        <v>42059.25</v>
      </c>
      <c r="P738" t="b">
        <v>0</v>
      </c>
      <c r="Q738" t="b">
        <v>0</v>
      </c>
      <c r="R738" t="s">
        <v>68</v>
      </c>
      <c r="S738" s="32" t="s">
        <v>2045</v>
      </c>
      <c r="T738" s="32" t="s">
        <v>2046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46"/>
        <v>135.8918918918919</v>
      </c>
      <c r="G739" t="s">
        <v>20</v>
      </c>
      <c r="H739">
        <v>180</v>
      </c>
      <c r="I739" s="35">
        <f t="shared" si="47"/>
        <v>27.933333333333334</v>
      </c>
      <c r="J739" t="s">
        <v>21</v>
      </c>
      <c r="K739" t="s">
        <v>22</v>
      </c>
      <c r="L739">
        <v>1478844000</v>
      </c>
      <c r="M739" s="33">
        <f t="shared" si="44"/>
        <v>42685.25</v>
      </c>
      <c r="N739">
        <v>1479880800</v>
      </c>
      <c r="O739" s="31">
        <f t="shared" si="45"/>
        <v>42697.25</v>
      </c>
      <c r="P739" t="b">
        <v>0</v>
      </c>
      <c r="Q739" t="b">
        <v>0</v>
      </c>
      <c r="R739" t="s">
        <v>60</v>
      </c>
      <c r="S739" s="32" t="s">
        <v>2033</v>
      </c>
      <c r="T739" s="32" t="s">
        <v>2043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46"/>
        <v>2.0843373493975905</v>
      </c>
      <c r="G740" t="s">
        <v>14</v>
      </c>
      <c r="H740">
        <v>15</v>
      </c>
      <c r="I740" s="35">
        <f t="shared" si="47"/>
        <v>103.8</v>
      </c>
      <c r="J740" t="s">
        <v>21</v>
      </c>
      <c r="K740" t="s">
        <v>22</v>
      </c>
      <c r="L740">
        <v>1416117600</v>
      </c>
      <c r="M740" s="33">
        <f t="shared" si="44"/>
        <v>41959.25</v>
      </c>
      <c r="N740">
        <v>1418018400</v>
      </c>
      <c r="O740" s="31">
        <f t="shared" si="45"/>
        <v>41981.25</v>
      </c>
      <c r="P740" t="b">
        <v>0</v>
      </c>
      <c r="Q740" t="b">
        <v>1</v>
      </c>
      <c r="R740" t="s">
        <v>33</v>
      </c>
      <c r="S740" s="32" t="s">
        <v>2037</v>
      </c>
      <c r="T740" s="32" t="s">
        <v>2038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46"/>
        <v>61</v>
      </c>
      <c r="G741" t="s">
        <v>14</v>
      </c>
      <c r="H741">
        <v>191</v>
      </c>
      <c r="I741" s="35">
        <f t="shared" si="47"/>
        <v>31.937172774869111</v>
      </c>
      <c r="J741" t="s">
        <v>21</v>
      </c>
      <c r="K741" t="s">
        <v>22</v>
      </c>
      <c r="L741">
        <v>1340946000</v>
      </c>
      <c r="M741" s="33">
        <f t="shared" si="44"/>
        <v>41089.208333333336</v>
      </c>
      <c r="N741">
        <v>1341032400</v>
      </c>
      <c r="O741" s="31">
        <f t="shared" si="45"/>
        <v>41090.208333333336</v>
      </c>
      <c r="P741" t="b">
        <v>0</v>
      </c>
      <c r="Q741" t="b">
        <v>0</v>
      </c>
      <c r="R741" t="s">
        <v>60</v>
      </c>
      <c r="S741" s="32" t="s">
        <v>2033</v>
      </c>
      <c r="T741" s="32" t="s">
        <v>2043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46"/>
        <v>30.037735849056602</v>
      </c>
      <c r="G742" t="s">
        <v>14</v>
      </c>
      <c r="H742">
        <v>16</v>
      </c>
      <c r="I742" s="35">
        <f t="shared" si="47"/>
        <v>99.5</v>
      </c>
      <c r="J742" t="s">
        <v>21</v>
      </c>
      <c r="K742" t="s">
        <v>22</v>
      </c>
      <c r="L742">
        <v>1486101600</v>
      </c>
      <c r="M742" s="33">
        <f t="shared" si="44"/>
        <v>42769.25</v>
      </c>
      <c r="N742">
        <v>1486360800</v>
      </c>
      <c r="O742" s="31">
        <f t="shared" si="45"/>
        <v>42772.25</v>
      </c>
      <c r="P742" t="b">
        <v>0</v>
      </c>
      <c r="Q742" t="b">
        <v>0</v>
      </c>
      <c r="R742" t="s">
        <v>33</v>
      </c>
      <c r="S742" s="32" t="s">
        <v>2037</v>
      </c>
      <c r="T742" s="32" t="s">
        <v>2038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46"/>
        <v>1179.1666666666665</v>
      </c>
      <c r="G743" t="s">
        <v>20</v>
      </c>
      <c r="H743">
        <v>130</v>
      </c>
      <c r="I743" s="35">
        <f t="shared" si="47"/>
        <v>108.84615384615384</v>
      </c>
      <c r="J743" t="s">
        <v>21</v>
      </c>
      <c r="K743" t="s">
        <v>22</v>
      </c>
      <c r="L743">
        <v>1274590800</v>
      </c>
      <c r="M743" s="33">
        <f t="shared" si="44"/>
        <v>40321.208333333336</v>
      </c>
      <c r="N743">
        <v>1274677200</v>
      </c>
      <c r="O743" s="31">
        <f t="shared" si="45"/>
        <v>40322.208333333336</v>
      </c>
      <c r="P743" t="b">
        <v>0</v>
      </c>
      <c r="Q743" t="b">
        <v>0</v>
      </c>
      <c r="R743" t="s">
        <v>33</v>
      </c>
      <c r="S743" s="32" t="s">
        <v>2037</v>
      </c>
      <c r="T743" s="32" t="s">
        <v>2038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46"/>
        <v>1126.0833333333335</v>
      </c>
      <c r="G744" t="s">
        <v>20</v>
      </c>
      <c r="H744">
        <v>122</v>
      </c>
      <c r="I744" s="35">
        <f t="shared" si="47"/>
        <v>110.76229508196721</v>
      </c>
      <c r="J744" t="s">
        <v>21</v>
      </c>
      <c r="K744" t="s">
        <v>22</v>
      </c>
      <c r="L744">
        <v>1263880800</v>
      </c>
      <c r="M744" s="33">
        <f t="shared" si="44"/>
        <v>40197.25</v>
      </c>
      <c r="N744">
        <v>1267509600</v>
      </c>
      <c r="O744" s="31">
        <f t="shared" si="45"/>
        <v>40239.25</v>
      </c>
      <c r="P744" t="b">
        <v>0</v>
      </c>
      <c r="Q744" t="b">
        <v>0</v>
      </c>
      <c r="R744" t="s">
        <v>50</v>
      </c>
      <c r="S744" s="32" t="s">
        <v>2033</v>
      </c>
      <c r="T744" s="32" t="s">
        <v>2041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46"/>
        <v>12.923076923076923</v>
      </c>
      <c r="G745" t="s">
        <v>14</v>
      </c>
      <c r="H745">
        <v>17</v>
      </c>
      <c r="I745" s="35">
        <f t="shared" si="47"/>
        <v>29.647058823529413</v>
      </c>
      <c r="J745" t="s">
        <v>21</v>
      </c>
      <c r="K745" t="s">
        <v>22</v>
      </c>
      <c r="L745">
        <v>1445403600</v>
      </c>
      <c r="M745" s="33">
        <f t="shared" si="44"/>
        <v>42298.208333333328</v>
      </c>
      <c r="N745">
        <v>1445922000</v>
      </c>
      <c r="O745" s="31">
        <f t="shared" si="45"/>
        <v>42304.208333333328</v>
      </c>
      <c r="P745" t="b">
        <v>0</v>
      </c>
      <c r="Q745" t="b">
        <v>1</v>
      </c>
      <c r="R745" t="s">
        <v>33</v>
      </c>
      <c r="S745" s="32" t="s">
        <v>2037</v>
      </c>
      <c r="T745" s="32" t="s">
        <v>2038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46"/>
        <v>712</v>
      </c>
      <c r="G746" t="s">
        <v>20</v>
      </c>
      <c r="H746">
        <v>140</v>
      </c>
      <c r="I746" s="35">
        <f t="shared" si="47"/>
        <v>101.71428571428571</v>
      </c>
      <c r="J746" t="s">
        <v>21</v>
      </c>
      <c r="K746" t="s">
        <v>22</v>
      </c>
      <c r="L746">
        <v>1533877200</v>
      </c>
      <c r="M746" s="33">
        <f t="shared" si="44"/>
        <v>43322.208333333328</v>
      </c>
      <c r="N746">
        <v>1534050000</v>
      </c>
      <c r="O746" s="31">
        <f t="shared" si="45"/>
        <v>43324.208333333328</v>
      </c>
      <c r="P746" t="b">
        <v>0</v>
      </c>
      <c r="Q746" t="b">
        <v>1</v>
      </c>
      <c r="R746" t="s">
        <v>33</v>
      </c>
      <c r="S746" s="32" t="s">
        <v>2037</v>
      </c>
      <c r="T746" s="32" t="s">
        <v>2038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46"/>
        <v>30.304347826086957</v>
      </c>
      <c r="G747" t="s">
        <v>14</v>
      </c>
      <c r="H747">
        <v>34</v>
      </c>
      <c r="I747" s="35">
        <f t="shared" si="47"/>
        <v>61.5</v>
      </c>
      <c r="J747" t="s">
        <v>21</v>
      </c>
      <c r="K747" t="s">
        <v>22</v>
      </c>
      <c r="L747">
        <v>1275195600</v>
      </c>
      <c r="M747" s="33">
        <f t="shared" si="44"/>
        <v>40328.208333333336</v>
      </c>
      <c r="N747">
        <v>1277528400</v>
      </c>
      <c r="O747" s="31">
        <f t="shared" si="45"/>
        <v>40355.208333333336</v>
      </c>
      <c r="P747" t="b">
        <v>0</v>
      </c>
      <c r="Q747" t="b">
        <v>0</v>
      </c>
      <c r="R747" t="s">
        <v>65</v>
      </c>
      <c r="S747" s="32" t="s">
        <v>2035</v>
      </c>
      <c r="T747" s="32" t="s">
        <v>2044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46"/>
        <v>212.50896057347671</v>
      </c>
      <c r="G748" t="s">
        <v>20</v>
      </c>
      <c r="H748">
        <v>3388</v>
      </c>
      <c r="I748" s="35">
        <f t="shared" si="47"/>
        <v>35</v>
      </c>
      <c r="J748" t="s">
        <v>21</v>
      </c>
      <c r="K748" t="s">
        <v>22</v>
      </c>
      <c r="L748">
        <v>1318136400</v>
      </c>
      <c r="M748" s="33">
        <f t="shared" si="44"/>
        <v>40825.208333333336</v>
      </c>
      <c r="N748">
        <v>1318568400</v>
      </c>
      <c r="O748" s="31">
        <f t="shared" si="45"/>
        <v>40830.208333333336</v>
      </c>
      <c r="P748" t="b">
        <v>0</v>
      </c>
      <c r="Q748" t="b">
        <v>0</v>
      </c>
      <c r="R748" t="s">
        <v>28</v>
      </c>
      <c r="S748" s="32" t="s">
        <v>2035</v>
      </c>
      <c r="T748" s="32" t="s">
        <v>2036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46"/>
        <v>228.85714285714286</v>
      </c>
      <c r="G749" t="s">
        <v>20</v>
      </c>
      <c r="H749">
        <v>280</v>
      </c>
      <c r="I749" s="35">
        <f t="shared" si="47"/>
        <v>40.049999999999997</v>
      </c>
      <c r="J749" t="s">
        <v>21</v>
      </c>
      <c r="K749" t="s">
        <v>22</v>
      </c>
      <c r="L749">
        <v>1283403600</v>
      </c>
      <c r="M749" s="33">
        <f t="shared" si="44"/>
        <v>40423.208333333336</v>
      </c>
      <c r="N749">
        <v>1284354000</v>
      </c>
      <c r="O749" s="31">
        <f t="shared" si="45"/>
        <v>40434.208333333336</v>
      </c>
      <c r="P749" t="b">
        <v>0</v>
      </c>
      <c r="Q749" t="b">
        <v>0</v>
      </c>
      <c r="R749" t="s">
        <v>33</v>
      </c>
      <c r="S749" s="32" t="s">
        <v>2037</v>
      </c>
      <c r="T749" s="32" t="s">
        <v>2038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46"/>
        <v>34.959979476654695</v>
      </c>
      <c r="G750" t="s">
        <v>74</v>
      </c>
      <c r="H750">
        <v>614</v>
      </c>
      <c r="I750" s="35">
        <f t="shared" si="47"/>
        <v>110.97231270358306</v>
      </c>
      <c r="J750" t="s">
        <v>21</v>
      </c>
      <c r="K750" t="s">
        <v>22</v>
      </c>
      <c r="L750">
        <v>1267423200</v>
      </c>
      <c r="M750" s="33">
        <f t="shared" si="44"/>
        <v>40238.25</v>
      </c>
      <c r="N750">
        <v>1269579600</v>
      </c>
      <c r="O750" s="31">
        <f t="shared" si="45"/>
        <v>40263.208333333336</v>
      </c>
      <c r="P750" t="b">
        <v>0</v>
      </c>
      <c r="Q750" t="b">
        <v>1</v>
      </c>
      <c r="R750" t="s">
        <v>71</v>
      </c>
      <c r="S750" s="32" t="s">
        <v>2039</v>
      </c>
      <c r="T750" s="32" t="s">
        <v>2047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46"/>
        <v>157.29069767441862</v>
      </c>
      <c r="G751" t="s">
        <v>20</v>
      </c>
      <c r="H751">
        <v>366</v>
      </c>
      <c r="I751" s="35">
        <f t="shared" si="47"/>
        <v>36.959016393442624</v>
      </c>
      <c r="J751" t="s">
        <v>107</v>
      </c>
      <c r="K751" t="s">
        <v>108</v>
      </c>
      <c r="L751">
        <v>1412744400</v>
      </c>
      <c r="M751" s="33">
        <f t="shared" si="44"/>
        <v>41920.208333333336</v>
      </c>
      <c r="N751">
        <v>1413781200</v>
      </c>
      <c r="O751" s="31">
        <f t="shared" si="45"/>
        <v>41932.208333333336</v>
      </c>
      <c r="P751" t="b">
        <v>0</v>
      </c>
      <c r="Q751" t="b">
        <v>1</v>
      </c>
      <c r="R751" t="s">
        <v>65</v>
      </c>
      <c r="S751" s="32" t="s">
        <v>2035</v>
      </c>
      <c r="T751" s="32" t="s">
        <v>2044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46"/>
        <v>1</v>
      </c>
      <c r="G752" t="s">
        <v>14</v>
      </c>
      <c r="H752">
        <v>1</v>
      </c>
      <c r="I752" s="35">
        <f t="shared" si="47"/>
        <v>1</v>
      </c>
      <c r="J752" t="s">
        <v>40</v>
      </c>
      <c r="K752" t="s">
        <v>41</v>
      </c>
      <c r="L752">
        <v>1277960400</v>
      </c>
      <c r="M752" s="33">
        <f t="shared" si="44"/>
        <v>40360.208333333336</v>
      </c>
      <c r="N752">
        <v>1280120400</v>
      </c>
      <c r="O752" s="31">
        <f t="shared" si="45"/>
        <v>40385.208333333336</v>
      </c>
      <c r="P752" t="b">
        <v>0</v>
      </c>
      <c r="Q752" t="b">
        <v>0</v>
      </c>
      <c r="R752" t="s">
        <v>50</v>
      </c>
      <c r="S752" s="32" t="s">
        <v>2033</v>
      </c>
      <c r="T752" s="32" t="s">
        <v>2041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46"/>
        <v>232.30555555555554</v>
      </c>
      <c r="G753" t="s">
        <v>20</v>
      </c>
      <c r="H753">
        <v>270</v>
      </c>
      <c r="I753" s="35">
        <f t="shared" si="47"/>
        <v>30.974074074074075</v>
      </c>
      <c r="J753" t="s">
        <v>21</v>
      </c>
      <c r="K753" t="s">
        <v>22</v>
      </c>
      <c r="L753">
        <v>1458190800</v>
      </c>
      <c r="M753" s="33">
        <f t="shared" si="44"/>
        <v>42446.208333333328</v>
      </c>
      <c r="N753">
        <v>1459486800</v>
      </c>
      <c r="O753" s="31">
        <f t="shared" si="45"/>
        <v>42461.208333333328</v>
      </c>
      <c r="P753" t="b">
        <v>1</v>
      </c>
      <c r="Q753" t="b">
        <v>1</v>
      </c>
      <c r="R753" t="s">
        <v>68</v>
      </c>
      <c r="S753" s="32" t="s">
        <v>2045</v>
      </c>
      <c r="T753" s="32" t="s">
        <v>2046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46"/>
        <v>92.448275862068968</v>
      </c>
      <c r="G754" t="s">
        <v>74</v>
      </c>
      <c r="H754">
        <v>114</v>
      </c>
      <c r="I754" s="35">
        <f t="shared" si="47"/>
        <v>47.035087719298247</v>
      </c>
      <c r="J754" t="s">
        <v>21</v>
      </c>
      <c r="K754" t="s">
        <v>22</v>
      </c>
      <c r="L754">
        <v>1280984400</v>
      </c>
      <c r="M754" s="33">
        <f t="shared" si="44"/>
        <v>40395.208333333336</v>
      </c>
      <c r="N754">
        <v>1282539600</v>
      </c>
      <c r="O754" s="31">
        <f t="shared" si="45"/>
        <v>40413.208333333336</v>
      </c>
      <c r="P754" t="b">
        <v>0</v>
      </c>
      <c r="Q754" t="b">
        <v>1</v>
      </c>
      <c r="R754" t="s">
        <v>33</v>
      </c>
      <c r="S754" s="32" t="s">
        <v>2037</v>
      </c>
      <c r="T754" s="32" t="s">
        <v>2038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46"/>
        <v>256.70212765957444</v>
      </c>
      <c r="G755" t="s">
        <v>20</v>
      </c>
      <c r="H755">
        <v>137</v>
      </c>
      <c r="I755" s="35">
        <f t="shared" si="47"/>
        <v>88.065693430656935</v>
      </c>
      <c r="J755" t="s">
        <v>21</v>
      </c>
      <c r="K755" t="s">
        <v>22</v>
      </c>
      <c r="L755">
        <v>1274590800</v>
      </c>
      <c r="M755" s="33">
        <f t="shared" si="44"/>
        <v>40321.208333333336</v>
      </c>
      <c r="N755">
        <v>1275886800</v>
      </c>
      <c r="O755" s="31">
        <f t="shared" si="45"/>
        <v>40336.208333333336</v>
      </c>
      <c r="P755" t="b">
        <v>0</v>
      </c>
      <c r="Q755" t="b">
        <v>0</v>
      </c>
      <c r="R755" t="s">
        <v>122</v>
      </c>
      <c r="S755" s="32" t="s">
        <v>2052</v>
      </c>
      <c r="T755" s="32" t="s">
        <v>2053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46"/>
        <v>168.47017045454547</v>
      </c>
      <c r="G756" t="s">
        <v>20</v>
      </c>
      <c r="H756">
        <v>3205</v>
      </c>
      <c r="I756" s="35">
        <f t="shared" si="47"/>
        <v>37.005616224648989</v>
      </c>
      <c r="J756" t="s">
        <v>21</v>
      </c>
      <c r="K756" t="s">
        <v>22</v>
      </c>
      <c r="L756">
        <v>1351400400</v>
      </c>
      <c r="M756" s="33">
        <f t="shared" si="44"/>
        <v>41210.208333333336</v>
      </c>
      <c r="N756">
        <v>1355983200</v>
      </c>
      <c r="O756" s="31">
        <f t="shared" si="45"/>
        <v>41263.25</v>
      </c>
      <c r="P756" t="b">
        <v>0</v>
      </c>
      <c r="Q756" t="b">
        <v>0</v>
      </c>
      <c r="R756" t="s">
        <v>33</v>
      </c>
      <c r="S756" s="32" t="s">
        <v>2037</v>
      </c>
      <c r="T756" s="32" t="s">
        <v>2038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46"/>
        <v>166.57777777777778</v>
      </c>
      <c r="G757" t="s">
        <v>20</v>
      </c>
      <c r="H757">
        <v>288</v>
      </c>
      <c r="I757" s="35">
        <f t="shared" si="47"/>
        <v>26.027777777777779</v>
      </c>
      <c r="J757" t="s">
        <v>36</v>
      </c>
      <c r="K757" t="s">
        <v>37</v>
      </c>
      <c r="L757">
        <v>1514354400</v>
      </c>
      <c r="M757" s="33">
        <f t="shared" si="44"/>
        <v>43096.25</v>
      </c>
      <c r="N757">
        <v>1515391200</v>
      </c>
      <c r="O757" s="31">
        <f t="shared" si="45"/>
        <v>43108.25</v>
      </c>
      <c r="P757" t="b">
        <v>0</v>
      </c>
      <c r="Q757" t="b">
        <v>1</v>
      </c>
      <c r="R757" t="s">
        <v>33</v>
      </c>
      <c r="S757" s="32" t="s">
        <v>2037</v>
      </c>
      <c r="T757" s="32" t="s">
        <v>2038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46"/>
        <v>772.07692307692309</v>
      </c>
      <c r="G758" t="s">
        <v>20</v>
      </c>
      <c r="H758">
        <v>148</v>
      </c>
      <c r="I758" s="35">
        <f t="shared" si="47"/>
        <v>67.817567567567565</v>
      </c>
      <c r="J758" t="s">
        <v>21</v>
      </c>
      <c r="K758" t="s">
        <v>22</v>
      </c>
      <c r="L758">
        <v>1421733600</v>
      </c>
      <c r="M758" s="33">
        <f t="shared" si="44"/>
        <v>42024.25</v>
      </c>
      <c r="N758">
        <v>1422252000</v>
      </c>
      <c r="O758" s="31">
        <f t="shared" si="45"/>
        <v>42030.25</v>
      </c>
      <c r="P758" t="b">
        <v>0</v>
      </c>
      <c r="Q758" t="b">
        <v>0</v>
      </c>
      <c r="R758" t="s">
        <v>33</v>
      </c>
      <c r="S758" s="32" t="s">
        <v>2037</v>
      </c>
      <c r="T758" s="32" t="s">
        <v>2038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46"/>
        <v>406.85714285714283</v>
      </c>
      <c r="G759" t="s">
        <v>20</v>
      </c>
      <c r="H759">
        <v>114</v>
      </c>
      <c r="I759" s="35">
        <f t="shared" si="47"/>
        <v>49.964912280701753</v>
      </c>
      <c r="J759" t="s">
        <v>21</v>
      </c>
      <c r="K759" t="s">
        <v>22</v>
      </c>
      <c r="L759">
        <v>1305176400</v>
      </c>
      <c r="M759" s="33">
        <f t="shared" si="44"/>
        <v>40675.208333333336</v>
      </c>
      <c r="N759">
        <v>1305522000</v>
      </c>
      <c r="O759" s="31">
        <f t="shared" si="45"/>
        <v>40679.208333333336</v>
      </c>
      <c r="P759" t="b">
        <v>0</v>
      </c>
      <c r="Q759" t="b">
        <v>0</v>
      </c>
      <c r="R759" t="s">
        <v>53</v>
      </c>
      <c r="S759" s="32" t="s">
        <v>2039</v>
      </c>
      <c r="T759" s="32" t="s">
        <v>2042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46"/>
        <v>564.20608108108115</v>
      </c>
      <c r="G760" t="s">
        <v>20</v>
      </c>
      <c r="H760">
        <v>1518</v>
      </c>
      <c r="I760" s="35">
        <f t="shared" si="47"/>
        <v>110.01646903820817</v>
      </c>
      <c r="J760" t="s">
        <v>15</v>
      </c>
      <c r="K760" t="s">
        <v>16</v>
      </c>
      <c r="L760">
        <v>1414126800</v>
      </c>
      <c r="M760" s="33">
        <f t="shared" si="44"/>
        <v>41936.208333333336</v>
      </c>
      <c r="N760">
        <v>1414904400</v>
      </c>
      <c r="O760" s="31">
        <f t="shared" si="45"/>
        <v>41945.208333333336</v>
      </c>
      <c r="P760" t="b">
        <v>0</v>
      </c>
      <c r="Q760" t="b">
        <v>0</v>
      </c>
      <c r="R760" t="s">
        <v>23</v>
      </c>
      <c r="S760" s="32" t="s">
        <v>2033</v>
      </c>
      <c r="T760" s="32" t="s">
        <v>2034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46"/>
        <v>68.426865671641792</v>
      </c>
      <c r="G761" t="s">
        <v>14</v>
      </c>
      <c r="H761">
        <v>1274</v>
      </c>
      <c r="I761" s="35">
        <f t="shared" si="47"/>
        <v>89.964678178963894</v>
      </c>
      <c r="J761" t="s">
        <v>21</v>
      </c>
      <c r="K761" t="s">
        <v>22</v>
      </c>
      <c r="L761">
        <v>1517810400</v>
      </c>
      <c r="M761" s="33">
        <f t="shared" si="44"/>
        <v>43136.25</v>
      </c>
      <c r="N761">
        <v>1520402400</v>
      </c>
      <c r="O761" s="31">
        <f t="shared" si="45"/>
        <v>43166.25</v>
      </c>
      <c r="P761" t="b">
        <v>0</v>
      </c>
      <c r="Q761" t="b">
        <v>0</v>
      </c>
      <c r="R761" t="s">
        <v>50</v>
      </c>
      <c r="S761" s="32" t="s">
        <v>2033</v>
      </c>
      <c r="T761" s="32" t="s">
        <v>2041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46"/>
        <v>34.351966873706004</v>
      </c>
      <c r="G762" t="s">
        <v>14</v>
      </c>
      <c r="H762">
        <v>210</v>
      </c>
      <c r="I762" s="35">
        <f t="shared" si="47"/>
        <v>79.009523809523813</v>
      </c>
      <c r="J762" t="s">
        <v>107</v>
      </c>
      <c r="K762" t="s">
        <v>108</v>
      </c>
      <c r="L762">
        <v>1564635600</v>
      </c>
      <c r="M762" s="33">
        <f t="shared" si="44"/>
        <v>43678.208333333328</v>
      </c>
      <c r="N762">
        <v>1567141200</v>
      </c>
      <c r="O762" s="31">
        <f t="shared" si="45"/>
        <v>43707.208333333328</v>
      </c>
      <c r="P762" t="b">
        <v>0</v>
      </c>
      <c r="Q762" t="b">
        <v>1</v>
      </c>
      <c r="R762" t="s">
        <v>89</v>
      </c>
      <c r="S762" s="32" t="s">
        <v>2048</v>
      </c>
      <c r="T762" s="32" t="s">
        <v>2049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46"/>
        <v>655.4545454545455</v>
      </c>
      <c r="G763" t="s">
        <v>20</v>
      </c>
      <c r="H763">
        <v>166</v>
      </c>
      <c r="I763" s="35">
        <f t="shared" si="47"/>
        <v>86.867469879518069</v>
      </c>
      <c r="J763" t="s">
        <v>21</v>
      </c>
      <c r="K763" t="s">
        <v>22</v>
      </c>
      <c r="L763">
        <v>1500699600</v>
      </c>
      <c r="M763" s="33">
        <f t="shared" si="44"/>
        <v>42938.208333333328</v>
      </c>
      <c r="N763">
        <v>1501131600</v>
      </c>
      <c r="O763" s="31">
        <f t="shared" si="45"/>
        <v>42943.208333333328</v>
      </c>
      <c r="P763" t="b">
        <v>0</v>
      </c>
      <c r="Q763" t="b">
        <v>0</v>
      </c>
      <c r="R763" t="s">
        <v>23</v>
      </c>
      <c r="S763" s="32" t="s">
        <v>2033</v>
      </c>
      <c r="T763" s="32" t="s">
        <v>2034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46"/>
        <v>177.25714285714284</v>
      </c>
      <c r="G764" t="s">
        <v>20</v>
      </c>
      <c r="H764">
        <v>100</v>
      </c>
      <c r="I764" s="35">
        <f t="shared" si="47"/>
        <v>62.04</v>
      </c>
      <c r="J764" t="s">
        <v>26</v>
      </c>
      <c r="K764" t="s">
        <v>27</v>
      </c>
      <c r="L764">
        <v>1354082400</v>
      </c>
      <c r="M764" s="33">
        <f t="shared" si="44"/>
        <v>41241.25</v>
      </c>
      <c r="N764">
        <v>1355032800</v>
      </c>
      <c r="O764" s="31">
        <f t="shared" si="45"/>
        <v>41252.25</v>
      </c>
      <c r="P764" t="b">
        <v>0</v>
      </c>
      <c r="Q764" t="b">
        <v>0</v>
      </c>
      <c r="R764" t="s">
        <v>159</v>
      </c>
      <c r="S764" s="32" t="s">
        <v>2033</v>
      </c>
      <c r="T764" s="32" t="s">
        <v>2056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46"/>
        <v>113.17857142857144</v>
      </c>
      <c r="G765" t="s">
        <v>20</v>
      </c>
      <c r="H765">
        <v>235</v>
      </c>
      <c r="I765" s="35">
        <f t="shared" si="47"/>
        <v>26.970212765957445</v>
      </c>
      <c r="J765" t="s">
        <v>21</v>
      </c>
      <c r="K765" t="s">
        <v>22</v>
      </c>
      <c r="L765">
        <v>1336453200</v>
      </c>
      <c r="M765" s="33">
        <f t="shared" si="44"/>
        <v>41037.208333333336</v>
      </c>
      <c r="N765">
        <v>1339477200</v>
      </c>
      <c r="O765" s="31">
        <f t="shared" si="45"/>
        <v>41072.208333333336</v>
      </c>
      <c r="P765" t="b">
        <v>0</v>
      </c>
      <c r="Q765" t="b">
        <v>1</v>
      </c>
      <c r="R765" t="s">
        <v>33</v>
      </c>
      <c r="S765" s="32" t="s">
        <v>2037</v>
      </c>
      <c r="T765" s="32" t="s">
        <v>2038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46"/>
        <v>728.18181818181824</v>
      </c>
      <c r="G766" t="s">
        <v>20</v>
      </c>
      <c r="H766">
        <v>148</v>
      </c>
      <c r="I766" s="35">
        <f t="shared" si="47"/>
        <v>54.121621621621621</v>
      </c>
      <c r="J766" t="s">
        <v>21</v>
      </c>
      <c r="K766" t="s">
        <v>22</v>
      </c>
      <c r="L766">
        <v>1305262800</v>
      </c>
      <c r="M766" s="33">
        <f t="shared" si="44"/>
        <v>40676.208333333336</v>
      </c>
      <c r="N766">
        <v>1305954000</v>
      </c>
      <c r="O766" s="31">
        <f t="shared" si="45"/>
        <v>40684.208333333336</v>
      </c>
      <c r="P766" t="b">
        <v>0</v>
      </c>
      <c r="Q766" t="b">
        <v>0</v>
      </c>
      <c r="R766" t="s">
        <v>23</v>
      </c>
      <c r="S766" s="32" t="s">
        <v>2033</v>
      </c>
      <c r="T766" s="32" t="s">
        <v>2034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46"/>
        <v>208.33333333333334</v>
      </c>
      <c r="G767" t="s">
        <v>20</v>
      </c>
      <c r="H767">
        <v>198</v>
      </c>
      <c r="I767" s="35">
        <f t="shared" si="47"/>
        <v>41.035353535353536</v>
      </c>
      <c r="J767" t="s">
        <v>21</v>
      </c>
      <c r="K767" t="s">
        <v>22</v>
      </c>
      <c r="L767">
        <v>1492232400</v>
      </c>
      <c r="M767" s="33">
        <f t="shared" si="44"/>
        <v>42840.208333333328</v>
      </c>
      <c r="N767">
        <v>1494392400</v>
      </c>
      <c r="O767" s="31">
        <f t="shared" si="45"/>
        <v>42865.208333333328</v>
      </c>
      <c r="P767" t="b">
        <v>1</v>
      </c>
      <c r="Q767" t="b">
        <v>1</v>
      </c>
      <c r="R767" t="s">
        <v>60</v>
      </c>
      <c r="S767" s="32" t="s">
        <v>2033</v>
      </c>
      <c r="T767" s="32" t="s">
        <v>2043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46"/>
        <v>31.171232876712331</v>
      </c>
      <c r="G768" t="s">
        <v>14</v>
      </c>
      <c r="H768">
        <v>248</v>
      </c>
      <c r="I768" s="35">
        <f t="shared" si="47"/>
        <v>55.052419354838712</v>
      </c>
      <c r="J768" t="s">
        <v>26</v>
      </c>
      <c r="K768" t="s">
        <v>27</v>
      </c>
      <c r="L768">
        <v>1537333200</v>
      </c>
      <c r="M768" s="33">
        <f t="shared" si="44"/>
        <v>43362.208333333328</v>
      </c>
      <c r="N768">
        <v>1537419600</v>
      </c>
      <c r="O768" s="31">
        <f t="shared" si="45"/>
        <v>43363.208333333328</v>
      </c>
      <c r="P768" t="b">
        <v>0</v>
      </c>
      <c r="Q768" t="b">
        <v>0</v>
      </c>
      <c r="R768" t="s">
        <v>474</v>
      </c>
      <c r="S768" s="32" t="s">
        <v>2039</v>
      </c>
      <c r="T768" s="32" t="s">
        <v>2061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46"/>
        <v>56.967078189300416</v>
      </c>
      <c r="G769" t="s">
        <v>14</v>
      </c>
      <c r="H769">
        <v>513</v>
      </c>
      <c r="I769" s="35">
        <f t="shared" si="47"/>
        <v>107.93762183235867</v>
      </c>
      <c r="J769" t="s">
        <v>21</v>
      </c>
      <c r="K769" t="s">
        <v>22</v>
      </c>
      <c r="L769">
        <v>1444107600</v>
      </c>
      <c r="M769" s="33">
        <f t="shared" si="44"/>
        <v>42283.208333333328</v>
      </c>
      <c r="N769">
        <v>1447999200</v>
      </c>
      <c r="O769" s="31">
        <f t="shared" si="45"/>
        <v>42328.25</v>
      </c>
      <c r="P769" t="b">
        <v>0</v>
      </c>
      <c r="Q769" t="b">
        <v>0</v>
      </c>
      <c r="R769" t="s">
        <v>206</v>
      </c>
      <c r="S769" s="32" t="s">
        <v>2045</v>
      </c>
      <c r="T769" s="32" t="s">
        <v>2057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46"/>
        <v>231</v>
      </c>
      <c r="G770" t="s">
        <v>20</v>
      </c>
      <c r="H770">
        <v>150</v>
      </c>
      <c r="I770" s="35">
        <f t="shared" si="47"/>
        <v>73.92</v>
      </c>
      <c r="J770" t="s">
        <v>21</v>
      </c>
      <c r="K770" t="s">
        <v>22</v>
      </c>
      <c r="L770">
        <v>1386741600</v>
      </c>
      <c r="M770" s="33">
        <f t="shared" si="44"/>
        <v>41619.25</v>
      </c>
      <c r="N770">
        <v>1388037600</v>
      </c>
      <c r="O770" s="31">
        <f t="shared" si="45"/>
        <v>41634.25</v>
      </c>
      <c r="P770" t="b">
        <v>0</v>
      </c>
      <c r="Q770" t="b">
        <v>0</v>
      </c>
      <c r="R770" t="s">
        <v>33</v>
      </c>
      <c r="S770" s="32" t="s">
        <v>2037</v>
      </c>
      <c r="T770" s="32" t="s">
        <v>2038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si="46"/>
        <v>86.867834394904463</v>
      </c>
      <c r="G771" t="s">
        <v>14</v>
      </c>
      <c r="H771">
        <v>3410</v>
      </c>
      <c r="I771" s="35">
        <f t="shared" si="47"/>
        <v>31.995894428152493</v>
      </c>
      <c r="J771" t="s">
        <v>21</v>
      </c>
      <c r="K771" t="s">
        <v>22</v>
      </c>
      <c r="L771">
        <v>1376542800</v>
      </c>
      <c r="M771" s="33">
        <f t="shared" ref="M771:M834" si="48">(((L771/60)/60)/24)+DATE(1970,1,1)</f>
        <v>41501.208333333336</v>
      </c>
      <c r="N771">
        <v>1378789200</v>
      </c>
      <c r="O771" s="31">
        <f t="shared" ref="O771:O834" si="49">(((N771/60)/60)/24)+DATE(1970,1,1)</f>
        <v>41527.208333333336</v>
      </c>
      <c r="P771" t="b">
        <v>0</v>
      </c>
      <c r="Q771" t="b">
        <v>0</v>
      </c>
      <c r="R771" t="s">
        <v>89</v>
      </c>
      <c r="S771" s="32" t="s">
        <v>2048</v>
      </c>
      <c r="T771" s="32" t="s">
        <v>2049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ref="F772:F835" si="50">(E772/D772)*100</f>
        <v>270.74418604651163</v>
      </c>
      <c r="G772" t="s">
        <v>20</v>
      </c>
      <c r="H772">
        <v>216</v>
      </c>
      <c r="I772" s="35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 s="33">
        <f t="shared" si="48"/>
        <v>41743.208333333336</v>
      </c>
      <c r="N772">
        <v>1398056400</v>
      </c>
      <c r="O772" s="31">
        <f t="shared" si="49"/>
        <v>41750.208333333336</v>
      </c>
      <c r="P772" t="b">
        <v>0</v>
      </c>
      <c r="Q772" t="b">
        <v>1</v>
      </c>
      <c r="R772" t="s">
        <v>33</v>
      </c>
      <c r="S772" s="32" t="s">
        <v>2037</v>
      </c>
      <c r="T772" s="32" t="s">
        <v>2038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50"/>
        <v>49.446428571428569</v>
      </c>
      <c r="G773" t="s">
        <v>74</v>
      </c>
      <c r="H773">
        <v>26</v>
      </c>
      <c r="I773" s="35">
        <f t="shared" si="51"/>
        <v>106.5</v>
      </c>
      <c r="J773" t="s">
        <v>21</v>
      </c>
      <c r="K773" t="s">
        <v>22</v>
      </c>
      <c r="L773">
        <v>1548482400</v>
      </c>
      <c r="M773" s="33">
        <f t="shared" si="48"/>
        <v>43491.25</v>
      </c>
      <c r="N773">
        <v>1550815200</v>
      </c>
      <c r="O773" s="31">
        <f t="shared" si="49"/>
        <v>43518.25</v>
      </c>
      <c r="P773" t="b">
        <v>0</v>
      </c>
      <c r="Q773" t="b">
        <v>0</v>
      </c>
      <c r="R773" t="s">
        <v>33</v>
      </c>
      <c r="S773" s="32" t="s">
        <v>2037</v>
      </c>
      <c r="T773" s="32" t="s">
        <v>2038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50"/>
        <v>113.3596256684492</v>
      </c>
      <c r="G774" t="s">
        <v>20</v>
      </c>
      <c r="H774">
        <v>5139</v>
      </c>
      <c r="I774" s="35">
        <f t="shared" si="51"/>
        <v>32.999805409612762</v>
      </c>
      <c r="J774" t="s">
        <v>21</v>
      </c>
      <c r="K774" t="s">
        <v>22</v>
      </c>
      <c r="L774">
        <v>1549692000</v>
      </c>
      <c r="M774" s="33">
        <f t="shared" si="48"/>
        <v>43505.25</v>
      </c>
      <c r="N774">
        <v>1550037600</v>
      </c>
      <c r="O774" s="31">
        <f t="shared" si="49"/>
        <v>43509.25</v>
      </c>
      <c r="P774" t="b">
        <v>0</v>
      </c>
      <c r="Q774" t="b">
        <v>0</v>
      </c>
      <c r="R774" t="s">
        <v>60</v>
      </c>
      <c r="S774" s="32" t="s">
        <v>2033</v>
      </c>
      <c r="T774" s="32" t="s">
        <v>2043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50"/>
        <v>190.55555555555554</v>
      </c>
      <c r="G775" t="s">
        <v>20</v>
      </c>
      <c r="H775">
        <v>2353</v>
      </c>
      <c r="I775" s="35">
        <f t="shared" si="51"/>
        <v>43.00254993625159</v>
      </c>
      <c r="J775" t="s">
        <v>21</v>
      </c>
      <c r="K775" t="s">
        <v>22</v>
      </c>
      <c r="L775">
        <v>1492059600</v>
      </c>
      <c r="M775" s="33">
        <f t="shared" si="48"/>
        <v>42838.208333333328</v>
      </c>
      <c r="N775">
        <v>1492923600</v>
      </c>
      <c r="O775" s="31">
        <f t="shared" si="49"/>
        <v>42848.208333333328</v>
      </c>
      <c r="P775" t="b">
        <v>0</v>
      </c>
      <c r="Q775" t="b">
        <v>0</v>
      </c>
      <c r="R775" t="s">
        <v>33</v>
      </c>
      <c r="S775" s="32" t="s">
        <v>2037</v>
      </c>
      <c r="T775" s="32" t="s">
        <v>2038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50"/>
        <v>135.5</v>
      </c>
      <c r="G776" t="s">
        <v>20</v>
      </c>
      <c r="H776">
        <v>78</v>
      </c>
      <c r="I776" s="35">
        <f t="shared" si="51"/>
        <v>86.858974358974365</v>
      </c>
      <c r="J776" t="s">
        <v>107</v>
      </c>
      <c r="K776" t="s">
        <v>108</v>
      </c>
      <c r="L776">
        <v>1463979600</v>
      </c>
      <c r="M776" s="33">
        <f t="shared" si="48"/>
        <v>42513.208333333328</v>
      </c>
      <c r="N776">
        <v>1467522000</v>
      </c>
      <c r="O776" s="31">
        <f t="shared" si="49"/>
        <v>42554.208333333328</v>
      </c>
      <c r="P776" t="b">
        <v>0</v>
      </c>
      <c r="Q776" t="b">
        <v>0</v>
      </c>
      <c r="R776" t="s">
        <v>28</v>
      </c>
      <c r="S776" s="32" t="s">
        <v>2035</v>
      </c>
      <c r="T776" s="32" t="s">
        <v>2036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50"/>
        <v>10.297872340425531</v>
      </c>
      <c r="G777" t="s">
        <v>14</v>
      </c>
      <c r="H777">
        <v>10</v>
      </c>
      <c r="I777" s="35">
        <f t="shared" si="51"/>
        <v>96.8</v>
      </c>
      <c r="J777" t="s">
        <v>21</v>
      </c>
      <c r="K777" t="s">
        <v>22</v>
      </c>
      <c r="L777">
        <v>1415253600</v>
      </c>
      <c r="M777" s="33">
        <f t="shared" si="48"/>
        <v>41949.25</v>
      </c>
      <c r="N777">
        <v>1416117600</v>
      </c>
      <c r="O777" s="31">
        <f t="shared" si="49"/>
        <v>41959.25</v>
      </c>
      <c r="P777" t="b">
        <v>0</v>
      </c>
      <c r="Q777" t="b">
        <v>0</v>
      </c>
      <c r="R777" t="s">
        <v>23</v>
      </c>
      <c r="S777" s="32" t="s">
        <v>2033</v>
      </c>
      <c r="T777" s="32" t="s">
        <v>2034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50"/>
        <v>65.544223826714799</v>
      </c>
      <c r="G778" t="s">
        <v>14</v>
      </c>
      <c r="H778">
        <v>2201</v>
      </c>
      <c r="I778" s="35">
        <f t="shared" si="51"/>
        <v>32.995456610631528</v>
      </c>
      <c r="J778" t="s">
        <v>21</v>
      </c>
      <c r="K778" t="s">
        <v>22</v>
      </c>
      <c r="L778">
        <v>1562216400</v>
      </c>
      <c r="M778" s="33">
        <f t="shared" si="48"/>
        <v>43650.208333333328</v>
      </c>
      <c r="N778">
        <v>1563771600</v>
      </c>
      <c r="O778" s="31">
        <f t="shared" si="49"/>
        <v>43668.208333333328</v>
      </c>
      <c r="P778" t="b">
        <v>0</v>
      </c>
      <c r="Q778" t="b">
        <v>0</v>
      </c>
      <c r="R778" t="s">
        <v>33</v>
      </c>
      <c r="S778" s="32" t="s">
        <v>2037</v>
      </c>
      <c r="T778" s="32" t="s">
        <v>2038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50"/>
        <v>49.026652452025587</v>
      </c>
      <c r="G779" t="s">
        <v>14</v>
      </c>
      <c r="H779">
        <v>676</v>
      </c>
      <c r="I779" s="35">
        <f t="shared" si="51"/>
        <v>68.028106508875737</v>
      </c>
      <c r="J779" t="s">
        <v>21</v>
      </c>
      <c r="K779" t="s">
        <v>22</v>
      </c>
      <c r="L779">
        <v>1316754000</v>
      </c>
      <c r="M779" s="33">
        <f t="shared" si="48"/>
        <v>40809.208333333336</v>
      </c>
      <c r="N779">
        <v>1319259600</v>
      </c>
      <c r="O779" s="31">
        <f t="shared" si="49"/>
        <v>40838.208333333336</v>
      </c>
      <c r="P779" t="b">
        <v>0</v>
      </c>
      <c r="Q779" t="b">
        <v>0</v>
      </c>
      <c r="R779" t="s">
        <v>33</v>
      </c>
      <c r="S779" s="32" t="s">
        <v>2037</v>
      </c>
      <c r="T779" s="32" t="s">
        <v>2038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50"/>
        <v>787.92307692307691</v>
      </c>
      <c r="G780" t="s">
        <v>20</v>
      </c>
      <c r="H780">
        <v>174</v>
      </c>
      <c r="I780" s="35">
        <f t="shared" si="51"/>
        <v>58.867816091954026</v>
      </c>
      <c r="J780" t="s">
        <v>98</v>
      </c>
      <c r="K780" t="s">
        <v>99</v>
      </c>
      <c r="L780">
        <v>1313211600</v>
      </c>
      <c r="M780" s="33">
        <f t="shared" si="48"/>
        <v>40768.208333333336</v>
      </c>
      <c r="N780">
        <v>1313643600</v>
      </c>
      <c r="O780" s="31">
        <f t="shared" si="49"/>
        <v>40773.208333333336</v>
      </c>
      <c r="P780" t="b">
        <v>0</v>
      </c>
      <c r="Q780" t="b">
        <v>0</v>
      </c>
      <c r="R780" t="s">
        <v>71</v>
      </c>
      <c r="S780" s="32" t="s">
        <v>2039</v>
      </c>
      <c r="T780" s="32" t="s">
        <v>2047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50"/>
        <v>80.306347746090154</v>
      </c>
      <c r="G781" t="s">
        <v>14</v>
      </c>
      <c r="H781">
        <v>831</v>
      </c>
      <c r="I781" s="35">
        <f t="shared" si="51"/>
        <v>105.04572803850782</v>
      </c>
      <c r="J781" t="s">
        <v>21</v>
      </c>
      <c r="K781" t="s">
        <v>22</v>
      </c>
      <c r="L781">
        <v>1439528400</v>
      </c>
      <c r="M781" s="33">
        <f t="shared" si="48"/>
        <v>42230.208333333328</v>
      </c>
      <c r="N781">
        <v>1440306000</v>
      </c>
      <c r="O781" s="31">
        <f t="shared" si="49"/>
        <v>42239.208333333328</v>
      </c>
      <c r="P781" t="b">
        <v>0</v>
      </c>
      <c r="Q781" t="b">
        <v>1</v>
      </c>
      <c r="R781" t="s">
        <v>33</v>
      </c>
      <c r="S781" s="32" t="s">
        <v>2037</v>
      </c>
      <c r="T781" s="32" t="s">
        <v>2038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50"/>
        <v>106.29411764705883</v>
      </c>
      <c r="G782" t="s">
        <v>20</v>
      </c>
      <c r="H782">
        <v>164</v>
      </c>
      <c r="I782" s="35">
        <f t="shared" si="51"/>
        <v>33.054878048780488</v>
      </c>
      <c r="J782" t="s">
        <v>21</v>
      </c>
      <c r="K782" t="s">
        <v>22</v>
      </c>
      <c r="L782">
        <v>1469163600</v>
      </c>
      <c r="M782" s="33">
        <f t="shared" si="48"/>
        <v>42573.208333333328</v>
      </c>
      <c r="N782">
        <v>1470805200</v>
      </c>
      <c r="O782" s="31">
        <f t="shared" si="49"/>
        <v>42592.208333333328</v>
      </c>
      <c r="P782" t="b">
        <v>0</v>
      </c>
      <c r="Q782" t="b">
        <v>1</v>
      </c>
      <c r="R782" t="s">
        <v>53</v>
      </c>
      <c r="S782" s="32" t="s">
        <v>2039</v>
      </c>
      <c r="T782" s="32" t="s">
        <v>2042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50"/>
        <v>50.735632183908038</v>
      </c>
      <c r="G783" t="s">
        <v>74</v>
      </c>
      <c r="H783">
        <v>56</v>
      </c>
      <c r="I783" s="35">
        <f t="shared" si="51"/>
        <v>78.821428571428569</v>
      </c>
      <c r="J783" t="s">
        <v>98</v>
      </c>
      <c r="K783" t="s">
        <v>99</v>
      </c>
      <c r="L783">
        <v>1288501200</v>
      </c>
      <c r="M783" s="33">
        <f t="shared" si="48"/>
        <v>40482.208333333336</v>
      </c>
      <c r="N783">
        <v>1292911200</v>
      </c>
      <c r="O783" s="31">
        <f t="shared" si="49"/>
        <v>40533.25</v>
      </c>
      <c r="P783" t="b">
        <v>0</v>
      </c>
      <c r="Q783" t="b">
        <v>0</v>
      </c>
      <c r="R783" t="s">
        <v>33</v>
      </c>
      <c r="S783" s="32" t="s">
        <v>2037</v>
      </c>
      <c r="T783" s="32" t="s">
        <v>2038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50"/>
        <v>215.31372549019611</v>
      </c>
      <c r="G784" t="s">
        <v>20</v>
      </c>
      <c r="H784">
        <v>161</v>
      </c>
      <c r="I784" s="35">
        <f t="shared" si="51"/>
        <v>68.204968944099377</v>
      </c>
      <c r="J784" t="s">
        <v>21</v>
      </c>
      <c r="K784" t="s">
        <v>22</v>
      </c>
      <c r="L784">
        <v>1298959200</v>
      </c>
      <c r="M784" s="33">
        <f t="shared" si="48"/>
        <v>40603.25</v>
      </c>
      <c r="N784">
        <v>1301374800</v>
      </c>
      <c r="O784" s="31">
        <f t="shared" si="49"/>
        <v>40631.208333333336</v>
      </c>
      <c r="P784" t="b">
        <v>0</v>
      </c>
      <c r="Q784" t="b">
        <v>1</v>
      </c>
      <c r="R784" t="s">
        <v>71</v>
      </c>
      <c r="S784" s="32" t="s">
        <v>2039</v>
      </c>
      <c r="T784" s="32" t="s">
        <v>2047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50"/>
        <v>141.22972972972974</v>
      </c>
      <c r="G785" t="s">
        <v>20</v>
      </c>
      <c r="H785">
        <v>138</v>
      </c>
      <c r="I785" s="35">
        <f t="shared" si="51"/>
        <v>75.731884057971016</v>
      </c>
      <c r="J785" t="s">
        <v>21</v>
      </c>
      <c r="K785" t="s">
        <v>22</v>
      </c>
      <c r="L785">
        <v>1387260000</v>
      </c>
      <c r="M785" s="33">
        <f t="shared" si="48"/>
        <v>41625.25</v>
      </c>
      <c r="N785">
        <v>1387864800</v>
      </c>
      <c r="O785" s="31">
        <f t="shared" si="49"/>
        <v>41632.25</v>
      </c>
      <c r="P785" t="b">
        <v>0</v>
      </c>
      <c r="Q785" t="b">
        <v>0</v>
      </c>
      <c r="R785" t="s">
        <v>23</v>
      </c>
      <c r="S785" s="32" t="s">
        <v>2033</v>
      </c>
      <c r="T785" s="32" t="s">
        <v>2034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50"/>
        <v>115.33745781777279</v>
      </c>
      <c r="G786" t="s">
        <v>20</v>
      </c>
      <c r="H786">
        <v>3308</v>
      </c>
      <c r="I786" s="35">
        <f t="shared" si="51"/>
        <v>30.996070133010882</v>
      </c>
      <c r="J786" t="s">
        <v>21</v>
      </c>
      <c r="K786" t="s">
        <v>22</v>
      </c>
      <c r="L786">
        <v>1457244000</v>
      </c>
      <c r="M786" s="33">
        <f t="shared" si="48"/>
        <v>42435.25</v>
      </c>
      <c r="N786">
        <v>1458190800</v>
      </c>
      <c r="O786" s="31">
        <f t="shared" si="49"/>
        <v>42446.208333333328</v>
      </c>
      <c r="P786" t="b">
        <v>0</v>
      </c>
      <c r="Q786" t="b">
        <v>0</v>
      </c>
      <c r="R786" t="s">
        <v>28</v>
      </c>
      <c r="S786" s="32" t="s">
        <v>2035</v>
      </c>
      <c r="T786" s="32" t="s">
        <v>2036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50"/>
        <v>193.11940298507463</v>
      </c>
      <c r="G787" t="s">
        <v>20</v>
      </c>
      <c r="H787">
        <v>127</v>
      </c>
      <c r="I787" s="35">
        <f t="shared" si="51"/>
        <v>101.88188976377953</v>
      </c>
      <c r="J787" t="s">
        <v>26</v>
      </c>
      <c r="K787" t="s">
        <v>27</v>
      </c>
      <c r="L787">
        <v>1556341200</v>
      </c>
      <c r="M787" s="33">
        <f t="shared" si="48"/>
        <v>43582.208333333328</v>
      </c>
      <c r="N787">
        <v>1559278800</v>
      </c>
      <c r="O787" s="31">
        <f t="shared" si="49"/>
        <v>43616.208333333328</v>
      </c>
      <c r="P787" t="b">
        <v>0</v>
      </c>
      <c r="Q787" t="b">
        <v>1</v>
      </c>
      <c r="R787" t="s">
        <v>71</v>
      </c>
      <c r="S787" s="32" t="s">
        <v>2039</v>
      </c>
      <c r="T787" s="32" t="s">
        <v>2047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50"/>
        <v>729.73333333333335</v>
      </c>
      <c r="G788" t="s">
        <v>20</v>
      </c>
      <c r="H788">
        <v>207</v>
      </c>
      <c r="I788" s="35">
        <f t="shared" si="51"/>
        <v>52.879227053140099</v>
      </c>
      <c r="J788" t="s">
        <v>107</v>
      </c>
      <c r="K788" t="s">
        <v>108</v>
      </c>
      <c r="L788">
        <v>1522126800</v>
      </c>
      <c r="M788" s="33">
        <f t="shared" si="48"/>
        <v>43186.208333333328</v>
      </c>
      <c r="N788">
        <v>1522731600</v>
      </c>
      <c r="O788" s="31">
        <f t="shared" si="49"/>
        <v>43193.208333333328</v>
      </c>
      <c r="P788" t="b">
        <v>0</v>
      </c>
      <c r="Q788" t="b">
        <v>1</v>
      </c>
      <c r="R788" t="s">
        <v>159</v>
      </c>
      <c r="S788" s="32" t="s">
        <v>2033</v>
      </c>
      <c r="T788" s="32" t="s">
        <v>2056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50"/>
        <v>99.66339869281046</v>
      </c>
      <c r="G789" t="s">
        <v>14</v>
      </c>
      <c r="H789">
        <v>859</v>
      </c>
      <c r="I789" s="35">
        <f t="shared" si="51"/>
        <v>71.005820721769496</v>
      </c>
      <c r="J789" t="s">
        <v>15</v>
      </c>
      <c r="K789" t="s">
        <v>16</v>
      </c>
      <c r="L789">
        <v>1305954000</v>
      </c>
      <c r="M789" s="33">
        <f t="shared" si="48"/>
        <v>40684.208333333336</v>
      </c>
      <c r="N789">
        <v>1306731600</v>
      </c>
      <c r="O789" s="31">
        <f t="shared" si="49"/>
        <v>40693.208333333336</v>
      </c>
      <c r="P789" t="b">
        <v>0</v>
      </c>
      <c r="Q789" t="b">
        <v>0</v>
      </c>
      <c r="R789" t="s">
        <v>23</v>
      </c>
      <c r="S789" s="32" t="s">
        <v>2033</v>
      </c>
      <c r="T789" s="32" t="s">
        <v>2034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50"/>
        <v>88.166666666666671</v>
      </c>
      <c r="G790" t="s">
        <v>47</v>
      </c>
      <c r="H790">
        <v>31</v>
      </c>
      <c r="I790" s="35">
        <f t="shared" si="51"/>
        <v>102.38709677419355</v>
      </c>
      <c r="J790" t="s">
        <v>21</v>
      </c>
      <c r="K790" t="s">
        <v>22</v>
      </c>
      <c r="L790">
        <v>1350709200</v>
      </c>
      <c r="M790" s="33">
        <f t="shared" si="48"/>
        <v>41202.208333333336</v>
      </c>
      <c r="N790">
        <v>1352527200</v>
      </c>
      <c r="O790" s="31">
        <f t="shared" si="49"/>
        <v>41223.25</v>
      </c>
      <c r="P790" t="b">
        <v>0</v>
      </c>
      <c r="Q790" t="b">
        <v>0</v>
      </c>
      <c r="R790" t="s">
        <v>71</v>
      </c>
      <c r="S790" s="32" t="s">
        <v>2039</v>
      </c>
      <c r="T790" s="32" t="s">
        <v>2047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50"/>
        <v>37.233333333333334</v>
      </c>
      <c r="G791" t="s">
        <v>14</v>
      </c>
      <c r="H791">
        <v>45</v>
      </c>
      <c r="I791" s="35">
        <f t="shared" si="51"/>
        <v>74.466666666666669</v>
      </c>
      <c r="J791" t="s">
        <v>21</v>
      </c>
      <c r="K791" t="s">
        <v>22</v>
      </c>
      <c r="L791">
        <v>1401166800</v>
      </c>
      <c r="M791" s="33">
        <f t="shared" si="48"/>
        <v>41786.208333333336</v>
      </c>
      <c r="N791">
        <v>1404363600</v>
      </c>
      <c r="O791" s="31">
        <f t="shared" si="49"/>
        <v>41823.208333333336</v>
      </c>
      <c r="P791" t="b">
        <v>0</v>
      </c>
      <c r="Q791" t="b">
        <v>0</v>
      </c>
      <c r="R791" t="s">
        <v>33</v>
      </c>
      <c r="S791" s="32" t="s">
        <v>2037</v>
      </c>
      <c r="T791" s="32" t="s">
        <v>2038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50"/>
        <v>30.540075309306079</v>
      </c>
      <c r="G792" t="s">
        <v>74</v>
      </c>
      <c r="H792">
        <v>1113</v>
      </c>
      <c r="I792" s="35">
        <f t="shared" si="51"/>
        <v>51.009883198562441</v>
      </c>
      <c r="J792" t="s">
        <v>21</v>
      </c>
      <c r="K792" t="s">
        <v>22</v>
      </c>
      <c r="L792">
        <v>1266127200</v>
      </c>
      <c r="M792" s="33">
        <f t="shared" si="48"/>
        <v>40223.25</v>
      </c>
      <c r="N792">
        <v>1266645600</v>
      </c>
      <c r="O792" s="31">
        <f t="shared" si="49"/>
        <v>40229.25</v>
      </c>
      <c r="P792" t="b">
        <v>0</v>
      </c>
      <c r="Q792" t="b">
        <v>0</v>
      </c>
      <c r="R792" t="s">
        <v>33</v>
      </c>
      <c r="S792" s="32" t="s">
        <v>2037</v>
      </c>
      <c r="T792" s="32" t="s">
        <v>2038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50"/>
        <v>25.714285714285712</v>
      </c>
      <c r="G793" t="s">
        <v>14</v>
      </c>
      <c r="H793">
        <v>6</v>
      </c>
      <c r="I793" s="35">
        <f t="shared" si="51"/>
        <v>90</v>
      </c>
      <c r="J793" t="s">
        <v>21</v>
      </c>
      <c r="K793" t="s">
        <v>22</v>
      </c>
      <c r="L793">
        <v>1481436000</v>
      </c>
      <c r="M793" s="33">
        <f t="shared" si="48"/>
        <v>42715.25</v>
      </c>
      <c r="N793">
        <v>1482818400</v>
      </c>
      <c r="O793" s="31">
        <f t="shared" si="49"/>
        <v>42731.25</v>
      </c>
      <c r="P793" t="b">
        <v>0</v>
      </c>
      <c r="Q793" t="b">
        <v>0</v>
      </c>
      <c r="R793" t="s">
        <v>17</v>
      </c>
      <c r="S793" s="32" t="s">
        <v>2031</v>
      </c>
      <c r="T793" s="32" t="s">
        <v>2032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50"/>
        <v>34</v>
      </c>
      <c r="G794" t="s">
        <v>14</v>
      </c>
      <c r="H794">
        <v>7</v>
      </c>
      <c r="I794" s="35">
        <f t="shared" si="51"/>
        <v>97.142857142857139</v>
      </c>
      <c r="J794" t="s">
        <v>21</v>
      </c>
      <c r="K794" t="s">
        <v>22</v>
      </c>
      <c r="L794">
        <v>1372222800</v>
      </c>
      <c r="M794" s="33">
        <f t="shared" si="48"/>
        <v>41451.208333333336</v>
      </c>
      <c r="N794">
        <v>1374642000</v>
      </c>
      <c r="O794" s="31">
        <f t="shared" si="49"/>
        <v>41479.208333333336</v>
      </c>
      <c r="P794" t="b">
        <v>0</v>
      </c>
      <c r="Q794" t="b">
        <v>1</v>
      </c>
      <c r="R794" t="s">
        <v>33</v>
      </c>
      <c r="S794" s="32" t="s">
        <v>2037</v>
      </c>
      <c r="T794" s="32" t="s">
        <v>2038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50"/>
        <v>1185.909090909091</v>
      </c>
      <c r="G795" t="s">
        <v>20</v>
      </c>
      <c r="H795">
        <v>181</v>
      </c>
      <c r="I795" s="35">
        <f t="shared" si="51"/>
        <v>72.071823204419886</v>
      </c>
      <c r="J795" t="s">
        <v>98</v>
      </c>
      <c r="K795" t="s">
        <v>99</v>
      </c>
      <c r="L795">
        <v>1372136400</v>
      </c>
      <c r="M795" s="33">
        <f t="shared" si="48"/>
        <v>41450.208333333336</v>
      </c>
      <c r="N795">
        <v>1372482000</v>
      </c>
      <c r="O795" s="31">
        <f t="shared" si="49"/>
        <v>41454.208333333336</v>
      </c>
      <c r="P795" t="b">
        <v>0</v>
      </c>
      <c r="Q795" t="b">
        <v>0</v>
      </c>
      <c r="R795" t="s">
        <v>68</v>
      </c>
      <c r="S795" s="32" t="s">
        <v>2045</v>
      </c>
      <c r="T795" s="32" t="s">
        <v>2046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50"/>
        <v>125.39393939393939</v>
      </c>
      <c r="G796" t="s">
        <v>20</v>
      </c>
      <c r="H796">
        <v>110</v>
      </c>
      <c r="I796" s="35">
        <f t="shared" si="51"/>
        <v>75.236363636363635</v>
      </c>
      <c r="J796" t="s">
        <v>21</v>
      </c>
      <c r="K796" t="s">
        <v>22</v>
      </c>
      <c r="L796">
        <v>1513922400</v>
      </c>
      <c r="M796" s="33">
        <f t="shared" si="48"/>
        <v>43091.25</v>
      </c>
      <c r="N796">
        <v>1514959200</v>
      </c>
      <c r="O796" s="31">
        <f t="shared" si="49"/>
        <v>43103.25</v>
      </c>
      <c r="P796" t="b">
        <v>0</v>
      </c>
      <c r="Q796" t="b">
        <v>0</v>
      </c>
      <c r="R796" t="s">
        <v>23</v>
      </c>
      <c r="S796" s="32" t="s">
        <v>2033</v>
      </c>
      <c r="T796" s="32" t="s">
        <v>2034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50"/>
        <v>14.394366197183098</v>
      </c>
      <c r="G797" t="s">
        <v>14</v>
      </c>
      <c r="H797">
        <v>31</v>
      </c>
      <c r="I797" s="35">
        <f t="shared" si="51"/>
        <v>32.967741935483872</v>
      </c>
      <c r="J797" t="s">
        <v>21</v>
      </c>
      <c r="K797" t="s">
        <v>22</v>
      </c>
      <c r="L797">
        <v>1477976400</v>
      </c>
      <c r="M797" s="33">
        <f t="shared" si="48"/>
        <v>42675.208333333328</v>
      </c>
      <c r="N797">
        <v>1478235600</v>
      </c>
      <c r="O797" s="31">
        <f t="shared" si="49"/>
        <v>42678.208333333328</v>
      </c>
      <c r="P797" t="b">
        <v>0</v>
      </c>
      <c r="Q797" t="b">
        <v>0</v>
      </c>
      <c r="R797" t="s">
        <v>53</v>
      </c>
      <c r="S797" s="32" t="s">
        <v>2039</v>
      </c>
      <c r="T797" s="32" t="s">
        <v>2042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50"/>
        <v>54.807692307692314</v>
      </c>
      <c r="G798" t="s">
        <v>14</v>
      </c>
      <c r="H798">
        <v>78</v>
      </c>
      <c r="I798" s="35">
        <f t="shared" si="51"/>
        <v>54.807692307692307</v>
      </c>
      <c r="J798" t="s">
        <v>21</v>
      </c>
      <c r="K798" t="s">
        <v>22</v>
      </c>
      <c r="L798">
        <v>1407474000</v>
      </c>
      <c r="M798" s="33">
        <f t="shared" si="48"/>
        <v>41859.208333333336</v>
      </c>
      <c r="N798">
        <v>1408078800</v>
      </c>
      <c r="O798" s="31">
        <f t="shared" si="49"/>
        <v>41866.208333333336</v>
      </c>
      <c r="P798" t="b">
        <v>0</v>
      </c>
      <c r="Q798" t="b">
        <v>1</v>
      </c>
      <c r="R798" t="s">
        <v>292</v>
      </c>
      <c r="S798" s="32" t="s">
        <v>2048</v>
      </c>
      <c r="T798" s="32" t="s">
        <v>2059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50"/>
        <v>109.63157894736841</v>
      </c>
      <c r="G799" t="s">
        <v>20</v>
      </c>
      <c r="H799">
        <v>185</v>
      </c>
      <c r="I799" s="35">
        <f t="shared" si="51"/>
        <v>45.037837837837834</v>
      </c>
      <c r="J799" t="s">
        <v>21</v>
      </c>
      <c r="K799" t="s">
        <v>22</v>
      </c>
      <c r="L799">
        <v>1546149600</v>
      </c>
      <c r="M799" s="33">
        <f t="shared" si="48"/>
        <v>43464.25</v>
      </c>
      <c r="N799">
        <v>1548136800</v>
      </c>
      <c r="O799" s="31">
        <f t="shared" si="49"/>
        <v>43487.25</v>
      </c>
      <c r="P799" t="b">
        <v>0</v>
      </c>
      <c r="Q799" t="b">
        <v>0</v>
      </c>
      <c r="R799" t="s">
        <v>28</v>
      </c>
      <c r="S799" s="32" t="s">
        <v>2035</v>
      </c>
      <c r="T799" s="32" t="s">
        <v>2036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50"/>
        <v>188.47058823529412</v>
      </c>
      <c r="G800" t="s">
        <v>20</v>
      </c>
      <c r="H800">
        <v>121</v>
      </c>
      <c r="I800" s="35">
        <f t="shared" si="51"/>
        <v>52.958677685950413</v>
      </c>
      <c r="J800" t="s">
        <v>21</v>
      </c>
      <c r="K800" t="s">
        <v>22</v>
      </c>
      <c r="L800">
        <v>1338440400</v>
      </c>
      <c r="M800" s="33">
        <f t="shared" si="48"/>
        <v>41060.208333333336</v>
      </c>
      <c r="N800">
        <v>1340859600</v>
      </c>
      <c r="O800" s="31">
        <f t="shared" si="49"/>
        <v>41088.208333333336</v>
      </c>
      <c r="P800" t="b">
        <v>0</v>
      </c>
      <c r="Q800" t="b">
        <v>1</v>
      </c>
      <c r="R800" t="s">
        <v>33</v>
      </c>
      <c r="S800" s="32" t="s">
        <v>2037</v>
      </c>
      <c r="T800" s="32" t="s">
        <v>2038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50"/>
        <v>87.008284023668637</v>
      </c>
      <c r="G801" t="s">
        <v>14</v>
      </c>
      <c r="H801">
        <v>1225</v>
      </c>
      <c r="I801" s="35">
        <f t="shared" si="51"/>
        <v>60.017959183673469</v>
      </c>
      <c r="J801" t="s">
        <v>40</v>
      </c>
      <c r="K801" t="s">
        <v>41</v>
      </c>
      <c r="L801">
        <v>1454133600</v>
      </c>
      <c r="M801" s="33">
        <f t="shared" si="48"/>
        <v>42399.25</v>
      </c>
      <c r="N801">
        <v>1454479200</v>
      </c>
      <c r="O801" s="31">
        <f t="shared" si="49"/>
        <v>42403.25</v>
      </c>
      <c r="P801" t="b">
        <v>0</v>
      </c>
      <c r="Q801" t="b">
        <v>0</v>
      </c>
      <c r="R801" t="s">
        <v>33</v>
      </c>
      <c r="S801" s="32" t="s">
        <v>2037</v>
      </c>
      <c r="T801" s="32" t="s">
        <v>2038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50"/>
        <v>1</v>
      </c>
      <c r="G802" t="s">
        <v>14</v>
      </c>
      <c r="H802">
        <v>1</v>
      </c>
      <c r="I802" s="35">
        <f t="shared" si="51"/>
        <v>1</v>
      </c>
      <c r="J802" t="s">
        <v>98</v>
      </c>
      <c r="K802" t="s">
        <v>99</v>
      </c>
      <c r="L802">
        <v>1434085200</v>
      </c>
      <c r="M802" s="33">
        <f t="shared" si="48"/>
        <v>42167.208333333328</v>
      </c>
      <c r="N802">
        <v>1434430800</v>
      </c>
      <c r="O802" s="31">
        <f t="shared" si="49"/>
        <v>42171.208333333328</v>
      </c>
      <c r="P802" t="b">
        <v>0</v>
      </c>
      <c r="Q802" t="b">
        <v>0</v>
      </c>
      <c r="R802" t="s">
        <v>23</v>
      </c>
      <c r="S802" s="32" t="s">
        <v>2033</v>
      </c>
      <c r="T802" s="32" t="s">
        <v>2034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50"/>
        <v>202.9130434782609</v>
      </c>
      <c r="G803" t="s">
        <v>20</v>
      </c>
      <c r="H803">
        <v>106</v>
      </c>
      <c r="I803" s="35">
        <f t="shared" si="51"/>
        <v>44.028301886792455</v>
      </c>
      <c r="J803" t="s">
        <v>21</v>
      </c>
      <c r="K803" t="s">
        <v>22</v>
      </c>
      <c r="L803">
        <v>1577772000</v>
      </c>
      <c r="M803" s="33">
        <f t="shared" si="48"/>
        <v>43830.25</v>
      </c>
      <c r="N803">
        <v>1579672800</v>
      </c>
      <c r="O803" s="31">
        <f t="shared" si="49"/>
        <v>43852.25</v>
      </c>
      <c r="P803" t="b">
        <v>0</v>
      </c>
      <c r="Q803" t="b">
        <v>1</v>
      </c>
      <c r="R803" t="s">
        <v>122</v>
      </c>
      <c r="S803" s="32" t="s">
        <v>2052</v>
      </c>
      <c r="T803" s="32" t="s">
        <v>2053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50"/>
        <v>197.03225806451613</v>
      </c>
      <c r="G804" t="s">
        <v>20</v>
      </c>
      <c r="H804">
        <v>142</v>
      </c>
      <c r="I804" s="35">
        <f t="shared" si="51"/>
        <v>86.028169014084511</v>
      </c>
      <c r="J804" t="s">
        <v>21</v>
      </c>
      <c r="K804" t="s">
        <v>22</v>
      </c>
      <c r="L804">
        <v>1562216400</v>
      </c>
      <c r="M804" s="33">
        <f t="shared" si="48"/>
        <v>43650.208333333328</v>
      </c>
      <c r="N804">
        <v>1562389200</v>
      </c>
      <c r="O804" s="31">
        <f t="shared" si="49"/>
        <v>43652.208333333328</v>
      </c>
      <c r="P804" t="b">
        <v>0</v>
      </c>
      <c r="Q804" t="b">
        <v>0</v>
      </c>
      <c r="R804" t="s">
        <v>122</v>
      </c>
      <c r="S804" s="32" t="s">
        <v>2052</v>
      </c>
      <c r="T804" s="32" t="s">
        <v>2053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50"/>
        <v>107</v>
      </c>
      <c r="G805" t="s">
        <v>20</v>
      </c>
      <c r="H805">
        <v>233</v>
      </c>
      <c r="I805" s="35">
        <f t="shared" si="51"/>
        <v>28.012875536480685</v>
      </c>
      <c r="J805" t="s">
        <v>21</v>
      </c>
      <c r="K805" t="s">
        <v>22</v>
      </c>
      <c r="L805">
        <v>1548568800</v>
      </c>
      <c r="M805" s="33">
        <f t="shared" si="48"/>
        <v>43492.25</v>
      </c>
      <c r="N805">
        <v>1551506400</v>
      </c>
      <c r="O805" s="31">
        <f t="shared" si="49"/>
        <v>43526.25</v>
      </c>
      <c r="P805" t="b">
        <v>0</v>
      </c>
      <c r="Q805" t="b">
        <v>0</v>
      </c>
      <c r="R805" t="s">
        <v>33</v>
      </c>
      <c r="S805" s="32" t="s">
        <v>2037</v>
      </c>
      <c r="T805" s="32" t="s">
        <v>2038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50"/>
        <v>268.73076923076923</v>
      </c>
      <c r="G806" t="s">
        <v>20</v>
      </c>
      <c r="H806">
        <v>218</v>
      </c>
      <c r="I806" s="35">
        <f t="shared" si="51"/>
        <v>32.050458715596328</v>
      </c>
      <c r="J806" t="s">
        <v>21</v>
      </c>
      <c r="K806" t="s">
        <v>22</v>
      </c>
      <c r="L806">
        <v>1514872800</v>
      </c>
      <c r="M806" s="33">
        <f t="shared" si="48"/>
        <v>43102.25</v>
      </c>
      <c r="N806">
        <v>1516600800</v>
      </c>
      <c r="O806" s="31">
        <f t="shared" si="49"/>
        <v>43122.25</v>
      </c>
      <c r="P806" t="b">
        <v>0</v>
      </c>
      <c r="Q806" t="b">
        <v>0</v>
      </c>
      <c r="R806" t="s">
        <v>23</v>
      </c>
      <c r="S806" s="32" t="s">
        <v>2033</v>
      </c>
      <c r="T806" s="32" t="s">
        <v>2034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50"/>
        <v>50.845360824742272</v>
      </c>
      <c r="G807" t="s">
        <v>14</v>
      </c>
      <c r="H807">
        <v>67</v>
      </c>
      <c r="I807" s="35">
        <f t="shared" si="51"/>
        <v>73.611940298507463</v>
      </c>
      <c r="J807" t="s">
        <v>26</v>
      </c>
      <c r="K807" t="s">
        <v>27</v>
      </c>
      <c r="L807">
        <v>1416031200</v>
      </c>
      <c r="M807" s="33">
        <f t="shared" si="48"/>
        <v>41958.25</v>
      </c>
      <c r="N807">
        <v>1420437600</v>
      </c>
      <c r="O807" s="31">
        <f t="shared" si="49"/>
        <v>42009.25</v>
      </c>
      <c r="P807" t="b">
        <v>0</v>
      </c>
      <c r="Q807" t="b">
        <v>0</v>
      </c>
      <c r="R807" t="s">
        <v>42</v>
      </c>
      <c r="S807" s="32" t="s">
        <v>2039</v>
      </c>
      <c r="T807" s="32" t="s">
        <v>2040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50"/>
        <v>1180.2857142857142</v>
      </c>
      <c r="G808" t="s">
        <v>20</v>
      </c>
      <c r="H808">
        <v>76</v>
      </c>
      <c r="I808" s="35">
        <f t="shared" si="51"/>
        <v>108.71052631578948</v>
      </c>
      <c r="J808" t="s">
        <v>21</v>
      </c>
      <c r="K808" t="s">
        <v>22</v>
      </c>
      <c r="L808">
        <v>1330927200</v>
      </c>
      <c r="M808" s="33">
        <f t="shared" si="48"/>
        <v>40973.25</v>
      </c>
      <c r="N808">
        <v>1332997200</v>
      </c>
      <c r="O808" s="31">
        <f t="shared" si="49"/>
        <v>40997.208333333336</v>
      </c>
      <c r="P808" t="b">
        <v>0</v>
      </c>
      <c r="Q808" t="b">
        <v>1</v>
      </c>
      <c r="R808" t="s">
        <v>53</v>
      </c>
      <c r="S808" s="32" t="s">
        <v>2039</v>
      </c>
      <c r="T808" s="32" t="s">
        <v>2042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50"/>
        <v>264</v>
      </c>
      <c r="G809" t="s">
        <v>20</v>
      </c>
      <c r="H809">
        <v>43</v>
      </c>
      <c r="I809" s="35">
        <f t="shared" si="51"/>
        <v>42.97674418604651</v>
      </c>
      <c r="J809" t="s">
        <v>21</v>
      </c>
      <c r="K809" t="s">
        <v>22</v>
      </c>
      <c r="L809">
        <v>1571115600</v>
      </c>
      <c r="M809" s="33">
        <f t="shared" si="48"/>
        <v>43753.208333333328</v>
      </c>
      <c r="N809">
        <v>1574920800</v>
      </c>
      <c r="O809" s="31">
        <f t="shared" si="49"/>
        <v>43797.25</v>
      </c>
      <c r="P809" t="b">
        <v>0</v>
      </c>
      <c r="Q809" t="b">
        <v>1</v>
      </c>
      <c r="R809" t="s">
        <v>33</v>
      </c>
      <c r="S809" s="32" t="s">
        <v>2037</v>
      </c>
      <c r="T809" s="32" t="s">
        <v>2038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50"/>
        <v>30.44230769230769</v>
      </c>
      <c r="G810" t="s">
        <v>14</v>
      </c>
      <c r="H810">
        <v>19</v>
      </c>
      <c r="I810" s="35">
        <f t="shared" si="51"/>
        <v>83.315789473684205</v>
      </c>
      <c r="J810" t="s">
        <v>21</v>
      </c>
      <c r="K810" t="s">
        <v>22</v>
      </c>
      <c r="L810">
        <v>1463461200</v>
      </c>
      <c r="M810" s="33">
        <f t="shared" si="48"/>
        <v>42507.208333333328</v>
      </c>
      <c r="N810">
        <v>1464930000</v>
      </c>
      <c r="O810" s="31">
        <f t="shared" si="49"/>
        <v>42524.208333333328</v>
      </c>
      <c r="P810" t="b">
        <v>0</v>
      </c>
      <c r="Q810" t="b">
        <v>0</v>
      </c>
      <c r="R810" t="s">
        <v>17</v>
      </c>
      <c r="S810" s="32" t="s">
        <v>2031</v>
      </c>
      <c r="T810" s="32" t="s">
        <v>2032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50"/>
        <v>62.880681818181813</v>
      </c>
      <c r="G811" t="s">
        <v>14</v>
      </c>
      <c r="H811">
        <v>2108</v>
      </c>
      <c r="I811" s="35">
        <f t="shared" si="51"/>
        <v>42</v>
      </c>
      <c r="J811" t="s">
        <v>98</v>
      </c>
      <c r="K811" t="s">
        <v>99</v>
      </c>
      <c r="L811">
        <v>1344920400</v>
      </c>
      <c r="M811" s="33">
        <f t="shared" si="48"/>
        <v>41135.208333333336</v>
      </c>
      <c r="N811">
        <v>1345006800</v>
      </c>
      <c r="O811" s="31">
        <f t="shared" si="49"/>
        <v>41136.208333333336</v>
      </c>
      <c r="P811" t="b">
        <v>0</v>
      </c>
      <c r="Q811" t="b">
        <v>0</v>
      </c>
      <c r="R811" t="s">
        <v>42</v>
      </c>
      <c r="S811" s="32" t="s">
        <v>2039</v>
      </c>
      <c r="T811" s="32" t="s">
        <v>2040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50"/>
        <v>193.125</v>
      </c>
      <c r="G812" t="s">
        <v>20</v>
      </c>
      <c r="H812">
        <v>221</v>
      </c>
      <c r="I812" s="35">
        <f t="shared" si="51"/>
        <v>55.927601809954751</v>
      </c>
      <c r="J812" t="s">
        <v>21</v>
      </c>
      <c r="K812" t="s">
        <v>22</v>
      </c>
      <c r="L812">
        <v>1511848800</v>
      </c>
      <c r="M812" s="33">
        <f t="shared" si="48"/>
        <v>43067.25</v>
      </c>
      <c r="N812">
        <v>1512712800</v>
      </c>
      <c r="O812" s="31">
        <f t="shared" si="49"/>
        <v>43077.25</v>
      </c>
      <c r="P812" t="b">
        <v>0</v>
      </c>
      <c r="Q812" t="b">
        <v>1</v>
      </c>
      <c r="R812" t="s">
        <v>33</v>
      </c>
      <c r="S812" s="32" t="s">
        <v>2037</v>
      </c>
      <c r="T812" s="32" t="s">
        <v>2038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50"/>
        <v>77.102702702702715</v>
      </c>
      <c r="G813" t="s">
        <v>14</v>
      </c>
      <c r="H813">
        <v>679</v>
      </c>
      <c r="I813" s="35">
        <f t="shared" si="51"/>
        <v>105.03681885125184</v>
      </c>
      <c r="J813" t="s">
        <v>21</v>
      </c>
      <c r="K813" t="s">
        <v>22</v>
      </c>
      <c r="L813">
        <v>1452319200</v>
      </c>
      <c r="M813" s="33">
        <f t="shared" si="48"/>
        <v>42378.25</v>
      </c>
      <c r="N813">
        <v>1452492000</v>
      </c>
      <c r="O813" s="31">
        <f t="shared" si="49"/>
        <v>42380.25</v>
      </c>
      <c r="P813" t="b">
        <v>0</v>
      </c>
      <c r="Q813" t="b">
        <v>1</v>
      </c>
      <c r="R813" t="s">
        <v>89</v>
      </c>
      <c r="S813" s="32" t="s">
        <v>2048</v>
      </c>
      <c r="T813" s="32" t="s">
        <v>2049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50"/>
        <v>225.52763819095478</v>
      </c>
      <c r="G814" t="s">
        <v>20</v>
      </c>
      <c r="H814">
        <v>2805</v>
      </c>
      <c r="I814" s="35">
        <f t="shared" si="51"/>
        <v>48</v>
      </c>
      <c r="J814" t="s">
        <v>15</v>
      </c>
      <c r="K814" t="s">
        <v>16</v>
      </c>
      <c r="L814">
        <v>1523854800</v>
      </c>
      <c r="M814" s="33">
        <f t="shared" si="48"/>
        <v>43206.208333333328</v>
      </c>
      <c r="N814">
        <v>1524286800</v>
      </c>
      <c r="O814" s="31">
        <f t="shared" si="49"/>
        <v>43211.208333333328</v>
      </c>
      <c r="P814" t="b">
        <v>0</v>
      </c>
      <c r="Q814" t="b">
        <v>0</v>
      </c>
      <c r="R814" t="s">
        <v>68</v>
      </c>
      <c r="S814" s="32" t="s">
        <v>2045</v>
      </c>
      <c r="T814" s="32" t="s">
        <v>2046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50"/>
        <v>239.40625</v>
      </c>
      <c r="G815" t="s">
        <v>20</v>
      </c>
      <c r="H815">
        <v>68</v>
      </c>
      <c r="I815" s="35">
        <f t="shared" si="51"/>
        <v>112.66176470588235</v>
      </c>
      <c r="J815" t="s">
        <v>21</v>
      </c>
      <c r="K815" t="s">
        <v>22</v>
      </c>
      <c r="L815">
        <v>1346043600</v>
      </c>
      <c r="M815" s="33">
        <f t="shared" si="48"/>
        <v>41148.208333333336</v>
      </c>
      <c r="N815">
        <v>1346907600</v>
      </c>
      <c r="O815" s="31">
        <f t="shared" si="49"/>
        <v>41158.208333333336</v>
      </c>
      <c r="P815" t="b">
        <v>0</v>
      </c>
      <c r="Q815" t="b">
        <v>0</v>
      </c>
      <c r="R815" t="s">
        <v>89</v>
      </c>
      <c r="S815" s="32" t="s">
        <v>2048</v>
      </c>
      <c r="T815" s="32" t="s">
        <v>2049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50"/>
        <v>92.1875</v>
      </c>
      <c r="G816" t="s">
        <v>14</v>
      </c>
      <c r="H816">
        <v>36</v>
      </c>
      <c r="I816" s="35">
        <f t="shared" si="51"/>
        <v>81.944444444444443</v>
      </c>
      <c r="J816" t="s">
        <v>36</v>
      </c>
      <c r="K816" t="s">
        <v>37</v>
      </c>
      <c r="L816">
        <v>1464325200</v>
      </c>
      <c r="M816" s="33">
        <f t="shared" si="48"/>
        <v>42517.208333333328</v>
      </c>
      <c r="N816">
        <v>1464498000</v>
      </c>
      <c r="O816" s="31">
        <f t="shared" si="49"/>
        <v>42519.208333333328</v>
      </c>
      <c r="P816" t="b">
        <v>0</v>
      </c>
      <c r="Q816" t="b">
        <v>1</v>
      </c>
      <c r="R816" t="s">
        <v>23</v>
      </c>
      <c r="S816" s="32" t="s">
        <v>2033</v>
      </c>
      <c r="T816" s="32" t="s">
        <v>2034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50"/>
        <v>130.23333333333335</v>
      </c>
      <c r="G817" t="s">
        <v>20</v>
      </c>
      <c r="H817">
        <v>183</v>
      </c>
      <c r="I817" s="35">
        <f t="shared" si="51"/>
        <v>64.049180327868854</v>
      </c>
      <c r="J817" t="s">
        <v>15</v>
      </c>
      <c r="K817" t="s">
        <v>16</v>
      </c>
      <c r="L817">
        <v>1511935200</v>
      </c>
      <c r="M817" s="33">
        <f t="shared" si="48"/>
        <v>43068.25</v>
      </c>
      <c r="N817">
        <v>1514181600</v>
      </c>
      <c r="O817" s="31">
        <f t="shared" si="49"/>
        <v>43094.25</v>
      </c>
      <c r="P817" t="b">
        <v>0</v>
      </c>
      <c r="Q817" t="b">
        <v>0</v>
      </c>
      <c r="R817" t="s">
        <v>23</v>
      </c>
      <c r="S817" s="32" t="s">
        <v>2033</v>
      </c>
      <c r="T817" s="32" t="s">
        <v>2034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50"/>
        <v>615.21739130434787</v>
      </c>
      <c r="G818" t="s">
        <v>20</v>
      </c>
      <c r="H818">
        <v>133</v>
      </c>
      <c r="I818" s="35">
        <f t="shared" si="51"/>
        <v>106.39097744360902</v>
      </c>
      <c r="J818" t="s">
        <v>21</v>
      </c>
      <c r="K818" t="s">
        <v>22</v>
      </c>
      <c r="L818">
        <v>1392012000</v>
      </c>
      <c r="M818" s="33">
        <f t="shared" si="48"/>
        <v>41680.25</v>
      </c>
      <c r="N818">
        <v>1392184800</v>
      </c>
      <c r="O818" s="31">
        <f t="shared" si="49"/>
        <v>41682.25</v>
      </c>
      <c r="P818" t="b">
        <v>1</v>
      </c>
      <c r="Q818" t="b">
        <v>1</v>
      </c>
      <c r="R818" t="s">
        <v>33</v>
      </c>
      <c r="S818" s="32" t="s">
        <v>2037</v>
      </c>
      <c r="T818" s="32" t="s">
        <v>2038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50"/>
        <v>368.79532163742692</v>
      </c>
      <c r="G819" t="s">
        <v>20</v>
      </c>
      <c r="H819">
        <v>2489</v>
      </c>
      <c r="I819" s="35">
        <f t="shared" si="51"/>
        <v>76.011249497790274</v>
      </c>
      <c r="J819" t="s">
        <v>107</v>
      </c>
      <c r="K819" t="s">
        <v>108</v>
      </c>
      <c r="L819">
        <v>1556946000</v>
      </c>
      <c r="M819" s="33">
        <f t="shared" si="48"/>
        <v>43589.208333333328</v>
      </c>
      <c r="N819">
        <v>1559365200</v>
      </c>
      <c r="O819" s="31">
        <f t="shared" si="49"/>
        <v>43617.208333333328</v>
      </c>
      <c r="P819" t="b">
        <v>0</v>
      </c>
      <c r="Q819" t="b">
        <v>1</v>
      </c>
      <c r="R819" t="s">
        <v>68</v>
      </c>
      <c r="S819" s="32" t="s">
        <v>2045</v>
      </c>
      <c r="T819" s="32" t="s">
        <v>2046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50"/>
        <v>1094.8571428571429</v>
      </c>
      <c r="G820" t="s">
        <v>20</v>
      </c>
      <c r="H820">
        <v>69</v>
      </c>
      <c r="I820" s="35">
        <f t="shared" si="51"/>
        <v>111.07246376811594</v>
      </c>
      <c r="J820" t="s">
        <v>21</v>
      </c>
      <c r="K820" t="s">
        <v>22</v>
      </c>
      <c r="L820">
        <v>1548050400</v>
      </c>
      <c r="M820" s="33">
        <f t="shared" si="48"/>
        <v>43486.25</v>
      </c>
      <c r="N820">
        <v>1549173600</v>
      </c>
      <c r="O820" s="31">
        <f t="shared" si="49"/>
        <v>43499.25</v>
      </c>
      <c r="P820" t="b">
        <v>0</v>
      </c>
      <c r="Q820" t="b">
        <v>1</v>
      </c>
      <c r="R820" t="s">
        <v>33</v>
      </c>
      <c r="S820" s="32" t="s">
        <v>2037</v>
      </c>
      <c r="T820" s="32" t="s">
        <v>2038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50"/>
        <v>50.662921348314605</v>
      </c>
      <c r="G821" t="s">
        <v>14</v>
      </c>
      <c r="H821">
        <v>47</v>
      </c>
      <c r="I821" s="35">
        <f t="shared" si="51"/>
        <v>95.936170212765958</v>
      </c>
      <c r="J821" t="s">
        <v>21</v>
      </c>
      <c r="K821" t="s">
        <v>22</v>
      </c>
      <c r="L821">
        <v>1353736800</v>
      </c>
      <c r="M821" s="33">
        <f t="shared" si="48"/>
        <v>41237.25</v>
      </c>
      <c r="N821">
        <v>1355032800</v>
      </c>
      <c r="O821" s="31">
        <f t="shared" si="49"/>
        <v>41252.25</v>
      </c>
      <c r="P821" t="b">
        <v>1</v>
      </c>
      <c r="Q821" t="b">
        <v>0</v>
      </c>
      <c r="R821" t="s">
        <v>89</v>
      </c>
      <c r="S821" s="32" t="s">
        <v>2048</v>
      </c>
      <c r="T821" s="32" t="s">
        <v>2049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50"/>
        <v>800.6</v>
      </c>
      <c r="G822" t="s">
        <v>20</v>
      </c>
      <c r="H822">
        <v>279</v>
      </c>
      <c r="I822" s="35">
        <f t="shared" si="51"/>
        <v>43.043010752688176</v>
      </c>
      <c r="J822" t="s">
        <v>40</v>
      </c>
      <c r="K822" t="s">
        <v>41</v>
      </c>
      <c r="L822">
        <v>1532840400</v>
      </c>
      <c r="M822" s="33">
        <f t="shared" si="48"/>
        <v>43310.208333333328</v>
      </c>
      <c r="N822">
        <v>1533963600</v>
      </c>
      <c r="O822" s="31">
        <f t="shared" si="49"/>
        <v>43323.208333333328</v>
      </c>
      <c r="P822" t="b">
        <v>0</v>
      </c>
      <c r="Q822" t="b">
        <v>1</v>
      </c>
      <c r="R822" t="s">
        <v>23</v>
      </c>
      <c r="S822" s="32" t="s">
        <v>2033</v>
      </c>
      <c r="T822" s="32" t="s">
        <v>2034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50"/>
        <v>291.28571428571428</v>
      </c>
      <c r="G823" t="s">
        <v>20</v>
      </c>
      <c r="H823">
        <v>210</v>
      </c>
      <c r="I823" s="35">
        <f t="shared" si="51"/>
        <v>67.966666666666669</v>
      </c>
      <c r="J823" t="s">
        <v>21</v>
      </c>
      <c r="K823" t="s">
        <v>22</v>
      </c>
      <c r="L823">
        <v>1488261600</v>
      </c>
      <c r="M823" s="33">
        <f t="shared" si="48"/>
        <v>42794.25</v>
      </c>
      <c r="N823">
        <v>1489381200</v>
      </c>
      <c r="O823" s="31">
        <f t="shared" si="49"/>
        <v>42807.208333333328</v>
      </c>
      <c r="P823" t="b">
        <v>0</v>
      </c>
      <c r="Q823" t="b">
        <v>0</v>
      </c>
      <c r="R823" t="s">
        <v>42</v>
      </c>
      <c r="S823" s="32" t="s">
        <v>2039</v>
      </c>
      <c r="T823" s="32" t="s">
        <v>2040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50"/>
        <v>349.9666666666667</v>
      </c>
      <c r="G824" t="s">
        <v>20</v>
      </c>
      <c r="H824">
        <v>2100</v>
      </c>
      <c r="I824" s="35">
        <f t="shared" si="51"/>
        <v>89.991428571428571</v>
      </c>
      <c r="J824" t="s">
        <v>21</v>
      </c>
      <c r="K824" t="s">
        <v>22</v>
      </c>
      <c r="L824">
        <v>1393567200</v>
      </c>
      <c r="M824" s="33">
        <f t="shared" si="48"/>
        <v>41698.25</v>
      </c>
      <c r="N824">
        <v>1395032400</v>
      </c>
      <c r="O824" s="31">
        <f t="shared" si="49"/>
        <v>41715.208333333336</v>
      </c>
      <c r="P824" t="b">
        <v>0</v>
      </c>
      <c r="Q824" t="b">
        <v>0</v>
      </c>
      <c r="R824" t="s">
        <v>23</v>
      </c>
      <c r="S824" s="32" t="s">
        <v>2033</v>
      </c>
      <c r="T824" s="32" t="s">
        <v>2034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50"/>
        <v>357.07317073170731</v>
      </c>
      <c r="G825" t="s">
        <v>20</v>
      </c>
      <c r="H825">
        <v>252</v>
      </c>
      <c r="I825" s="35">
        <f t="shared" si="51"/>
        <v>58.095238095238095</v>
      </c>
      <c r="J825" t="s">
        <v>21</v>
      </c>
      <c r="K825" t="s">
        <v>22</v>
      </c>
      <c r="L825">
        <v>1410325200</v>
      </c>
      <c r="M825" s="33">
        <f t="shared" si="48"/>
        <v>41892.208333333336</v>
      </c>
      <c r="N825">
        <v>1412485200</v>
      </c>
      <c r="O825" s="31">
        <f t="shared" si="49"/>
        <v>41917.208333333336</v>
      </c>
      <c r="P825" t="b">
        <v>1</v>
      </c>
      <c r="Q825" t="b">
        <v>1</v>
      </c>
      <c r="R825" t="s">
        <v>23</v>
      </c>
      <c r="S825" s="32" t="s">
        <v>2033</v>
      </c>
      <c r="T825" s="32" t="s">
        <v>2034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50"/>
        <v>126.48941176470588</v>
      </c>
      <c r="G826" t="s">
        <v>20</v>
      </c>
      <c r="H826">
        <v>1280</v>
      </c>
      <c r="I826" s="35">
        <f t="shared" si="51"/>
        <v>83.996875000000003</v>
      </c>
      <c r="J826" t="s">
        <v>21</v>
      </c>
      <c r="K826" t="s">
        <v>22</v>
      </c>
      <c r="L826">
        <v>1276923600</v>
      </c>
      <c r="M826" s="33">
        <f t="shared" si="48"/>
        <v>40348.208333333336</v>
      </c>
      <c r="N826">
        <v>1279688400</v>
      </c>
      <c r="O826" s="31">
        <f t="shared" si="49"/>
        <v>40380.208333333336</v>
      </c>
      <c r="P826" t="b">
        <v>0</v>
      </c>
      <c r="Q826" t="b">
        <v>1</v>
      </c>
      <c r="R826" t="s">
        <v>68</v>
      </c>
      <c r="S826" s="32" t="s">
        <v>2045</v>
      </c>
      <c r="T826" s="32" t="s">
        <v>2046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50"/>
        <v>387.5</v>
      </c>
      <c r="G827" t="s">
        <v>20</v>
      </c>
      <c r="H827">
        <v>157</v>
      </c>
      <c r="I827" s="35">
        <f t="shared" si="51"/>
        <v>88.853503184713375</v>
      </c>
      <c r="J827" t="s">
        <v>40</v>
      </c>
      <c r="K827" t="s">
        <v>41</v>
      </c>
      <c r="L827">
        <v>1500958800</v>
      </c>
      <c r="M827" s="33">
        <f t="shared" si="48"/>
        <v>42941.208333333328</v>
      </c>
      <c r="N827">
        <v>1501995600</v>
      </c>
      <c r="O827" s="31">
        <f t="shared" si="49"/>
        <v>42953.208333333328</v>
      </c>
      <c r="P827" t="b">
        <v>0</v>
      </c>
      <c r="Q827" t="b">
        <v>0</v>
      </c>
      <c r="R827" t="s">
        <v>100</v>
      </c>
      <c r="S827" s="32" t="s">
        <v>2039</v>
      </c>
      <c r="T827" s="32" t="s">
        <v>2050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50"/>
        <v>457.03571428571428</v>
      </c>
      <c r="G828" t="s">
        <v>20</v>
      </c>
      <c r="H828">
        <v>194</v>
      </c>
      <c r="I828" s="35">
        <f t="shared" si="51"/>
        <v>65.963917525773198</v>
      </c>
      <c r="J828" t="s">
        <v>21</v>
      </c>
      <c r="K828" t="s">
        <v>22</v>
      </c>
      <c r="L828">
        <v>1292220000</v>
      </c>
      <c r="M828" s="33">
        <f t="shared" si="48"/>
        <v>40525.25</v>
      </c>
      <c r="N828">
        <v>1294639200</v>
      </c>
      <c r="O828" s="31">
        <f t="shared" si="49"/>
        <v>40553.25</v>
      </c>
      <c r="P828" t="b">
        <v>0</v>
      </c>
      <c r="Q828" t="b">
        <v>1</v>
      </c>
      <c r="R828" t="s">
        <v>33</v>
      </c>
      <c r="S828" s="32" t="s">
        <v>2037</v>
      </c>
      <c r="T828" s="32" t="s">
        <v>2038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50"/>
        <v>266.69565217391306</v>
      </c>
      <c r="G829" t="s">
        <v>20</v>
      </c>
      <c r="H829">
        <v>82</v>
      </c>
      <c r="I829" s="35">
        <f t="shared" si="51"/>
        <v>74.804878048780495</v>
      </c>
      <c r="J829" t="s">
        <v>26</v>
      </c>
      <c r="K829" t="s">
        <v>27</v>
      </c>
      <c r="L829">
        <v>1304398800</v>
      </c>
      <c r="M829" s="33">
        <f t="shared" si="48"/>
        <v>40666.208333333336</v>
      </c>
      <c r="N829">
        <v>1305435600</v>
      </c>
      <c r="O829" s="31">
        <f t="shared" si="49"/>
        <v>40678.208333333336</v>
      </c>
      <c r="P829" t="b">
        <v>0</v>
      </c>
      <c r="Q829" t="b">
        <v>1</v>
      </c>
      <c r="R829" t="s">
        <v>53</v>
      </c>
      <c r="S829" s="32" t="s">
        <v>2039</v>
      </c>
      <c r="T829" s="32" t="s">
        <v>2042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50"/>
        <v>69</v>
      </c>
      <c r="G830" t="s">
        <v>14</v>
      </c>
      <c r="H830">
        <v>70</v>
      </c>
      <c r="I830" s="35">
        <f t="shared" si="51"/>
        <v>69.98571428571428</v>
      </c>
      <c r="J830" t="s">
        <v>21</v>
      </c>
      <c r="K830" t="s">
        <v>22</v>
      </c>
      <c r="L830">
        <v>1535432400</v>
      </c>
      <c r="M830" s="33">
        <f t="shared" si="48"/>
        <v>43340.208333333328</v>
      </c>
      <c r="N830">
        <v>1537592400</v>
      </c>
      <c r="O830" s="31">
        <f t="shared" si="49"/>
        <v>43365.208333333328</v>
      </c>
      <c r="P830" t="b">
        <v>0</v>
      </c>
      <c r="Q830" t="b">
        <v>0</v>
      </c>
      <c r="R830" t="s">
        <v>33</v>
      </c>
      <c r="S830" s="32" t="s">
        <v>2037</v>
      </c>
      <c r="T830" s="32" t="s">
        <v>2038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50"/>
        <v>51.34375</v>
      </c>
      <c r="G831" t="s">
        <v>14</v>
      </c>
      <c r="H831">
        <v>154</v>
      </c>
      <c r="I831" s="35">
        <f t="shared" si="51"/>
        <v>32.006493506493506</v>
      </c>
      <c r="J831" t="s">
        <v>21</v>
      </c>
      <c r="K831" t="s">
        <v>22</v>
      </c>
      <c r="L831">
        <v>1433826000</v>
      </c>
      <c r="M831" s="33">
        <f t="shared" si="48"/>
        <v>42164.208333333328</v>
      </c>
      <c r="N831">
        <v>1435122000</v>
      </c>
      <c r="O831" s="31">
        <f t="shared" si="49"/>
        <v>42179.208333333328</v>
      </c>
      <c r="P831" t="b">
        <v>0</v>
      </c>
      <c r="Q831" t="b">
        <v>0</v>
      </c>
      <c r="R831" t="s">
        <v>33</v>
      </c>
      <c r="S831" s="32" t="s">
        <v>2037</v>
      </c>
      <c r="T831" s="32" t="s">
        <v>2038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50"/>
        <v>1.1710526315789473</v>
      </c>
      <c r="G832" t="s">
        <v>14</v>
      </c>
      <c r="H832">
        <v>22</v>
      </c>
      <c r="I832" s="35">
        <f t="shared" si="51"/>
        <v>64.727272727272734</v>
      </c>
      <c r="J832" t="s">
        <v>21</v>
      </c>
      <c r="K832" t="s">
        <v>22</v>
      </c>
      <c r="L832">
        <v>1514959200</v>
      </c>
      <c r="M832" s="33">
        <f t="shared" si="48"/>
        <v>43103.25</v>
      </c>
      <c r="N832">
        <v>1520056800</v>
      </c>
      <c r="O832" s="31">
        <f t="shared" si="49"/>
        <v>43162.25</v>
      </c>
      <c r="P832" t="b">
        <v>0</v>
      </c>
      <c r="Q832" t="b">
        <v>0</v>
      </c>
      <c r="R832" t="s">
        <v>33</v>
      </c>
      <c r="S832" s="32" t="s">
        <v>2037</v>
      </c>
      <c r="T832" s="32" t="s">
        <v>2038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50"/>
        <v>108.97734294541709</v>
      </c>
      <c r="G833" t="s">
        <v>20</v>
      </c>
      <c r="H833">
        <v>4233</v>
      </c>
      <c r="I833" s="35">
        <f t="shared" si="51"/>
        <v>24.998110087408456</v>
      </c>
      <c r="J833" t="s">
        <v>21</v>
      </c>
      <c r="K833" t="s">
        <v>22</v>
      </c>
      <c r="L833">
        <v>1332738000</v>
      </c>
      <c r="M833" s="33">
        <f t="shared" si="48"/>
        <v>40994.208333333336</v>
      </c>
      <c r="N833">
        <v>1335675600</v>
      </c>
      <c r="O833" s="31">
        <f t="shared" si="49"/>
        <v>41028.208333333336</v>
      </c>
      <c r="P833" t="b">
        <v>0</v>
      </c>
      <c r="Q833" t="b">
        <v>0</v>
      </c>
      <c r="R833" t="s">
        <v>122</v>
      </c>
      <c r="S833" s="32" t="s">
        <v>2052</v>
      </c>
      <c r="T833" s="32" t="s">
        <v>2053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50"/>
        <v>315.17592592592592</v>
      </c>
      <c r="G834" t="s">
        <v>20</v>
      </c>
      <c r="H834">
        <v>1297</v>
      </c>
      <c r="I834" s="35">
        <f t="shared" si="51"/>
        <v>104.97764070932922</v>
      </c>
      <c r="J834" t="s">
        <v>36</v>
      </c>
      <c r="K834" t="s">
        <v>37</v>
      </c>
      <c r="L834">
        <v>1445490000</v>
      </c>
      <c r="M834" s="33">
        <f t="shared" si="48"/>
        <v>42299.208333333328</v>
      </c>
      <c r="N834">
        <v>1448431200</v>
      </c>
      <c r="O834" s="31">
        <f t="shared" si="49"/>
        <v>42333.25</v>
      </c>
      <c r="P834" t="b">
        <v>1</v>
      </c>
      <c r="Q834" t="b">
        <v>0</v>
      </c>
      <c r="R834" t="s">
        <v>206</v>
      </c>
      <c r="S834" s="32" t="s">
        <v>2045</v>
      </c>
      <c r="T834" s="32" t="s">
        <v>2057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si="50"/>
        <v>157.69117647058823</v>
      </c>
      <c r="G835" t="s">
        <v>20</v>
      </c>
      <c r="H835">
        <v>165</v>
      </c>
      <c r="I835" s="35">
        <f t="shared" si="51"/>
        <v>64.987878787878785</v>
      </c>
      <c r="J835" t="s">
        <v>36</v>
      </c>
      <c r="K835" t="s">
        <v>37</v>
      </c>
      <c r="L835">
        <v>1297663200</v>
      </c>
      <c r="M835" s="33">
        <f t="shared" ref="M835:M898" si="52">(((L835/60)/60)/24)+DATE(1970,1,1)</f>
        <v>40588.25</v>
      </c>
      <c r="N835">
        <v>1298613600</v>
      </c>
      <c r="O835" s="31">
        <f t="shared" ref="O835:O898" si="53">(((N835/60)/60)/24)+DATE(1970,1,1)</f>
        <v>40599.25</v>
      </c>
      <c r="P835" t="b">
        <v>0</v>
      </c>
      <c r="Q835" t="b">
        <v>0</v>
      </c>
      <c r="R835" t="s">
        <v>206</v>
      </c>
      <c r="S835" s="32" t="s">
        <v>2045</v>
      </c>
      <c r="T835" s="32" t="s">
        <v>2057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ref="F836:F899" si="54">(E836/D836)*100</f>
        <v>153.8082191780822</v>
      </c>
      <c r="G836" t="s">
        <v>20</v>
      </c>
      <c r="H836">
        <v>119</v>
      </c>
      <c r="I836" s="35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 s="33">
        <f t="shared" si="52"/>
        <v>41448.208333333336</v>
      </c>
      <c r="N836">
        <v>1372482000</v>
      </c>
      <c r="O836" s="31">
        <f t="shared" si="53"/>
        <v>41454.208333333336</v>
      </c>
      <c r="P836" t="b">
        <v>0</v>
      </c>
      <c r="Q836" t="b">
        <v>0</v>
      </c>
      <c r="R836" t="s">
        <v>33</v>
      </c>
      <c r="S836" s="32" t="s">
        <v>2037</v>
      </c>
      <c r="T836" s="32" t="s">
        <v>2038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54"/>
        <v>89.738979118329468</v>
      </c>
      <c r="G837" t="s">
        <v>14</v>
      </c>
      <c r="H837">
        <v>1758</v>
      </c>
      <c r="I837" s="35">
        <f t="shared" si="55"/>
        <v>44.001706484641637</v>
      </c>
      <c r="J837" t="s">
        <v>21</v>
      </c>
      <c r="K837" t="s">
        <v>22</v>
      </c>
      <c r="L837">
        <v>1425103200</v>
      </c>
      <c r="M837" s="33">
        <f t="shared" si="52"/>
        <v>42063.25</v>
      </c>
      <c r="N837">
        <v>1425621600</v>
      </c>
      <c r="O837" s="31">
        <f t="shared" si="53"/>
        <v>42069.25</v>
      </c>
      <c r="P837" t="b">
        <v>0</v>
      </c>
      <c r="Q837" t="b">
        <v>0</v>
      </c>
      <c r="R837" t="s">
        <v>28</v>
      </c>
      <c r="S837" s="32" t="s">
        <v>2035</v>
      </c>
      <c r="T837" s="32" t="s">
        <v>2036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54"/>
        <v>75.135802469135797</v>
      </c>
      <c r="G838" t="s">
        <v>14</v>
      </c>
      <c r="H838">
        <v>94</v>
      </c>
      <c r="I838" s="35">
        <f t="shared" si="55"/>
        <v>64.744680851063833</v>
      </c>
      <c r="J838" t="s">
        <v>21</v>
      </c>
      <c r="K838" t="s">
        <v>22</v>
      </c>
      <c r="L838">
        <v>1265349600</v>
      </c>
      <c r="M838" s="33">
        <f t="shared" si="52"/>
        <v>40214.25</v>
      </c>
      <c r="N838">
        <v>1266300000</v>
      </c>
      <c r="O838" s="31">
        <f t="shared" si="53"/>
        <v>40225.25</v>
      </c>
      <c r="P838" t="b">
        <v>0</v>
      </c>
      <c r="Q838" t="b">
        <v>0</v>
      </c>
      <c r="R838" t="s">
        <v>60</v>
      </c>
      <c r="S838" s="32" t="s">
        <v>2033</v>
      </c>
      <c r="T838" s="32" t="s">
        <v>2043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54"/>
        <v>852.88135593220341</v>
      </c>
      <c r="G839" t="s">
        <v>20</v>
      </c>
      <c r="H839">
        <v>1797</v>
      </c>
      <c r="I839" s="35">
        <f t="shared" si="55"/>
        <v>84.00667779632721</v>
      </c>
      <c r="J839" t="s">
        <v>21</v>
      </c>
      <c r="K839" t="s">
        <v>22</v>
      </c>
      <c r="L839">
        <v>1301202000</v>
      </c>
      <c r="M839" s="33">
        <f t="shared" si="52"/>
        <v>40629.208333333336</v>
      </c>
      <c r="N839">
        <v>1305867600</v>
      </c>
      <c r="O839" s="31">
        <f t="shared" si="53"/>
        <v>40683.208333333336</v>
      </c>
      <c r="P839" t="b">
        <v>0</v>
      </c>
      <c r="Q839" t="b">
        <v>0</v>
      </c>
      <c r="R839" t="s">
        <v>159</v>
      </c>
      <c r="S839" s="32" t="s">
        <v>2033</v>
      </c>
      <c r="T839" s="32" t="s">
        <v>2056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54"/>
        <v>138.90625</v>
      </c>
      <c r="G840" t="s">
        <v>20</v>
      </c>
      <c r="H840">
        <v>261</v>
      </c>
      <c r="I840" s="35">
        <f t="shared" si="55"/>
        <v>34.061302681992338</v>
      </c>
      <c r="J840" t="s">
        <v>21</v>
      </c>
      <c r="K840" t="s">
        <v>22</v>
      </c>
      <c r="L840">
        <v>1538024400</v>
      </c>
      <c r="M840" s="33">
        <f t="shared" si="52"/>
        <v>43370.208333333328</v>
      </c>
      <c r="N840">
        <v>1538802000</v>
      </c>
      <c r="O840" s="31">
        <f t="shared" si="53"/>
        <v>43379.208333333328</v>
      </c>
      <c r="P840" t="b">
        <v>0</v>
      </c>
      <c r="Q840" t="b">
        <v>0</v>
      </c>
      <c r="R840" t="s">
        <v>33</v>
      </c>
      <c r="S840" s="32" t="s">
        <v>2037</v>
      </c>
      <c r="T840" s="32" t="s">
        <v>2038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54"/>
        <v>190.18181818181819</v>
      </c>
      <c r="G841" t="s">
        <v>20</v>
      </c>
      <c r="H841">
        <v>157</v>
      </c>
      <c r="I841" s="35">
        <f t="shared" si="55"/>
        <v>93.273885350318466</v>
      </c>
      <c r="J841" t="s">
        <v>21</v>
      </c>
      <c r="K841" t="s">
        <v>22</v>
      </c>
      <c r="L841">
        <v>1395032400</v>
      </c>
      <c r="M841" s="33">
        <f t="shared" si="52"/>
        <v>41715.208333333336</v>
      </c>
      <c r="N841">
        <v>1398920400</v>
      </c>
      <c r="O841" s="31">
        <f t="shared" si="53"/>
        <v>41760.208333333336</v>
      </c>
      <c r="P841" t="b">
        <v>0</v>
      </c>
      <c r="Q841" t="b">
        <v>1</v>
      </c>
      <c r="R841" t="s">
        <v>42</v>
      </c>
      <c r="S841" s="32" t="s">
        <v>2039</v>
      </c>
      <c r="T841" s="32" t="s">
        <v>2040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54"/>
        <v>100.24333619948409</v>
      </c>
      <c r="G842" t="s">
        <v>20</v>
      </c>
      <c r="H842">
        <v>3533</v>
      </c>
      <c r="I842" s="35">
        <f t="shared" si="55"/>
        <v>32.998301726577978</v>
      </c>
      <c r="J842" t="s">
        <v>21</v>
      </c>
      <c r="K842" t="s">
        <v>22</v>
      </c>
      <c r="L842">
        <v>1405486800</v>
      </c>
      <c r="M842" s="33">
        <f t="shared" si="52"/>
        <v>41836.208333333336</v>
      </c>
      <c r="N842">
        <v>1405659600</v>
      </c>
      <c r="O842" s="31">
        <f t="shared" si="53"/>
        <v>41838.208333333336</v>
      </c>
      <c r="P842" t="b">
        <v>0</v>
      </c>
      <c r="Q842" t="b">
        <v>1</v>
      </c>
      <c r="R842" t="s">
        <v>33</v>
      </c>
      <c r="S842" s="32" t="s">
        <v>2037</v>
      </c>
      <c r="T842" s="32" t="s">
        <v>2038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54"/>
        <v>142.75824175824175</v>
      </c>
      <c r="G843" t="s">
        <v>20</v>
      </c>
      <c r="H843">
        <v>155</v>
      </c>
      <c r="I843" s="35">
        <f t="shared" si="55"/>
        <v>83.812903225806451</v>
      </c>
      <c r="J843" t="s">
        <v>21</v>
      </c>
      <c r="K843" t="s">
        <v>22</v>
      </c>
      <c r="L843">
        <v>1455861600</v>
      </c>
      <c r="M843" s="33">
        <f t="shared" si="52"/>
        <v>42419.25</v>
      </c>
      <c r="N843">
        <v>1457244000</v>
      </c>
      <c r="O843" s="31">
        <f t="shared" si="53"/>
        <v>42435.25</v>
      </c>
      <c r="P843" t="b">
        <v>0</v>
      </c>
      <c r="Q843" t="b">
        <v>0</v>
      </c>
      <c r="R843" t="s">
        <v>28</v>
      </c>
      <c r="S843" s="32" t="s">
        <v>2035</v>
      </c>
      <c r="T843" s="32" t="s">
        <v>2036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54"/>
        <v>563.13333333333333</v>
      </c>
      <c r="G844" t="s">
        <v>20</v>
      </c>
      <c r="H844">
        <v>132</v>
      </c>
      <c r="I844" s="35">
        <f t="shared" si="55"/>
        <v>63.992424242424242</v>
      </c>
      <c r="J844" t="s">
        <v>107</v>
      </c>
      <c r="K844" t="s">
        <v>108</v>
      </c>
      <c r="L844">
        <v>1529038800</v>
      </c>
      <c r="M844" s="33">
        <f t="shared" si="52"/>
        <v>43266.208333333328</v>
      </c>
      <c r="N844">
        <v>1529298000</v>
      </c>
      <c r="O844" s="31">
        <f t="shared" si="53"/>
        <v>43269.208333333328</v>
      </c>
      <c r="P844" t="b">
        <v>0</v>
      </c>
      <c r="Q844" t="b">
        <v>0</v>
      </c>
      <c r="R844" t="s">
        <v>65</v>
      </c>
      <c r="S844" s="32" t="s">
        <v>2035</v>
      </c>
      <c r="T844" s="32" t="s">
        <v>2044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54"/>
        <v>30.715909090909086</v>
      </c>
      <c r="G845" t="s">
        <v>14</v>
      </c>
      <c r="H845">
        <v>33</v>
      </c>
      <c r="I845" s="35">
        <f t="shared" si="55"/>
        <v>81.909090909090907</v>
      </c>
      <c r="J845" t="s">
        <v>21</v>
      </c>
      <c r="K845" t="s">
        <v>22</v>
      </c>
      <c r="L845">
        <v>1535259600</v>
      </c>
      <c r="M845" s="33">
        <f t="shared" si="52"/>
        <v>43338.208333333328</v>
      </c>
      <c r="N845">
        <v>1535778000</v>
      </c>
      <c r="O845" s="31">
        <f t="shared" si="53"/>
        <v>43344.208333333328</v>
      </c>
      <c r="P845" t="b">
        <v>0</v>
      </c>
      <c r="Q845" t="b">
        <v>0</v>
      </c>
      <c r="R845" t="s">
        <v>122</v>
      </c>
      <c r="S845" s="32" t="s">
        <v>2052</v>
      </c>
      <c r="T845" s="32" t="s">
        <v>2053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54"/>
        <v>99.39772727272728</v>
      </c>
      <c r="G846" t="s">
        <v>74</v>
      </c>
      <c r="H846">
        <v>94</v>
      </c>
      <c r="I846" s="35">
        <f t="shared" si="55"/>
        <v>93.053191489361708</v>
      </c>
      <c r="J846" t="s">
        <v>21</v>
      </c>
      <c r="K846" t="s">
        <v>22</v>
      </c>
      <c r="L846">
        <v>1327212000</v>
      </c>
      <c r="M846" s="33">
        <f t="shared" si="52"/>
        <v>40930.25</v>
      </c>
      <c r="N846">
        <v>1327471200</v>
      </c>
      <c r="O846" s="31">
        <f t="shared" si="53"/>
        <v>40933.25</v>
      </c>
      <c r="P846" t="b">
        <v>0</v>
      </c>
      <c r="Q846" t="b">
        <v>0</v>
      </c>
      <c r="R846" t="s">
        <v>42</v>
      </c>
      <c r="S846" s="32" t="s">
        <v>2039</v>
      </c>
      <c r="T846" s="32" t="s">
        <v>2040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54"/>
        <v>197.54935622317598</v>
      </c>
      <c r="G847" t="s">
        <v>20</v>
      </c>
      <c r="H847">
        <v>1354</v>
      </c>
      <c r="I847" s="35">
        <f t="shared" si="55"/>
        <v>101.98449039881831</v>
      </c>
      <c r="J847" t="s">
        <v>40</v>
      </c>
      <c r="K847" t="s">
        <v>41</v>
      </c>
      <c r="L847">
        <v>1526360400</v>
      </c>
      <c r="M847" s="33">
        <f t="shared" si="52"/>
        <v>43235.208333333328</v>
      </c>
      <c r="N847">
        <v>1529557200</v>
      </c>
      <c r="O847" s="31">
        <f t="shared" si="53"/>
        <v>43272.208333333328</v>
      </c>
      <c r="P847" t="b">
        <v>0</v>
      </c>
      <c r="Q847" t="b">
        <v>0</v>
      </c>
      <c r="R847" t="s">
        <v>28</v>
      </c>
      <c r="S847" s="32" t="s">
        <v>2035</v>
      </c>
      <c r="T847" s="32" t="s">
        <v>2036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54"/>
        <v>508.5</v>
      </c>
      <c r="G848" t="s">
        <v>20</v>
      </c>
      <c r="H848">
        <v>48</v>
      </c>
      <c r="I848" s="35">
        <f t="shared" si="55"/>
        <v>105.9375</v>
      </c>
      <c r="J848" t="s">
        <v>21</v>
      </c>
      <c r="K848" t="s">
        <v>22</v>
      </c>
      <c r="L848">
        <v>1532149200</v>
      </c>
      <c r="M848" s="33">
        <f t="shared" si="52"/>
        <v>43302.208333333328</v>
      </c>
      <c r="N848">
        <v>1535259600</v>
      </c>
      <c r="O848" s="31">
        <f t="shared" si="53"/>
        <v>43338.208333333328</v>
      </c>
      <c r="P848" t="b">
        <v>1</v>
      </c>
      <c r="Q848" t="b">
        <v>1</v>
      </c>
      <c r="R848" t="s">
        <v>28</v>
      </c>
      <c r="S848" s="32" t="s">
        <v>2035</v>
      </c>
      <c r="T848" s="32" t="s">
        <v>2036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54"/>
        <v>237.74468085106383</v>
      </c>
      <c r="G849" t="s">
        <v>20</v>
      </c>
      <c r="H849">
        <v>110</v>
      </c>
      <c r="I849" s="35">
        <f t="shared" si="55"/>
        <v>101.58181818181818</v>
      </c>
      <c r="J849" t="s">
        <v>21</v>
      </c>
      <c r="K849" t="s">
        <v>22</v>
      </c>
      <c r="L849">
        <v>1515304800</v>
      </c>
      <c r="M849" s="33">
        <f t="shared" si="52"/>
        <v>43107.25</v>
      </c>
      <c r="N849">
        <v>1515564000</v>
      </c>
      <c r="O849" s="31">
        <f t="shared" si="53"/>
        <v>43110.25</v>
      </c>
      <c r="P849" t="b">
        <v>0</v>
      </c>
      <c r="Q849" t="b">
        <v>0</v>
      </c>
      <c r="R849" t="s">
        <v>17</v>
      </c>
      <c r="S849" s="32" t="s">
        <v>2031</v>
      </c>
      <c r="T849" s="32" t="s">
        <v>2032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54"/>
        <v>338.46875</v>
      </c>
      <c r="G850" t="s">
        <v>20</v>
      </c>
      <c r="H850">
        <v>172</v>
      </c>
      <c r="I850" s="35">
        <f t="shared" si="55"/>
        <v>62.970930232558139</v>
      </c>
      <c r="J850" t="s">
        <v>21</v>
      </c>
      <c r="K850" t="s">
        <v>22</v>
      </c>
      <c r="L850">
        <v>1276318800</v>
      </c>
      <c r="M850" s="33">
        <f t="shared" si="52"/>
        <v>40341.208333333336</v>
      </c>
      <c r="N850">
        <v>1277096400</v>
      </c>
      <c r="O850" s="31">
        <f t="shared" si="53"/>
        <v>40350.208333333336</v>
      </c>
      <c r="P850" t="b">
        <v>0</v>
      </c>
      <c r="Q850" t="b">
        <v>0</v>
      </c>
      <c r="R850" t="s">
        <v>53</v>
      </c>
      <c r="S850" s="32" t="s">
        <v>2039</v>
      </c>
      <c r="T850" s="32" t="s">
        <v>2042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54"/>
        <v>133.08955223880596</v>
      </c>
      <c r="G851" t="s">
        <v>20</v>
      </c>
      <c r="H851">
        <v>307</v>
      </c>
      <c r="I851" s="35">
        <f t="shared" si="55"/>
        <v>29.045602605863191</v>
      </c>
      <c r="J851" t="s">
        <v>21</v>
      </c>
      <c r="K851" t="s">
        <v>22</v>
      </c>
      <c r="L851">
        <v>1328767200</v>
      </c>
      <c r="M851" s="33">
        <f t="shared" si="52"/>
        <v>40948.25</v>
      </c>
      <c r="N851">
        <v>1329026400</v>
      </c>
      <c r="O851" s="31">
        <f t="shared" si="53"/>
        <v>40951.25</v>
      </c>
      <c r="P851" t="b">
        <v>0</v>
      </c>
      <c r="Q851" t="b">
        <v>1</v>
      </c>
      <c r="R851" t="s">
        <v>60</v>
      </c>
      <c r="S851" s="32" t="s">
        <v>2033</v>
      </c>
      <c r="T851" s="32" t="s">
        <v>2043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54"/>
        <v>1</v>
      </c>
      <c r="G852" t="s">
        <v>14</v>
      </c>
      <c r="H852">
        <v>1</v>
      </c>
      <c r="I852" s="35">
        <f t="shared" si="55"/>
        <v>1</v>
      </c>
      <c r="J852" t="s">
        <v>21</v>
      </c>
      <c r="K852" t="s">
        <v>22</v>
      </c>
      <c r="L852">
        <v>1321682400</v>
      </c>
      <c r="M852" s="33">
        <f t="shared" si="52"/>
        <v>40866.25</v>
      </c>
      <c r="N852">
        <v>1322978400</v>
      </c>
      <c r="O852" s="31">
        <f t="shared" si="53"/>
        <v>40881.25</v>
      </c>
      <c r="P852" t="b">
        <v>1</v>
      </c>
      <c r="Q852" t="b">
        <v>0</v>
      </c>
      <c r="R852" t="s">
        <v>23</v>
      </c>
      <c r="S852" s="32" t="s">
        <v>2033</v>
      </c>
      <c r="T852" s="32" t="s">
        <v>2034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54"/>
        <v>207.79999999999998</v>
      </c>
      <c r="G853" t="s">
        <v>20</v>
      </c>
      <c r="H853">
        <v>160</v>
      </c>
      <c r="I853" s="35">
        <f t="shared" si="55"/>
        <v>77.924999999999997</v>
      </c>
      <c r="J853" t="s">
        <v>21</v>
      </c>
      <c r="K853" t="s">
        <v>22</v>
      </c>
      <c r="L853">
        <v>1335934800</v>
      </c>
      <c r="M853" s="33">
        <f t="shared" si="52"/>
        <v>41031.208333333336</v>
      </c>
      <c r="N853">
        <v>1338786000</v>
      </c>
      <c r="O853" s="31">
        <f t="shared" si="53"/>
        <v>41064.208333333336</v>
      </c>
      <c r="P853" t="b">
        <v>0</v>
      </c>
      <c r="Q853" t="b">
        <v>0</v>
      </c>
      <c r="R853" t="s">
        <v>50</v>
      </c>
      <c r="S853" s="32" t="s">
        <v>2033</v>
      </c>
      <c r="T853" s="32" t="s">
        <v>2041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54"/>
        <v>51.122448979591837</v>
      </c>
      <c r="G854" t="s">
        <v>14</v>
      </c>
      <c r="H854">
        <v>31</v>
      </c>
      <c r="I854" s="35">
        <f t="shared" si="55"/>
        <v>80.806451612903231</v>
      </c>
      <c r="J854" t="s">
        <v>21</v>
      </c>
      <c r="K854" t="s">
        <v>22</v>
      </c>
      <c r="L854">
        <v>1310792400</v>
      </c>
      <c r="M854" s="33">
        <f t="shared" si="52"/>
        <v>40740.208333333336</v>
      </c>
      <c r="N854">
        <v>1311656400</v>
      </c>
      <c r="O854" s="31">
        <f t="shared" si="53"/>
        <v>40750.208333333336</v>
      </c>
      <c r="P854" t="b">
        <v>0</v>
      </c>
      <c r="Q854" t="b">
        <v>1</v>
      </c>
      <c r="R854" t="s">
        <v>89</v>
      </c>
      <c r="S854" s="32" t="s">
        <v>2048</v>
      </c>
      <c r="T854" s="32" t="s">
        <v>2049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54"/>
        <v>652.05847953216369</v>
      </c>
      <c r="G855" t="s">
        <v>20</v>
      </c>
      <c r="H855">
        <v>1467</v>
      </c>
      <c r="I855" s="35">
        <f t="shared" si="55"/>
        <v>76.006816632583508</v>
      </c>
      <c r="J855" t="s">
        <v>15</v>
      </c>
      <c r="K855" t="s">
        <v>16</v>
      </c>
      <c r="L855">
        <v>1308546000</v>
      </c>
      <c r="M855" s="33">
        <f t="shared" si="52"/>
        <v>40714.208333333336</v>
      </c>
      <c r="N855">
        <v>1308978000</v>
      </c>
      <c r="O855" s="31">
        <f t="shared" si="53"/>
        <v>40719.208333333336</v>
      </c>
      <c r="P855" t="b">
        <v>0</v>
      </c>
      <c r="Q855" t="b">
        <v>1</v>
      </c>
      <c r="R855" t="s">
        <v>60</v>
      </c>
      <c r="S855" s="32" t="s">
        <v>2033</v>
      </c>
      <c r="T855" s="32" t="s">
        <v>2043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54"/>
        <v>113.63099415204678</v>
      </c>
      <c r="G856" t="s">
        <v>20</v>
      </c>
      <c r="H856">
        <v>2662</v>
      </c>
      <c r="I856" s="35">
        <f t="shared" si="55"/>
        <v>72.993613824192337</v>
      </c>
      <c r="J856" t="s">
        <v>15</v>
      </c>
      <c r="K856" t="s">
        <v>16</v>
      </c>
      <c r="L856">
        <v>1574056800</v>
      </c>
      <c r="M856" s="33">
        <f t="shared" si="52"/>
        <v>43787.25</v>
      </c>
      <c r="N856">
        <v>1576389600</v>
      </c>
      <c r="O856" s="31">
        <f t="shared" si="53"/>
        <v>43814.25</v>
      </c>
      <c r="P856" t="b">
        <v>0</v>
      </c>
      <c r="Q856" t="b">
        <v>0</v>
      </c>
      <c r="R856" t="s">
        <v>119</v>
      </c>
      <c r="S856" s="32" t="s">
        <v>2045</v>
      </c>
      <c r="T856" s="32" t="s">
        <v>2051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54"/>
        <v>102.37606837606839</v>
      </c>
      <c r="G857" t="s">
        <v>20</v>
      </c>
      <c r="H857">
        <v>452</v>
      </c>
      <c r="I857" s="35">
        <f t="shared" si="55"/>
        <v>53</v>
      </c>
      <c r="J857" t="s">
        <v>26</v>
      </c>
      <c r="K857" t="s">
        <v>27</v>
      </c>
      <c r="L857">
        <v>1308373200</v>
      </c>
      <c r="M857" s="33">
        <f t="shared" si="52"/>
        <v>40712.208333333336</v>
      </c>
      <c r="N857">
        <v>1311051600</v>
      </c>
      <c r="O857" s="31">
        <f t="shared" si="53"/>
        <v>40743.208333333336</v>
      </c>
      <c r="P857" t="b">
        <v>0</v>
      </c>
      <c r="Q857" t="b">
        <v>0</v>
      </c>
      <c r="R857" t="s">
        <v>33</v>
      </c>
      <c r="S857" s="32" t="s">
        <v>2037</v>
      </c>
      <c r="T857" s="32" t="s">
        <v>2038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54"/>
        <v>356.58333333333331</v>
      </c>
      <c r="G858" t="s">
        <v>20</v>
      </c>
      <c r="H858">
        <v>158</v>
      </c>
      <c r="I858" s="35">
        <f t="shared" si="55"/>
        <v>54.164556962025316</v>
      </c>
      <c r="J858" t="s">
        <v>21</v>
      </c>
      <c r="K858" t="s">
        <v>22</v>
      </c>
      <c r="L858">
        <v>1335243600</v>
      </c>
      <c r="M858" s="33">
        <f t="shared" si="52"/>
        <v>41023.208333333336</v>
      </c>
      <c r="N858">
        <v>1336712400</v>
      </c>
      <c r="O858" s="31">
        <f t="shared" si="53"/>
        <v>41040.208333333336</v>
      </c>
      <c r="P858" t="b">
        <v>0</v>
      </c>
      <c r="Q858" t="b">
        <v>0</v>
      </c>
      <c r="R858" t="s">
        <v>17</v>
      </c>
      <c r="S858" s="32" t="s">
        <v>2031</v>
      </c>
      <c r="T858" s="32" t="s">
        <v>2032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54"/>
        <v>139.86792452830187</v>
      </c>
      <c r="G859" t="s">
        <v>20</v>
      </c>
      <c r="H859">
        <v>225</v>
      </c>
      <c r="I859" s="35">
        <f t="shared" si="55"/>
        <v>32.946666666666665</v>
      </c>
      <c r="J859" t="s">
        <v>98</v>
      </c>
      <c r="K859" t="s">
        <v>99</v>
      </c>
      <c r="L859">
        <v>1328421600</v>
      </c>
      <c r="M859" s="33">
        <f t="shared" si="52"/>
        <v>40944.25</v>
      </c>
      <c r="N859">
        <v>1330408800</v>
      </c>
      <c r="O859" s="31">
        <f t="shared" si="53"/>
        <v>40967.25</v>
      </c>
      <c r="P859" t="b">
        <v>1</v>
      </c>
      <c r="Q859" t="b">
        <v>0</v>
      </c>
      <c r="R859" t="s">
        <v>100</v>
      </c>
      <c r="S859" s="32" t="s">
        <v>2039</v>
      </c>
      <c r="T859" s="32" t="s">
        <v>2050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54"/>
        <v>69.45</v>
      </c>
      <c r="G860" t="s">
        <v>14</v>
      </c>
      <c r="H860">
        <v>35</v>
      </c>
      <c r="I860" s="35">
        <f t="shared" si="55"/>
        <v>79.371428571428567</v>
      </c>
      <c r="J860" t="s">
        <v>21</v>
      </c>
      <c r="K860" t="s">
        <v>22</v>
      </c>
      <c r="L860">
        <v>1524286800</v>
      </c>
      <c r="M860" s="33">
        <f t="shared" si="52"/>
        <v>43211.208333333328</v>
      </c>
      <c r="N860">
        <v>1524891600</v>
      </c>
      <c r="O860" s="31">
        <f t="shared" si="53"/>
        <v>43218.208333333328</v>
      </c>
      <c r="P860" t="b">
        <v>1</v>
      </c>
      <c r="Q860" t="b">
        <v>0</v>
      </c>
      <c r="R860" t="s">
        <v>17</v>
      </c>
      <c r="S860" s="32" t="s">
        <v>2031</v>
      </c>
      <c r="T860" s="32" t="s">
        <v>2032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54"/>
        <v>35.534246575342465</v>
      </c>
      <c r="G861" t="s">
        <v>14</v>
      </c>
      <c r="H861">
        <v>63</v>
      </c>
      <c r="I861" s="35">
        <f t="shared" si="55"/>
        <v>41.174603174603178</v>
      </c>
      <c r="J861" t="s">
        <v>21</v>
      </c>
      <c r="K861" t="s">
        <v>22</v>
      </c>
      <c r="L861">
        <v>1362117600</v>
      </c>
      <c r="M861" s="33">
        <f t="shared" si="52"/>
        <v>41334.25</v>
      </c>
      <c r="N861">
        <v>1363669200</v>
      </c>
      <c r="O861" s="31">
        <f t="shared" si="53"/>
        <v>41352.208333333336</v>
      </c>
      <c r="P861" t="b">
        <v>0</v>
      </c>
      <c r="Q861" t="b">
        <v>1</v>
      </c>
      <c r="R861" t="s">
        <v>33</v>
      </c>
      <c r="S861" s="32" t="s">
        <v>2037</v>
      </c>
      <c r="T861" s="32" t="s">
        <v>2038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54"/>
        <v>251.65</v>
      </c>
      <c r="G862" t="s">
        <v>20</v>
      </c>
      <c r="H862">
        <v>65</v>
      </c>
      <c r="I862" s="35">
        <f t="shared" si="55"/>
        <v>77.430769230769229</v>
      </c>
      <c r="J862" t="s">
        <v>21</v>
      </c>
      <c r="K862" t="s">
        <v>22</v>
      </c>
      <c r="L862">
        <v>1550556000</v>
      </c>
      <c r="M862" s="33">
        <f t="shared" si="52"/>
        <v>43515.25</v>
      </c>
      <c r="N862">
        <v>1551420000</v>
      </c>
      <c r="O862" s="31">
        <f t="shared" si="53"/>
        <v>43525.25</v>
      </c>
      <c r="P862" t="b">
        <v>0</v>
      </c>
      <c r="Q862" t="b">
        <v>1</v>
      </c>
      <c r="R862" t="s">
        <v>65</v>
      </c>
      <c r="S862" s="32" t="s">
        <v>2035</v>
      </c>
      <c r="T862" s="32" t="s">
        <v>2044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54"/>
        <v>105.87500000000001</v>
      </c>
      <c r="G863" t="s">
        <v>20</v>
      </c>
      <c r="H863">
        <v>163</v>
      </c>
      <c r="I863" s="35">
        <f t="shared" si="55"/>
        <v>57.159509202453989</v>
      </c>
      <c r="J863" t="s">
        <v>21</v>
      </c>
      <c r="K863" t="s">
        <v>22</v>
      </c>
      <c r="L863">
        <v>1269147600</v>
      </c>
      <c r="M863" s="33">
        <f t="shared" si="52"/>
        <v>40258.208333333336</v>
      </c>
      <c r="N863">
        <v>1269838800</v>
      </c>
      <c r="O863" s="31">
        <f t="shared" si="53"/>
        <v>40266.208333333336</v>
      </c>
      <c r="P863" t="b">
        <v>0</v>
      </c>
      <c r="Q863" t="b">
        <v>0</v>
      </c>
      <c r="R863" t="s">
        <v>33</v>
      </c>
      <c r="S863" s="32" t="s">
        <v>2037</v>
      </c>
      <c r="T863" s="32" t="s">
        <v>2038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54"/>
        <v>187.42857142857144</v>
      </c>
      <c r="G864" t="s">
        <v>20</v>
      </c>
      <c r="H864">
        <v>85</v>
      </c>
      <c r="I864" s="35">
        <f t="shared" si="55"/>
        <v>77.17647058823529</v>
      </c>
      <c r="J864" t="s">
        <v>21</v>
      </c>
      <c r="K864" t="s">
        <v>22</v>
      </c>
      <c r="L864">
        <v>1312174800</v>
      </c>
      <c r="M864" s="33">
        <f t="shared" si="52"/>
        <v>40756.208333333336</v>
      </c>
      <c r="N864">
        <v>1312520400</v>
      </c>
      <c r="O864" s="31">
        <f t="shared" si="53"/>
        <v>40760.208333333336</v>
      </c>
      <c r="P864" t="b">
        <v>0</v>
      </c>
      <c r="Q864" t="b">
        <v>0</v>
      </c>
      <c r="R864" t="s">
        <v>33</v>
      </c>
      <c r="S864" s="32" t="s">
        <v>2037</v>
      </c>
      <c r="T864" s="32" t="s">
        <v>2038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54"/>
        <v>386.78571428571428</v>
      </c>
      <c r="G865" t="s">
        <v>20</v>
      </c>
      <c r="H865">
        <v>217</v>
      </c>
      <c r="I865" s="35">
        <f t="shared" si="55"/>
        <v>24.953917050691246</v>
      </c>
      <c r="J865" t="s">
        <v>21</v>
      </c>
      <c r="K865" t="s">
        <v>22</v>
      </c>
      <c r="L865">
        <v>1434517200</v>
      </c>
      <c r="M865" s="33">
        <f t="shared" si="52"/>
        <v>42172.208333333328</v>
      </c>
      <c r="N865">
        <v>1436504400</v>
      </c>
      <c r="O865" s="31">
        <f t="shared" si="53"/>
        <v>42195.208333333328</v>
      </c>
      <c r="P865" t="b">
        <v>0</v>
      </c>
      <c r="Q865" t="b">
        <v>1</v>
      </c>
      <c r="R865" t="s">
        <v>269</v>
      </c>
      <c r="S865" s="32" t="s">
        <v>2039</v>
      </c>
      <c r="T865" s="32" t="s">
        <v>2058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54"/>
        <v>347.07142857142856</v>
      </c>
      <c r="G866" t="s">
        <v>20</v>
      </c>
      <c r="H866">
        <v>150</v>
      </c>
      <c r="I866" s="35">
        <f t="shared" si="55"/>
        <v>97.18</v>
      </c>
      <c r="J866" t="s">
        <v>21</v>
      </c>
      <c r="K866" t="s">
        <v>22</v>
      </c>
      <c r="L866">
        <v>1471582800</v>
      </c>
      <c r="M866" s="33">
        <f t="shared" si="52"/>
        <v>42601.208333333328</v>
      </c>
      <c r="N866">
        <v>1472014800</v>
      </c>
      <c r="O866" s="31">
        <f t="shared" si="53"/>
        <v>42606.208333333328</v>
      </c>
      <c r="P866" t="b">
        <v>0</v>
      </c>
      <c r="Q866" t="b">
        <v>0</v>
      </c>
      <c r="R866" t="s">
        <v>100</v>
      </c>
      <c r="S866" s="32" t="s">
        <v>2039</v>
      </c>
      <c r="T866" s="32" t="s">
        <v>2050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54"/>
        <v>185.82098765432099</v>
      </c>
      <c r="G867" t="s">
        <v>20</v>
      </c>
      <c r="H867">
        <v>3272</v>
      </c>
      <c r="I867" s="35">
        <f t="shared" si="55"/>
        <v>46.000916870415651</v>
      </c>
      <c r="J867" t="s">
        <v>21</v>
      </c>
      <c r="K867" t="s">
        <v>22</v>
      </c>
      <c r="L867">
        <v>1410757200</v>
      </c>
      <c r="M867" s="33">
        <f t="shared" si="52"/>
        <v>41897.208333333336</v>
      </c>
      <c r="N867">
        <v>1411534800</v>
      </c>
      <c r="O867" s="31">
        <f t="shared" si="53"/>
        <v>41906.208333333336</v>
      </c>
      <c r="P867" t="b">
        <v>0</v>
      </c>
      <c r="Q867" t="b">
        <v>0</v>
      </c>
      <c r="R867" t="s">
        <v>33</v>
      </c>
      <c r="S867" s="32" t="s">
        <v>2037</v>
      </c>
      <c r="T867" s="32" t="s">
        <v>2038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54"/>
        <v>43.241247264770237</v>
      </c>
      <c r="G868" t="s">
        <v>74</v>
      </c>
      <c r="H868">
        <v>898</v>
      </c>
      <c r="I868" s="35">
        <f t="shared" si="55"/>
        <v>88.023385300668153</v>
      </c>
      <c r="J868" t="s">
        <v>21</v>
      </c>
      <c r="K868" t="s">
        <v>22</v>
      </c>
      <c r="L868">
        <v>1304830800</v>
      </c>
      <c r="M868" s="33">
        <f t="shared" si="52"/>
        <v>40671.208333333336</v>
      </c>
      <c r="N868">
        <v>1304917200</v>
      </c>
      <c r="O868" s="31">
        <f t="shared" si="53"/>
        <v>40672.208333333336</v>
      </c>
      <c r="P868" t="b">
        <v>0</v>
      </c>
      <c r="Q868" t="b">
        <v>0</v>
      </c>
      <c r="R868" t="s">
        <v>122</v>
      </c>
      <c r="S868" s="32" t="s">
        <v>2052</v>
      </c>
      <c r="T868" s="32" t="s">
        <v>2053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54"/>
        <v>162.4375</v>
      </c>
      <c r="G869" t="s">
        <v>20</v>
      </c>
      <c r="H869">
        <v>300</v>
      </c>
      <c r="I869" s="35">
        <f t="shared" si="55"/>
        <v>25.99</v>
      </c>
      <c r="J869" t="s">
        <v>21</v>
      </c>
      <c r="K869" t="s">
        <v>22</v>
      </c>
      <c r="L869">
        <v>1539061200</v>
      </c>
      <c r="M869" s="33">
        <f t="shared" si="52"/>
        <v>43382.208333333328</v>
      </c>
      <c r="N869">
        <v>1539579600</v>
      </c>
      <c r="O869" s="31">
        <f t="shared" si="53"/>
        <v>43388.208333333328</v>
      </c>
      <c r="P869" t="b">
        <v>0</v>
      </c>
      <c r="Q869" t="b">
        <v>0</v>
      </c>
      <c r="R869" t="s">
        <v>17</v>
      </c>
      <c r="S869" s="32" t="s">
        <v>2031</v>
      </c>
      <c r="T869" s="32" t="s">
        <v>2032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54"/>
        <v>184.84285714285716</v>
      </c>
      <c r="G870" t="s">
        <v>20</v>
      </c>
      <c r="H870">
        <v>126</v>
      </c>
      <c r="I870" s="35">
        <f t="shared" si="55"/>
        <v>102.69047619047619</v>
      </c>
      <c r="J870" t="s">
        <v>21</v>
      </c>
      <c r="K870" t="s">
        <v>22</v>
      </c>
      <c r="L870">
        <v>1381554000</v>
      </c>
      <c r="M870" s="33">
        <f t="shared" si="52"/>
        <v>41559.208333333336</v>
      </c>
      <c r="N870">
        <v>1382504400</v>
      </c>
      <c r="O870" s="31">
        <f t="shared" si="53"/>
        <v>41570.208333333336</v>
      </c>
      <c r="P870" t="b">
        <v>0</v>
      </c>
      <c r="Q870" t="b">
        <v>0</v>
      </c>
      <c r="R870" t="s">
        <v>33</v>
      </c>
      <c r="S870" s="32" t="s">
        <v>2037</v>
      </c>
      <c r="T870" s="32" t="s">
        <v>2038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54"/>
        <v>23.703520691785052</v>
      </c>
      <c r="G871" t="s">
        <v>14</v>
      </c>
      <c r="H871">
        <v>526</v>
      </c>
      <c r="I871" s="35">
        <f t="shared" si="55"/>
        <v>72.958174904942965</v>
      </c>
      <c r="J871" t="s">
        <v>21</v>
      </c>
      <c r="K871" t="s">
        <v>22</v>
      </c>
      <c r="L871">
        <v>1277096400</v>
      </c>
      <c r="M871" s="33">
        <f t="shared" si="52"/>
        <v>40350.208333333336</v>
      </c>
      <c r="N871">
        <v>1278306000</v>
      </c>
      <c r="O871" s="31">
        <f t="shared" si="53"/>
        <v>40364.208333333336</v>
      </c>
      <c r="P871" t="b">
        <v>0</v>
      </c>
      <c r="Q871" t="b">
        <v>0</v>
      </c>
      <c r="R871" t="s">
        <v>53</v>
      </c>
      <c r="S871" s="32" t="s">
        <v>2039</v>
      </c>
      <c r="T871" s="32" t="s">
        <v>2042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54"/>
        <v>89.870129870129873</v>
      </c>
      <c r="G872" t="s">
        <v>14</v>
      </c>
      <c r="H872">
        <v>121</v>
      </c>
      <c r="I872" s="35">
        <f t="shared" si="55"/>
        <v>57.190082644628099</v>
      </c>
      <c r="J872" t="s">
        <v>21</v>
      </c>
      <c r="K872" t="s">
        <v>22</v>
      </c>
      <c r="L872">
        <v>1440392400</v>
      </c>
      <c r="M872" s="33">
        <f t="shared" si="52"/>
        <v>42240.208333333328</v>
      </c>
      <c r="N872">
        <v>1442552400</v>
      </c>
      <c r="O872" s="31">
        <f t="shared" si="53"/>
        <v>42265.208333333328</v>
      </c>
      <c r="P872" t="b">
        <v>0</v>
      </c>
      <c r="Q872" t="b">
        <v>0</v>
      </c>
      <c r="R872" t="s">
        <v>33</v>
      </c>
      <c r="S872" s="32" t="s">
        <v>2037</v>
      </c>
      <c r="T872" s="32" t="s">
        <v>2038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54"/>
        <v>272.6041958041958</v>
      </c>
      <c r="G873" t="s">
        <v>20</v>
      </c>
      <c r="H873">
        <v>2320</v>
      </c>
      <c r="I873" s="35">
        <f t="shared" si="55"/>
        <v>84.013793103448279</v>
      </c>
      <c r="J873" t="s">
        <v>21</v>
      </c>
      <c r="K873" t="s">
        <v>22</v>
      </c>
      <c r="L873">
        <v>1509512400</v>
      </c>
      <c r="M873" s="33">
        <f t="shared" si="52"/>
        <v>43040.208333333328</v>
      </c>
      <c r="N873">
        <v>1511071200</v>
      </c>
      <c r="O873" s="31">
        <f t="shared" si="53"/>
        <v>43058.25</v>
      </c>
      <c r="P873" t="b">
        <v>0</v>
      </c>
      <c r="Q873" t="b">
        <v>1</v>
      </c>
      <c r="R873" t="s">
        <v>33</v>
      </c>
      <c r="S873" s="32" t="s">
        <v>2037</v>
      </c>
      <c r="T873" s="32" t="s">
        <v>2038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54"/>
        <v>170.04255319148936</v>
      </c>
      <c r="G874" t="s">
        <v>20</v>
      </c>
      <c r="H874">
        <v>81</v>
      </c>
      <c r="I874" s="35">
        <f t="shared" si="55"/>
        <v>98.666666666666671</v>
      </c>
      <c r="J874" t="s">
        <v>26</v>
      </c>
      <c r="K874" t="s">
        <v>27</v>
      </c>
      <c r="L874">
        <v>1535950800</v>
      </c>
      <c r="M874" s="33">
        <f t="shared" si="52"/>
        <v>43346.208333333328</v>
      </c>
      <c r="N874">
        <v>1536382800</v>
      </c>
      <c r="O874" s="31">
        <f t="shared" si="53"/>
        <v>43351.208333333328</v>
      </c>
      <c r="P874" t="b">
        <v>0</v>
      </c>
      <c r="Q874" t="b">
        <v>0</v>
      </c>
      <c r="R874" t="s">
        <v>474</v>
      </c>
      <c r="S874" s="32" t="s">
        <v>2039</v>
      </c>
      <c r="T874" s="32" t="s">
        <v>2061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54"/>
        <v>188.28503562945369</v>
      </c>
      <c r="G875" t="s">
        <v>20</v>
      </c>
      <c r="H875">
        <v>1887</v>
      </c>
      <c r="I875" s="35">
        <f t="shared" si="55"/>
        <v>42.007419183889773</v>
      </c>
      <c r="J875" t="s">
        <v>21</v>
      </c>
      <c r="K875" t="s">
        <v>22</v>
      </c>
      <c r="L875">
        <v>1389160800</v>
      </c>
      <c r="M875" s="33">
        <f t="shared" si="52"/>
        <v>41647.25</v>
      </c>
      <c r="N875">
        <v>1389592800</v>
      </c>
      <c r="O875" s="31">
        <f t="shared" si="53"/>
        <v>41652.25</v>
      </c>
      <c r="P875" t="b">
        <v>0</v>
      </c>
      <c r="Q875" t="b">
        <v>0</v>
      </c>
      <c r="R875" t="s">
        <v>122</v>
      </c>
      <c r="S875" s="32" t="s">
        <v>2052</v>
      </c>
      <c r="T875" s="32" t="s">
        <v>2053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54"/>
        <v>346.93532338308455</v>
      </c>
      <c r="G876" t="s">
        <v>20</v>
      </c>
      <c r="H876">
        <v>4358</v>
      </c>
      <c r="I876" s="35">
        <f t="shared" si="55"/>
        <v>32.002753556677376</v>
      </c>
      <c r="J876" t="s">
        <v>21</v>
      </c>
      <c r="K876" t="s">
        <v>22</v>
      </c>
      <c r="L876">
        <v>1271998800</v>
      </c>
      <c r="M876" s="33">
        <f t="shared" si="52"/>
        <v>40291.208333333336</v>
      </c>
      <c r="N876">
        <v>1275282000</v>
      </c>
      <c r="O876" s="31">
        <f t="shared" si="53"/>
        <v>40329.208333333336</v>
      </c>
      <c r="P876" t="b">
        <v>0</v>
      </c>
      <c r="Q876" t="b">
        <v>1</v>
      </c>
      <c r="R876" t="s">
        <v>122</v>
      </c>
      <c r="S876" s="32" t="s">
        <v>2052</v>
      </c>
      <c r="T876" s="32" t="s">
        <v>2053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54"/>
        <v>69.177215189873422</v>
      </c>
      <c r="G877" t="s">
        <v>14</v>
      </c>
      <c r="H877">
        <v>67</v>
      </c>
      <c r="I877" s="35">
        <f t="shared" si="55"/>
        <v>81.567164179104481</v>
      </c>
      <c r="J877" t="s">
        <v>21</v>
      </c>
      <c r="K877" t="s">
        <v>22</v>
      </c>
      <c r="L877">
        <v>1294898400</v>
      </c>
      <c r="M877" s="33">
        <f t="shared" si="52"/>
        <v>40556.25</v>
      </c>
      <c r="N877">
        <v>1294984800</v>
      </c>
      <c r="O877" s="31">
        <f t="shared" si="53"/>
        <v>40557.25</v>
      </c>
      <c r="P877" t="b">
        <v>0</v>
      </c>
      <c r="Q877" t="b">
        <v>0</v>
      </c>
      <c r="R877" t="s">
        <v>23</v>
      </c>
      <c r="S877" s="32" t="s">
        <v>2033</v>
      </c>
      <c r="T877" s="32" t="s">
        <v>2034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54"/>
        <v>25.433734939759034</v>
      </c>
      <c r="G878" t="s">
        <v>14</v>
      </c>
      <c r="H878">
        <v>57</v>
      </c>
      <c r="I878" s="35">
        <f t="shared" si="55"/>
        <v>37.035087719298247</v>
      </c>
      <c r="J878" t="s">
        <v>15</v>
      </c>
      <c r="K878" t="s">
        <v>16</v>
      </c>
      <c r="L878">
        <v>1559970000</v>
      </c>
      <c r="M878" s="33">
        <f t="shared" si="52"/>
        <v>43624.208333333328</v>
      </c>
      <c r="N878">
        <v>1562043600</v>
      </c>
      <c r="O878" s="31">
        <f t="shared" si="53"/>
        <v>43648.208333333328</v>
      </c>
      <c r="P878" t="b">
        <v>0</v>
      </c>
      <c r="Q878" t="b">
        <v>0</v>
      </c>
      <c r="R878" t="s">
        <v>122</v>
      </c>
      <c r="S878" s="32" t="s">
        <v>2052</v>
      </c>
      <c r="T878" s="32" t="s">
        <v>2053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54"/>
        <v>77.400977995110026</v>
      </c>
      <c r="G879" t="s">
        <v>14</v>
      </c>
      <c r="H879">
        <v>1229</v>
      </c>
      <c r="I879" s="35">
        <f t="shared" si="55"/>
        <v>103.033360455655</v>
      </c>
      <c r="J879" t="s">
        <v>21</v>
      </c>
      <c r="K879" t="s">
        <v>22</v>
      </c>
      <c r="L879">
        <v>1469509200</v>
      </c>
      <c r="M879" s="33">
        <f t="shared" si="52"/>
        <v>42577.208333333328</v>
      </c>
      <c r="N879">
        <v>1469595600</v>
      </c>
      <c r="O879" s="31">
        <f t="shared" si="53"/>
        <v>42578.208333333328</v>
      </c>
      <c r="P879" t="b">
        <v>0</v>
      </c>
      <c r="Q879" t="b">
        <v>0</v>
      </c>
      <c r="R879" t="s">
        <v>17</v>
      </c>
      <c r="S879" s="32" t="s">
        <v>2031</v>
      </c>
      <c r="T879" s="32" t="s">
        <v>2032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54"/>
        <v>37.481481481481481</v>
      </c>
      <c r="G880" t="s">
        <v>14</v>
      </c>
      <c r="H880">
        <v>12</v>
      </c>
      <c r="I880" s="35">
        <f t="shared" si="55"/>
        <v>84.333333333333329</v>
      </c>
      <c r="J880" t="s">
        <v>107</v>
      </c>
      <c r="K880" t="s">
        <v>108</v>
      </c>
      <c r="L880">
        <v>1579068000</v>
      </c>
      <c r="M880" s="33">
        <f t="shared" si="52"/>
        <v>43845.25</v>
      </c>
      <c r="N880">
        <v>1581141600</v>
      </c>
      <c r="O880" s="31">
        <f t="shared" si="53"/>
        <v>43869.25</v>
      </c>
      <c r="P880" t="b">
        <v>0</v>
      </c>
      <c r="Q880" t="b">
        <v>0</v>
      </c>
      <c r="R880" t="s">
        <v>148</v>
      </c>
      <c r="S880" s="32" t="s">
        <v>2033</v>
      </c>
      <c r="T880" s="32" t="s">
        <v>2055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54"/>
        <v>543.79999999999995</v>
      </c>
      <c r="G881" t="s">
        <v>20</v>
      </c>
      <c r="H881">
        <v>53</v>
      </c>
      <c r="I881" s="35">
        <f t="shared" si="55"/>
        <v>102.60377358490567</v>
      </c>
      <c r="J881" t="s">
        <v>21</v>
      </c>
      <c r="K881" t="s">
        <v>22</v>
      </c>
      <c r="L881">
        <v>1487743200</v>
      </c>
      <c r="M881" s="33">
        <f t="shared" si="52"/>
        <v>42788.25</v>
      </c>
      <c r="N881">
        <v>1488520800</v>
      </c>
      <c r="O881" s="31">
        <f t="shared" si="53"/>
        <v>42797.25</v>
      </c>
      <c r="P881" t="b">
        <v>0</v>
      </c>
      <c r="Q881" t="b">
        <v>0</v>
      </c>
      <c r="R881" t="s">
        <v>68</v>
      </c>
      <c r="S881" s="32" t="s">
        <v>2045</v>
      </c>
      <c r="T881" s="32" t="s">
        <v>2046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54"/>
        <v>228.52189349112427</v>
      </c>
      <c r="G882" t="s">
        <v>20</v>
      </c>
      <c r="H882">
        <v>2414</v>
      </c>
      <c r="I882" s="35">
        <f t="shared" si="55"/>
        <v>79.992129246064621</v>
      </c>
      <c r="J882" t="s">
        <v>21</v>
      </c>
      <c r="K882" t="s">
        <v>22</v>
      </c>
      <c r="L882">
        <v>1563685200</v>
      </c>
      <c r="M882" s="33">
        <f t="shared" si="52"/>
        <v>43667.208333333328</v>
      </c>
      <c r="N882">
        <v>1563858000</v>
      </c>
      <c r="O882" s="31">
        <f t="shared" si="53"/>
        <v>43669.208333333328</v>
      </c>
      <c r="P882" t="b">
        <v>0</v>
      </c>
      <c r="Q882" t="b">
        <v>0</v>
      </c>
      <c r="R882" t="s">
        <v>50</v>
      </c>
      <c r="S882" s="32" t="s">
        <v>2033</v>
      </c>
      <c r="T882" s="32" t="s">
        <v>2041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54"/>
        <v>38.948339483394832</v>
      </c>
      <c r="G883" t="s">
        <v>14</v>
      </c>
      <c r="H883">
        <v>452</v>
      </c>
      <c r="I883" s="35">
        <f t="shared" si="55"/>
        <v>70.055309734513273</v>
      </c>
      <c r="J883" t="s">
        <v>21</v>
      </c>
      <c r="K883" t="s">
        <v>22</v>
      </c>
      <c r="L883">
        <v>1436418000</v>
      </c>
      <c r="M883" s="33">
        <f t="shared" si="52"/>
        <v>42194.208333333328</v>
      </c>
      <c r="N883">
        <v>1438923600</v>
      </c>
      <c r="O883" s="31">
        <f t="shared" si="53"/>
        <v>42223.208333333328</v>
      </c>
      <c r="P883" t="b">
        <v>0</v>
      </c>
      <c r="Q883" t="b">
        <v>1</v>
      </c>
      <c r="R883" t="s">
        <v>33</v>
      </c>
      <c r="S883" s="32" t="s">
        <v>2037</v>
      </c>
      <c r="T883" s="32" t="s">
        <v>2038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54"/>
        <v>370</v>
      </c>
      <c r="G884" t="s">
        <v>20</v>
      </c>
      <c r="H884">
        <v>80</v>
      </c>
      <c r="I884" s="35">
        <f t="shared" si="55"/>
        <v>37</v>
      </c>
      <c r="J884" t="s">
        <v>21</v>
      </c>
      <c r="K884" t="s">
        <v>22</v>
      </c>
      <c r="L884">
        <v>1421820000</v>
      </c>
      <c r="M884" s="33">
        <f t="shared" si="52"/>
        <v>42025.25</v>
      </c>
      <c r="N884">
        <v>1422165600</v>
      </c>
      <c r="O884" s="31">
        <f t="shared" si="53"/>
        <v>42029.25</v>
      </c>
      <c r="P884" t="b">
        <v>0</v>
      </c>
      <c r="Q884" t="b">
        <v>0</v>
      </c>
      <c r="R884" t="s">
        <v>33</v>
      </c>
      <c r="S884" s="32" t="s">
        <v>2037</v>
      </c>
      <c r="T884" s="32" t="s">
        <v>2038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54"/>
        <v>237.91176470588232</v>
      </c>
      <c r="G885" t="s">
        <v>20</v>
      </c>
      <c r="H885">
        <v>193</v>
      </c>
      <c r="I885" s="35">
        <f t="shared" si="55"/>
        <v>41.911917098445599</v>
      </c>
      <c r="J885" t="s">
        <v>21</v>
      </c>
      <c r="K885" t="s">
        <v>22</v>
      </c>
      <c r="L885">
        <v>1274763600</v>
      </c>
      <c r="M885" s="33">
        <f t="shared" si="52"/>
        <v>40323.208333333336</v>
      </c>
      <c r="N885">
        <v>1277874000</v>
      </c>
      <c r="O885" s="31">
        <f t="shared" si="53"/>
        <v>40359.208333333336</v>
      </c>
      <c r="P885" t="b">
        <v>0</v>
      </c>
      <c r="Q885" t="b">
        <v>0</v>
      </c>
      <c r="R885" t="s">
        <v>100</v>
      </c>
      <c r="S885" s="32" t="s">
        <v>2039</v>
      </c>
      <c r="T885" s="32" t="s">
        <v>2050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54"/>
        <v>64.036299765807954</v>
      </c>
      <c r="G886" t="s">
        <v>14</v>
      </c>
      <c r="H886">
        <v>1886</v>
      </c>
      <c r="I886" s="35">
        <f t="shared" si="55"/>
        <v>57.992576882290564</v>
      </c>
      <c r="J886" t="s">
        <v>21</v>
      </c>
      <c r="K886" t="s">
        <v>22</v>
      </c>
      <c r="L886">
        <v>1399179600</v>
      </c>
      <c r="M886" s="33">
        <f t="shared" si="52"/>
        <v>41763.208333333336</v>
      </c>
      <c r="N886">
        <v>1399352400</v>
      </c>
      <c r="O886" s="31">
        <f t="shared" si="53"/>
        <v>41765.208333333336</v>
      </c>
      <c r="P886" t="b">
        <v>0</v>
      </c>
      <c r="Q886" t="b">
        <v>1</v>
      </c>
      <c r="R886" t="s">
        <v>33</v>
      </c>
      <c r="S886" s="32" t="s">
        <v>2037</v>
      </c>
      <c r="T886" s="32" t="s">
        <v>2038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54"/>
        <v>118.27777777777777</v>
      </c>
      <c r="G887" t="s">
        <v>20</v>
      </c>
      <c r="H887">
        <v>52</v>
      </c>
      <c r="I887" s="35">
        <f t="shared" si="55"/>
        <v>40.942307692307693</v>
      </c>
      <c r="J887" t="s">
        <v>21</v>
      </c>
      <c r="K887" t="s">
        <v>22</v>
      </c>
      <c r="L887">
        <v>1275800400</v>
      </c>
      <c r="M887" s="33">
        <f t="shared" si="52"/>
        <v>40335.208333333336</v>
      </c>
      <c r="N887">
        <v>1279083600</v>
      </c>
      <c r="O887" s="31">
        <f t="shared" si="53"/>
        <v>40373.208333333336</v>
      </c>
      <c r="P887" t="b">
        <v>0</v>
      </c>
      <c r="Q887" t="b">
        <v>0</v>
      </c>
      <c r="R887" t="s">
        <v>33</v>
      </c>
      <c r="S887" s="32" t="s">
        <v>2037</v>
      </c>
      <c r="T887" s="32" t="s">
        <v>2038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54"/>
        <v>84.824037184594957</v>
      </c>
      <c r="G888" t="s">
        <v>14</v>
      </c>
      <c r="H888">
        <v>1825</v>
      </c>
      <c r="I888" s="35">
        <f t="shared" si="55"/>
        <v>69.9972602739726</v>
      </c>
      <c r="J888" t="s">
        <v>21</v>
      </c>
      <c r="K888" t="s">
        <v>22</v>
      </c>
      <c r="L888">
        <v>1282798800</v>
      </c>
      <c r="M888" s="33">
        <f t="shared" si="52"/>
        <v>40416.208333333336</v>
      </c>
      <c r="N888">
        <v>1284354000</v>
      </c>
      <c r="O888" s="31">
        <f t="shared" si="53"/>
        <v>40434.208333333336</v>
      </c>
      <c r="P888" t="b">
        <v>0</v>
      </c>
      <c r="Q888" t="b">
        <v>0</v>
      </c>
      <c r="R888" t="s">
        <v>60</v>
      </c>
      <c r="S888" s="32" t="s">
        <v>2033</v>
      </c>
      <c r="T888" s="32" t="s">
        <v>2043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54"/>
        <v>29.346153846153843</v>
      </c>
      <c r="G889" t="s">
        <v>14</v>
      </c>
      <c r="H889">
        <v>31</v>
      </c>
      <c r="I889" s="35">
        <f t="shared" si="55"/>
        <v>73.838709677419359</v>
      </c>
      <c r="J889" t="s">
        <v>21</v>
      </c>
      <c r="K889" t="s">
        <v>22</v>
      </c>
      <c r="L889">
        <v>1437109200</v>
      </c>
      <c r="M889" s="33">
        <f t="shared" si="52"/>
        <v>42202.208333333328</v>
      </c>
      <c r="N889">
        <v>1441170000</v>
      </c>
      <c r="O889" s="31">
        <f t="shared" si="53"/>
        <v>42249.208333333328</v>
      </c>
      <c r="P889" t="b">
        <v>0</v>
      </c>
      <c r="Q889" t="b">
        <v>1</v>
      </c>
      <c r="R889" t="s">
        <v>33</v>
      </c>
      <c r="S889" s="32" t="s">
        <v>2037</v>
      </c>
      <c r="T889" s="32" t="s">
        <v>2038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54"/>
        <v>209.89655172413794</v>
      </c>
      <c r="G890" t="s">
        <v>20</v>
      </c>
      <c r="H890">
        <v>290</v>
      </c>
      <c r="I890" s="35">
        <f t="shared" si="55"/>
        <v>41.979310344827589</v>
      </c>
      <c r="J890" t="s">
        <v>21</v>
      </c>
      <c r="K890" t="s">
        <v>22</v>
      </c>
      <c r="L890">
        <v>1491886800</v>
      </c>
      <c r="M890" s="33">
        <f t="shared" si="52"/>
        <v>42836.208333333328</v>
      </c>
      <c r="N890">
        <v>1493528400</v>
      </c>
      <c r="O890" s="31">
        <f t="shared" si="53"/>
        <v>42855.208333333328</v>
      </c>
      <c r="P890" t="b">
        <v>0</v>
      </c>
      <c r="Q890" t="b">
        <v>0</v>
      </c>
      <c r="R890" t="s">
        <v>33</v>
      </c>
      <c r="S890" s="32" t="s">
        <v>2037</v>
      </c>
      <c r="T890" s="32" t="s">
        <v>2038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54"/>
        <v>169.78571428571431</v>
      </c>
      <c r="G891" t="s">
        <v>20</v>
      </c>
      <c r="H891">
        <v>122</v>
      </c>
      <c r="I891" s="35">
        <f t="shared" si="55"/>
        <v>77.93442622950819</v>
      </c>
      <c r="J891" t="s">
        <v>21</v>
      </c>
      <c r="K891" t="s">
        <v>22</v>
      </c>
      <c r="L891">
        <v>1394600400</v>
      </c>
      <c r="M891" s="33">
        <f t="shared" si="52"/>
        <v>41710.208333333336</v>
      </c>
      <c r="N891">
        <v>1395205200</v>
      </c>
      <c r="O891" s="31">
        <f t="shared" si="53"/>
        <v>41717.208333333336</v>
      </c>
      <c r="P891" t="b">
        <v>0</v>
      </c>
      <c r="Q891" t="b">
        <v>1</v>
      </c>
      <c r="R891" t="s">
        <v>50</v>
      </c>
      <c r="S891" s="32" t="s">
        <v>2033</v>
      </c>
      <c r="T891" s="32" t="s">
        <v>2041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54"/>
        <v>115.95907738095239</v>
      </c>
      <c r="G892" t="s">
        <v>20</v>
      </c>
      <c r="H892">
        <v>1470</v>
      </c>
      <c r="I892" s="35">
        <f t="shared" si="55"/>
        <v>106.01972789115646</v>
      </c>
      <c r="J892" t="s">
        <v>21</v>
      </c>
      <c r="K892" t="s">
        <v>22</v>
      </c>
      <c r="L892">
        <v>1561352400</v>
      </c>
      <c r="M892" s="33">
        <f t="shared" si="52"/>
        <v>43640.208333333328</v>
      </c>
      <c r="N892">
        <v>1561438800</v>
      </c>
      <c r="O892" s="31">
        <f t="shared" si="53"/>
        <v>43641.208333333328</v>
      </c>
      <c r="P892" t="b">
        <v>0</v>
      </c>
      <c r="Q892" t="b">
        <v>0</v>
      </c>
      <c r="R892" t="s">
        <v>60</v>
      </c>
      <c r="S892" s="32" t="s">
        <v>2033</v>
      </c>
      <c r="T892" s="32" t="s">
        <v>2043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54"/>
        <v>258.59999999999997</v>
      </c>
      <c r="G893" t="s">
        <v>20</v>
      </c>
      <c r="H893">
        <v>165</v>
      </c>
      <c r="I893" s="35">
        <f t="shared" si="55"/>
        <v>47.018181818181816</v>
      </c>
      <c r="J893" t="s">
        <v>15</v>
      </c>
      <c r="K893" t="s">
        <v>16</v>
      </c>
      <c r="L893">
        <v>1322892000</v>
      </c>
      <c r="M893" s="33">
        <f t="shared" si="52"/>
        <v>40880.25</v>
      </c>
      <c r="N893">
        <v>1326693600</v>
      </c>
      <c r="O893" s="31">
        <f t="shared" si="53"/>
        <v>40924.25</v>
      </c>
      <c r="P893" t="b">
        <v>0</v>
      </c>
      <c r="Q893" t="b">
        <v>0</v>
      </c>
      <c r="R893" t="s">
        <v>42</v>
      </c>
      <c r="S893" s="32" t="s">
        <v>2039</v>
      </c>
      <c r="T893" s="32" t="s">
        <v>2040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54"/>
        <v>230.58333333333331</v>
      </c>
      <c r="G894" t="s">
        <v>20</v>
      </c>
      <c r="H894">
        <v>182</v>
      </c>
      <c r="I894" s="35">
        <f t="shared" si="55"/>
        <v>76.016483516483518</v>
      </c>
      <c r="J894" t="s">
        <v>21</v>
      </c>
      <c r="K894" t="s">
        <v>22</v>
      </c>
      <c r="L894">
        <v>1274418000</v>
      </c>
      <c r="M894" s="33">
        <f t="shared" si="52"/>
        <v>40319.208333333336</v>
      </c>
      <c r="N894">
        <v>1277960400</v>
      </c>
      <c r="O894" s="31">
        <f t="shared" si="53"/>
        <v>40360.208333333336</v>
      </c>
      <c r="P894" t="b">
        <v>0</v>
      </c>
      <c r="Q894" t="b">
        <v>0</v>
      </c>
      <c r="R894" t="s">
        <v>206</v>
      </c>
      <c r="S894" s="32" t="s">
        <v>2045</v>
      </c>
      <c r="T894" s="32" t="s">
        <v>2057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54"/>
        <v>128.21428571428572</v>
      </c>
      <c r="G895" t="s">
        <v>20</v>
      </c>
      <c r="H895">
        <v>199</v>
      </c>
      <c r="I895" s="35">
        <f t="shared" si="55"/>
        <v>54.120603015075375</v>
      </c>
      <c r="J895" t="s">
        <v>107</v>
      </c>
      <c r="K895" t="s">
        <v>108</v>
      </c>
      <c r="L895">
        <v>1434344400</v>
      </c>
      <c r="M895" s="33">
        <f t="shared" si="52"/>
        <v>42170.208333333328</v>
      </c>
      <c r="N895">
        <v>1434690000</v>
      </c>
      <c r="O895" s="31">
        <f t="shared" si="53"/>
        <v>42174.208333333328</v>
      </c>
      <c r="P895" t="b">
        <v>0</v>
      </c>
      <c r="Q895" t="b">
        <v>1</v>
      </c>
      <c r="R895" t="s">
        <v>42</v>
      </c>
      <c r="S895" s="32" t="s">
        <v>2039</v>
      </c>
      <c r="T895" s="32" t="s">
        <v>2040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54"/>
        <v>188.70588235294116</v>
      </c>
      <c r="G896" t="s">
        <v>20</v>
      </c>
      <c r="H896">
        <v>56</v>
      </c>
      <c r="I896" s="35">
        <f t="shared" si="55"/>
        <v>57.285714285714285</v>
      </c>
      <c r="J896" t="s">
        <v>40</v>
      </c>
      <c r="K896" t="s">
        <v>41</v>
      </c>
      <c r="L896">
        <v>1373518800</v>
      </c>
      <c r="M896" s="33">
        <f t="shared" si="52"/>
        <v>41466.208333333336</v>
      </c>
      <c r="N896">
        <v>1376110800</v>
      </c>
      <c r="O896" s="31">
        <f t="shared" si="53"/>
        <v>41496.208333333336</v>
      </c>
      <c r="P896" t="b">
        <v>0</v>
      </c>
      <c r="Q896" t="b">
        <v>1</v>
      </c>
      <c r="R896" t="s">
        <v>269</v>
      </c>
      <c r="S896" s="32" t="s">
        <v>2039</v>
      </c>
      <c r="T896" s="32" t="s">
        <v>2058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54"/>
        <v>6.9511889862327907</v>
      </c>
      <c r="G897" t="s">
        <v>14</v>
      </c>
      <c r="H897">
        <v>107</v>
      </c>
      <c r="I897" s="35">
        <f t="shared" si="55"/>
        <v>103.81308411214954</v>
      </c>
      <c r="J897" t="s">
        <v>21</v>
      </c>
      <c r="K897" t="s">
        <v>22</v>
      </c>
      <c r="L897">
        <v>1517637600</v>
      </c>
      <c r="M897" s="33">
        <f t="shared" si="52"/>
        <v>43134.25</v>
      </c>
      <c r="N897">
        <v>1518415200</v>
      </c>
      <c r="O897" s="31">
        <f t="shared" si="53"/>
        <v>43143.25</v>
      </c>
      <c r="P897" t="b">
        <v>0</v>
      </c>
      <c r="Q897" t="b">
        <v>0</v>
      </c>
      <c r="R897" t="s">
        <v>33</v>
      </c>
      <c r="S897" s="32" t="s">
        <v>2037</v>
      </c>
      <c r="T897" s="32" t="s">
        <v>2038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54"/>
        <v>774.43434343434342</v>
      </c>
      <c r="G898" t="s">
        <v>20</v>
      </c>
      <c r="H898">
        <v>1460</v>
      </c>
      <c r="I898" s="35">
        <f t="shared" si="55"/>
        <v>105.02602739726028</v>
      </c>
      <c r="J898" t="s">
        <v>26</v>
      </c>
      <c r="K898" t="s">
        <v>27</v>
      </c>
      <c r="L898">
        <v>1310619600</v>
      </c>
      <c r="M898" s="33">
        <f t="shared" si="52"/>
        <v>40738.208333333336</v>
      </c>
      <c r="N898">
        <v>1310878800</v>
      </c>
      <c r="O898" s="31">
        <f t="shared" si="53"/>
        <v>40741.208333333336</v>
      </c>
      <c r="P898" t="b">
        <v>0</v>
      </c>
      <c r="Q898" t="b">
        <v>1</v>
      </c>
      <c r="R898" t="s">
        <v>17</v>
      </c>
      <c r="S898" s="32" t="s">
        <v>2031</v>
      </c>
      <c r="T898" s="32" t="s">
        <v>2032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si="54"/>
        <v>27.693181818181817</v>
      </c>
      <c r="G899" t="s">
        <v>14</v>
      </c>
      <c r="H899">
        <v>27</v>
      </c>
      <c r="I899" s="35">
        <f t="shared" si="55"/>
        <v>90.259259259259252</v>
      </c>
      <c r="J899" t="s">
        <v>21</v>
      </c>
      <c r="K899" t="s">
        <v>22</v>
      </c>
      <c r="L899">
        <v>1556427600</v>
      </c>
      <c r="M899" s="33">
        <f t="shared" ref="M899:M962" si="56">(((L899/60)/60)/24)+DATE(1970,1,1)</f>
        <v>43583.208333333328</v>
      </c>
      <c r="N899">
        <v>1556600400</v>
      </c>
      <c r="O899" s="31">
        <f t="shared" ref="O899:O962" si="57">(((N899/60)/60)/24)+DATE(1970,1,1)</f>
        <v>43585.208333333328</v>
      </c>
      <c r="P899" t="b">
        <v>0</v>
      </c>
      <c r="Q899" t="b">
        <v>0</v>
      </c>
      <c r="R899" t="s">
        <v>33</v>
      </c>
      <c r="S899" s="32" t="s">
        <v>2037</v>
      </c>
      <c r="T899" s="32" t="s">
        <v>2038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ref="F900:F963" si="58">(E900/D900)*100</f>
        <v>52.479620323841424</v>
      </c>
      <c r="G900" t="s">
        <v>14</v>
      </c>
      <c r="H900">
        <v>1221</v>
      </c>
      <c r="I900" s="35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 s="33">
        <f t="shared" si="56"/>
        <v>43815.25</v>
      </c>
      <c r="N900">
        <v>1576994400</v>
      </c>
      <c r="O900" s="31">
        <f t="shared" si="57"/>
        <v>43821.25</v>
      </c>
      <c r="P900" t="b">
        <v>0</v>
      </c>
      <c r="Q900" t="b">
        <v>0</v>
      </c>
      <c r="R900" t="s">
        <v>42</v>
      </c>
      <c r="S900" s="32" t="s">
        <v>2039</v>
      </c>
      <c r="T900" s="32" t="s">
        <v>2040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58"/>
        <v>407.09677419354841</v>
      </c>
      <c r="G901" t="s">
        <v>20</v>
      </c>
      <c r="H901">
        <v>123</v>
      </c>
      <c r="I901" s="35">
        <f t="shared" si="59"/>
        <v>102.60162601626017</v>
      </c>
      <c r="J901" t="s">
        <v>98</v>
      </c>
      <c r="K901" t="s">
        <v>99</v>
      </c>
      <c r="L901">
        <v>1381122000</v>
      </c>
      <c r="M901" s="33">
        <f t="shared" si="56"/>
        <v>41554.208333333336</v>
      </c>
      <c r="N901">
        <v>1382677200</v>
      </c>
      <c r="O901" s="31">
        <f t="shared" si="57"/>
        <v>41572.208333333336</v>
      </c>
      <c r="P901" t="b">
        <v>0</v>
      </c>
      <c r="Q901" t="b">
        <v>0</v>
      </c>
      <c r="R901" t="s">
        <v>159</v>
      </c>
      <c r="S901" s="32" t="s">
        <v>2033</v>
      </c>
      <c r="T901" s="32" t="s">
        <v>2056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58"/>
        <v>2</v>
      </c>
      <c r="G902" t="s">
        <v>14</v>
      </c>
      <c r="H902">
        <v>1</v>
      </c>
      <c r="I902" s="35">
        <f t="shared" si="59"/>
        <v>2</v>
      </c>
      <c r="J902" t="s">
        <v>21</v>
      </c>
      <c r="K902" t="s">
        <v>22</v>
      </c>
      <c r="L902">
        <v>1411102800</v>
      </c>
      <c r="M902" s="33">
        <f t="shared" si="56"/>
        <v>41901.208333333336</v>
      </c>
      <c r="N902">
        <v>1411189200</v>
      </c>
      <c r="O902" s="31">
        <f t="shared" si="57"/>
        <v>41902.208333333336</v>
      </c>
      <c r="P902" t="b">
        <v>0</v>
      </c>
      <c r="Q902" t="b">
        <v>1</v>
      </c>
      <c r="R902" t="s">
        <v>28</v>
      </c>
      <c r="S902" s="32" t="s">
        <v>2035</v>
      </c>
      <c r="T902" s="32" t="s">
        <v>2036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58"/>
        <v>156.17857142857144</v>
      </c>
      <c r="G903" t="s">
        <v>20</v>
      </c>
      <c r="H903">
        <v>159</v>
      </c>
      <c r="I903" s="35">
        <f t="shared" si="59"/>
        <v>55.0062893081761</v>
      </c>
      <c r="J903" t="s">
        <v>21</v>
      </c>
      <c r="K903" t="s">
        <v>22</v>
      </c>
      <c r="L903">
        <v>1531803600</v>
      </c>
      <c r="M903" s="33">
        <f t="shared" si="56"/>
        <v>43298.208333333328</v>
      </c>
      <c r="N903">
        <v>1534654800</v>
      </c>
      <c r="O903" s="31">
        <f t="shared" si="57"/>
        <v>43331.208333333328</v>
      </c>
      <c r="P903" t="b">
        <v>0</v>
      </c>
      <c r="Q903" t="b">
        <v>1</v>
      </c>
      <c r="R903" t="s">
        <v>23</v>
      </c>
      <c r="S903" s="32" t="s">
        <v>2033</v>
      </c>
      <c r="T903" s="32" t="s">
        <v>2034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58"/>
        <v>252.42857142857144</v>
      </c>
      <c r="G904" t="s">
        <v>20</v>
      </c>
      <c r="H904">
        <v>110</v>
      </c>
      <c r="I904" s="35">
        <f t="shared" si="59"/>
        <v>32.127272727272725</v>
      </c>
      <c r="J904" t="s">
        <v>21</v>
      </c>
      <c r="K904" t="s">
        <v>22</v>
      </c>
      <c r="L904">
        <v>1454133600</v>
      </c>
      <c r="M904" s="33">
        <f t="shared" si="56"/>
        <v>42399.25</v>
      </c>
      <c r="N904">
        <v>1457762400</v>
      </c>
      <c r="O904" s="31">
        <f t="shared" si="57"/>
        <v>42441.25</v>
      </c>
      <c r="P904" t="b">
        <v>0</v>
      </c>
      <c r="Q904" t="b">
        <v>0</v>
      </c>
      <c r="R904" t="s">
        <v>28</v>
      </c>
      <c r="S904" s="32" t="s">
        <v>2035</v>
      </c>
      <c r="T904" s="32" t="s">
        <v>2036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58"/>
        <v>1.729268292682927</v>
      </c>
      <c r="G905" t="s">
        <v>47</v>
      </c>
      <c r="H905">
        <v>14</v>
      </c>
      <c r="I905" s="35">
        <f t="shared" si="59"/>
        <v>50.642857142857146</v>
      </c>
      <c r="J905" t="s">
        <v>21</v>
      </c>
      <c r="K905" t="s">
        <v>22</v>
      </c>
      <c r="L905">
        <v>1336194000</v>
      </c>
      <c r="M905" s="33">
        <f t="shared" si="56"/>
        <v>41034.208333333336</v>
      </c>
      <c r="N905">
        <v>1337490000</v>
      </c>
      <c r="O905" s="31">
        <f t="shared" si="57"/>
        <v>41049.208333333336</v>
      </c>
      <c r="P905" t="b">
        <v>0</v>
      </c>
      <c r="Q905" t="b">
        <v>1</v>
      </c>
      <c r="R905" t="s">
        <v>68</v>
      </c>
      <c r="S905" s="32" t="s">
        <v>2045</v>
      </c>
      <c r="T905" s="32" t="s">
        <v>2046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58"/>
        <v>12.230769230769232</v>
      </c>
      <c r="G906" t="s">
        <v>14</v>
      </c>
      <c r="H906">
        <v>16</v>
      </c>
      <c r="I906" s="35">
        <f t="shared" si="59"/>
        <v>49.6875</v>
      </c>
      <c r="J906" t="s">
        <v>21</v>
      </c>
      <c r="K906" t="s">
        <v>22</v>
      </c>
      <c r="L906">
        <v>1349326800</v>
      </c>
      <c r="M906" s="33">
        <f t="shared" si="56"/>
        <v>41186.208333333336</v>
      </c>
      <c r="N906">
        <v>1349672400</v>
      </c>
      <c r="O906" s="31">
        <f t="shared" si="57"/>
        <v>41190.208333333336</v>
      </c>
      <c r="P906" t="b">
        <v>0</v>
      </c>
      <c r="Q906" t="b">
        <v>0</v>
      </c>
      <c r="R906" t="s">
        <v>133</v>
      </c>
      <c r="S906" s="32" t="s">
        <v>2045</v>
      </c>
      <c r="T906" s="32" t="s">
        <v>2054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58"/>
        <v>163.98734177215189</v>
      </c>
      <c r="G907" t="s">
        <v>20</v>
      </c>
      <c r="H907">
        <v>236</v>
      </c>
      <c r="I907" s="35">
        <f t="shared" si="59"/>
        <v>54.894067796610166</v>
      </c>
      <c r="J907" t="s">
        <v>21</v>
      </c>
      <c r="K907" t="s">
        <v>22</v>
      </c>
      <c r="L907">
        <v>1379566800</v>
      </c>
      <c r="M907" s="33">
        <f t="shared" si="56"/>
        <v>41536.208333333336</v>
      </c>
      <c r="N907">
        <v>1379826000</v>
      </c>
      <c r="O907" s="31">
        <f t="shared" si="57"/>
        <v>41539.208333333336</v>
      </c>
      <c r="P907" t="b">
        <v>0</v>
      </c>
      <c r="Q907" t="b">
        <v>0</v>
      </c>
      <c r="R907" t="s">
        <v>33</v>
      </c>
      <c r="S907" s="32" t="s">
        <v>2037</v>
      </c>
      <c r="T907" s="32" t="s">
        <v>2038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58"/>
        <v>162.98181818181817</v>
      </c>
      <c r="G908" t="s">
        <v>20</v>
      </c>
      <c r="H908">
        <v>191</v>
      </c>
      <c r="I908" s="35">
        <f t="shared" si="59"/>
        <v>46.931937172774866</v>
      </c>
      <c r="J908" t="s">
        <v>21</v>
      </c>
      <c r="K908" t="s">
        <v>22</v>
      </c>
      <c r="L908">
        <v>1494651600</v>
      </c>
      <c r="M908" s="33">
        <f t="shared" si="56"/>
        <v>42868.208333333328</v>
      </c>
      <c r="N908">
        <v>1497762000</v>
      </c>
      <c r="O908" s="31">
        <f t="shared" si="57"/>
        <v>42904.208333333328</v>
      </c>
      <c r="P908" t="b">
        <v>1</v>
      </c>
      <c r="Q908" t="b">
        <v>1</v>
      </c>
      <c r="R908" t="s">
        <v>42</v>
      </c>
      <c r="S908" s="32" t="s">
        <v>2039</v>
      </c>
      <c r="T908" s="32" t="s">
        <v>2040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58"/>
        <v>20.252747252747252</v>
      </c>
      <c r="G909" t="s">
        <v>14</v>
      </c>
      <c r="H909">
        <v>41</v>
      </c>
      <c r="I909" s="35">
        <f t="shared" si="59"/>
        <v>44.951219512195124</v>
      </c>
      <c r="J909" t="s">
        <v>21</v>
      </c>
      <c r="K909" t="s">
        <v>22</v>
      </c>
      <c r="L909">
        <v>1303880400</v>
      </c>
      <c r="M909" s="33">
        <f t="shared" si="56"/>
        <v>40660.208333333336</v>
      </c>
      <c r="N909">
        <v>1304485200</v>
      </c>
      <c r="O909" s="31">
        <f t="shared" si="57"/>
        <v>40667.208333333336</v>
      </c>
      <c r="P909" t="b">
        <v>0</v>
      </c>
      <c r="Q909" t="b">
        <v>0</v>
      </c>
      <c r="R909" t="s">
        <v>33</v>
      </c>
      <c r="S909" s="32" t="s">
        <v>2037</v>
      </c>
      <c r="T909" s="32" t="s">
        <v>2038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58"/>
        <v>319.24083769633506</v>
      </c>
      <c r="G910" t="s">
        <v>20</v>
      </c>
      <c r="H910">
        <v>3934</v>
      </c>
      <c r="I910" s="35">
        <f t="shared" si="59"/>
        <v>30.99898322318251</v>
      </c>
      <c r="J910" t="s">
        <v>21</v>
      </c>
      <c r="K910" t="s">
        <v>22</v>
      </c>
      <c r="L910">
        <v>1335934800</v>
      </c>
      <c r="M910" s="33">
        <f t="shared" si="56"/>
        <v>41031.208333333336</v>
      </c>
      <c r="N910">
        <v>1336885200</v>
      </c>
      <c r="O910" s="31">
        <f t="shared" si="57"/>
        <v>41042.208333333336</v>
      </c>
      <c r="P910" t="b">
        <v>0</v>
      </c>
      <c r="Q910" t="b">
        <v>0</v>
      </c>
      <c r="R910" t="s">
        <v>89</v>
      </c>
      <c r="S910" s="32" t="s">
        <v>2048</v>
      </c>
      <c r="T910" s="32" t="s">
        <v>2049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58"/>
        <v>478.94444444444446</v>
      </c>
      <c r="G911" t="s">
        <v>20</v>
      </c>
      <c r="H911">
        <v>80</v>
      </c>
      <c r="I911" s="35">
        <f t="shared" si="59"/>
        <v>107.7625</v>
      </c>
      <c r="J911" t="s">
        <v>15</v>
      </c>
      <c r="K911" t="s">
        <v>16</v>
      </c>
      <c r="L911">
        <v>1528088400</v>
      </c>
      <c r="M911" s="33">
        <f t="shared" si="56"/>
        <v>43255.208333333328</v>
      </c>
      <c r="N911">
        <v>1530421200</v>
      </c>
      <c r="O911" s="31">
        <f t="shared" si="57"/>
        <v>43282.208333333328</v>
      </c>
      <c r="P911" t="b">
        <v>0</v>
      </c>
      <c r="Q911" t="b">
        <v>1</v>
      </c>
      <c r="R911" t="s">
        <v>33</v>
      </c>
      <c r="S911" s="32" t="s">
        <v>2037</v>
      </c>
      <c r="T911" s="32" t="s">
        <v>2038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58"/>
        <v>19.556634304207122</v>
      </c>
      <c r="G912" t="s">
        <v>74</v>
      </c>
      <c r="H912">
        <v>296</v>
      </c>
      <c r="I912" s="35">
        <f t="shared" si="59"/>
        <v>102.07770270270271</v>
      </c>
      <c r="J912" t="s">
        <v>21</v>
      </c>
      <c r="K912" t="s">
        <v>22</v>
      </c>
      <c r="L912">
        <v>1421906400</v>
      </c>
      <c r="M912" s="33">
        <f t="shared" si="56"/>
        <v>42026.25</v>
      </c>
      <c r="N912">
        <v>1421992800</v>
      </c>
      <c r="O912" s="31">
        <f t="shared" si="57"/>
        <v>42027.25</v>
      </c>
      <c r="P912" t="b">
        <v>0</v>
      </c>
      <c r="Q912" t="b">
        <v>0</v>
      </c>
      <c r="R912" t="s">
        <v>33</v>
      </c>
      <c r="S912" s="32" t="s">
        <v>2037</v>
      </c>
      <c r="T912" s="32" t="s">
        <v>2038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58"/>
        <v>198.94827586206895</v>
      </c>
      <c r="G913" t="s">
        <v>20</v>
      </c>
      <c r="H913">
        <v>462</v>
      </c>
      <c r="I913" s="35">
        <f t="shared" si="59"/>
        <v>24.976190476190474</v>
      </c>
      <c r="J913" t="s">
        <v>21</v>
      </c>
      <c r="K913" t="s">
        <v>22</v>
      </c>
      <c r="L913">
        <v>1568005200</v>
      </c>
      <c r="M913" s="33">
        <f t="shared" si="56"/>
        <v>43717.208333333328</v>
      </c>
      <c r="N913">
        <v>1568178000</v>
      </c>
      <c r="O913" s="31">
        <f t="shared" si="57"/>
        <v>43719.208333333328</v>
      </c>
      <c r="P913" t="b">
        <v>1</v>
      </c>
      <c r="Q913" t="b">
        <v>0</v>
      </c>
      <c r="R913" t="s">
        <v>28</v>
      </c>
      <c r="S913" s="32" t="s">
        <v>2035</v>
      </c>
      <c r="T913" s="32" t="s">
        <v>2036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58"/>
        <v>795</v>
      </c>
      <c r="G914" t="s">
        <v>20</v>
      </c>
      <c r="H914">
        <v>179</v>
      </c>
      <c r="I914" s="35">
        <f t="shared" si="59"/>
        <v>79.944134078212286</v>
      </c>
      <c r="J914" t="s">
        <v>21</v>
      </c>
      <c r="K914" t="s">
        <v>22</v>
      </c>
      <c r="L914">
        <v>1346821200</v>
      </c>
      <c r="M914" s="33">
        <f t="shared" si="56"/>
        <v>41157.208333333336</v>
      </c>
      <c r="N914">
        <v>1347944400</v>
      </c>
      <c r="O914" s="31">
        <f t="shared" si="57"/>
        <v>41170.208333333336</v>
      </c>
      <c r="P914" t="b">
        <v>1</v>
      </c>
      <c r="Q914" t="b">
        <v>0</v>
      </c>
      <c r="R914" t="s">
        <v>53</v>
      </c>
      <c r="S914" s="32" t="s">
        <v>2039</v>
      </c>
      <c r="T914" s="32" t="s">
        <v>2042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58"/>
        <v>50.621082621082621</v>
      </c>
      <c r="G915" t="s">
        <v>14</v>
      </c>
      <c r="H915">
        <v>523</v>
      </c>
      <c r="I915" s="35">
        <f t="shared" si="59"/>
        <v>67.946462715105156</v>
      </c>
      <c r="J915" t="s">
        <v>26</v>
      </c>
      <c r="K915" t="s">
        <v>27</v>
      </c>
      <c r="L915">
        <v>1557637200</v>
      </c>
      <c r="M915" s="33">
        <f t="shared" si="56"/>
        <v>43597.208333333328</v>
      </c>
      <c r="N915">
        <v>1558760400</v>
      </c>
      <c r="O915" s="31">
        <f t="shared" si="57"/>
        <v>43610.208333333328</v>
      </c>
      <c r="P915" t="b">
        <v>0</v>
      </c>
      <c r="Q915" t="b">
        <v>0</v>
      </c>
      <c r="R915" t="s">
        <v>53</v>
      </c>
      <c r="S915" s="32" t="s">
        <v>2039</v>
      </c>
      <c r="T915" s="32" t="s">
        <v>2042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58"/>
        <v>57.4375</v>
      </c>
      <c r="G916" t="s">
        <v>14</v>
      </c>
      <c r="H916">
        <v>141</v>
      </c>
      <c r="I916" s="35">
        <f t="shared" si="59"/>
        <v>26.070921985815602</v>
      </c>
      <c r="J916" t="s">
        <v>40</v>
      </c>
      <c r="K916" t="s">
        <v>41</v>
      </c>
      <c r="L916">
        <v>1375592400</v>
      </c>
      <c r="M916" s="33">
        <f t="shared" si="56"/>
        <v>41490.208333333336</v>
      </c>
      <c r="N916">
        <v>1376629200</v>
      </c>
      <c r="O916" s="31">
        <f t="shared" si="57"/>
        <v>41502.208333333336</v>
      </c>
      <c r="P916" t="b">
        <v>0</v>
      </c>
      <c r="Q916" t="b">
        <v>0</v>
      </c>
      <c r="R916" t="s">
        <v>33</v>
      </c>
      <c r="S916" s="32" t="s">
        <v>2037</v>
      </c>
      <c r="T916" s="32" t="s">
        <v>2038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58"/>
        <v>155.62827640984909</v>
      </c>
      <c r="G917" t="s">
        <v>20</v>
      </c>
      <c r="H917">
        <v>1866</v>
      </c>
      <c r="I917" s="35">
        <f t="shared" si="59"/>
        <v>105.0032154340836</v>
      </c>
      <c r="J917" t="s">
        <v>40</v>
      </c>
      <c r="K917" t="s">
        <v>41</v>
      </c>
      <c r="L917">
        <v>1503982800</v>
      </c>
      <c r="M917" s="33">
        <f t="shared" si="56"/>
        <v>42976.208333333328</v>
      </c>
      <c r="N917">
        <v>1504760400</v>
      </c>
      <c r="O917" s="31">
        <f t="shared" si="57"/>
        <v>42985.208333333328</v>
      </c>
      <c r="P917" t="b">
        <v>0</v>
      </c>
      <c r="Q917" t="b">
        <v>0</v>
      </c>
      <c r="R917" t="s">
        <v>269</v>
      </c>
      <c r="S917" s="32" t="s">
        <v>2039</v>
      </c>
      <c r="T917" s="32" t="s">
        <v>2058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58"/>
        <v>36.297297297297298</v>
      </c>
      <c r="G918" t="s">
        <v>14</v>
      </c>
      <c r="H918">
        <v>52</v>
      </c>
      <c r="I918" s="35">
        <f t="shared" si="59"/>
        <v>25.826923076923077</v>
      </c>
      <c r="J918" t="s">
        <v>21</v>
      </c>
      <c r="K918" t="s">
        <v>22</v>
      </c>
      <c r="L918">
        <v>1418882400</v>
      </c>
      <c r="M918" s="33">
        <f t="shared" si="56"/>
        <v>41991.25</v>
      </c>
      <c r="N918">
        <v>1419660000</v>
      </c>
      <c r="O918" s="31">
        <f t="shared" si="57"/>
        <v>42000.25</v>
      </c>
      <c r="P918" t="b">
        <v>0</v>
      </c>
      <c r="Q918" t="b">
        <v>0</v>
      </c>
      <c r="R918" t="s">
        <v>122</v>
      </c>
      <c r="S918" s="32" t="s">
        <v>2052</v>
      </c>
      <c r="T918" s="32" t="s">
        <v>2053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58"/>
        <v>58.25</v>
      </c>
      <c r="G919" t="s">
        <v>47</v>
      </c>
      <c r="H919">
        <v>27</v>
      </c>
      <c r="I919" s="35">
        <f t="shared" si="59"/>
        <v>77.666666666666671</v>
      </c>
      <c r="J919" t="s">
        <v>40</v>
      </c>
      <c r="K919" t="s">
        <v>41</v>
      </c>
      <c r="L919">
        <v>1309237200</v>
      </c>
      <c r="M919" s="33">
        <f t="shared" si="56"/>
        <v>40722.208333333336</v>
      </c>
      <c r="N919">
        <v>1311310800</v>
      </c>
      <c r="O919" s="31">
        <f t="shared" si="57"/>
        <v>40746.208333333336</v>
      </c>
      <c r="P919" t="b">
        <v>0</v>
      </c>
      <c r="Q919" t="b">
        <v>1</v>
      </c>
      <c r="R919" t="s">
        <v>100</v>
      </c>
      <c r="S919" s="32" t="s">
        <v>2039</v>
      </c>
      <c r="T919" s="32" t="s">
        <v>2050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58"/>
        <v>237.39473684210526</v>
      </c>
      <c r="G920" t="s">
        <v>20</v>
      </c>
      <c r="H920">
        <v>156</v>
      </c>
      <c r="I920" s="35">
        <f t="shared" si="59"/>
        <v>57.82692307692308</v>
      </c>
      <c r="J920" t="s">
        <v>98</v>
      </c>
      <c r="K920" t="s">
        <v>99</v>
      </c>
      <c r="L920">
        <v>1343365200</v>
      </c>
      <c r="M920" s="33">
        <f t="shared" si="56"/>
        <v>41117.208333333336</v>
      </c>
      <c r="N920">
        <v>1344315600</v>
      </c>
      <c r="O920" s="31">
        <f t="shared" si="57"/>
        <v>41128.208333333336</v>
      </c>
      <c r="P920" t="b">
        <v>0</v>
      </c>
      <c r="Q920" t="b">
        <v>0</v>
      </c>
      <c r="R920" t="s">
        <v>133</v>
      </c>
      <c r="S920" s="32" t="s">
        <v>2045</v>
      </c>
      <c r="T920" s="32" t="s">
        <v>2054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58"/>
        <v>58.75</v>
      </c>
      <c r="G921" t="s">
        <v>14</v>
      </c>
      <c r="H921">
        <v>225</v>
      </c>
      <c r="I921" s="35">
        <f t="shared" si="59"/>
        <v>92.955555555555549</v>
      </c>
      <c r="J921" t="s">
        <v>26</v>
      </c>
      <c r="K921" t="s">
        <v>27</v>
      </c>
      <c r="L921">
        <v>1507957200</v>
      </c>
      <c r="M921" s="33">
        <f t="shared" si="56"/>
        <v>43022.208333333328</v>
      </c>
      <c r="N921">
        <v>1510725600</v>
      </c>
      <c r="O921" s="31">
        <f t="shared" si="57"/>
        <v>43054.25</v>
      </c>
      <c r="P921" t="b">
        <v>0</v>
      </c>
      <c r="Q921" t="b">
        <v>1</v>
      </c>
      <c r="R921" t="s">
        <v>33</v>
      </c>
      <c r="S921" s="32" t="s">
        <v>2037</v>
      </c>
      <c r="T921" s="32" t="s">
        <v>2038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58"/>
        <v>182.56603773584905</v>
      </c>
      <c r="G922" t="s">
        <v>20</v>
      </c>
      <c r="H922">
        <v>255</v>
      </c>
      <c r="I922" s="35">
        <f t="shared" si="59"/>
        <v>37.945098039215686</v>
      </c>
      <c r="J922" t="s">
        <v>21</v>
      </c>
      <c r="K922" t="s">
        <v>22</v>
      </c>
      <c r="L922">
        <v>1549519200</v>
      </c>
      <c r="M922" s="33">
        <f t="shared" si="56"/>
        <v>43503.25</v>
      </c>
      <c r="N922">
        <v>1551247200</v>
      </c>
      <c r="O922" s="31">
        <f t="shared" si="57"/>
        <v>43523.25</v>
      </c>
      <c r="P922" t="b">
        <v>1</v>
      </c>
      <c r="Q922" t="b">
        <v>0</v>
      </c>
      <c r="R922" t="s">
        <v>71</v>
      </c>
      <c r="S922" s="32" t="s">
        <v>2039</v>
      </c>
      <c r="T922" s="32" t="s">
        <v>2047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58"/>
        <v>0.75436408977556113</v>
      </c>
      <c r="G923" t="s">
        <v>14</v>
      </c>
      <c r="H923">
        <v>38</v>
      </c>
      <c r="I923" s="35">
        <f t="shared" si="59"/>
        <v>31.842105263157894</v>
      </c>
      <c r="J923" t="s">
        <v>21</v>
      </c>
      <c r="K923" t="s">
        <v>22</v>
      </c>
      <c r="L923">
        <v>1329026400</v>
      </c>
      <c r="M923" s="33">
        <f t="shared" si="56"/>
        <v>40951.25</v>
      </c>
      <c r="N923">
        <v>1330236000</v>
      </c>
      <c r="O923" s="31">
        <f t="shared" si="57"/>
        <v>40965.25</v>
      </c>
      <c r="P923" t="b">
        <v>0</v>
      </c>
      <c r="Q923" t="b">
        <v>0</v>
      </c>
      <c r="R923" t="s">
        <v>28</v>
      </c>
      <c r="S923" s="32" t="s">
        <v>2035</v>
      </c>
      <c r="T923" s="32" t="s">
        <v>2036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58"/>
        <v>175.95330739299609</v>
      </c>
      <c r="G924" t="s">
        <v>20</v>
      </c>
      <c r="H924">
        <v>2261</v>
      </c>
      <c r="I924" s="35">
        <f t="shared" si="59"/>
        <v>40</v>
      </c>
      <c r="J924" t="s">
        <v>21</v>
      </c>
      <c r="K924" t="s">
        <v>22</v>
      </c>
      <c r="L924">
        <v>1544335200</v>
      </c>
      <c r="M924" s="33">
        <f t="shared" si="56"/>
        <v>43443.25</v>
      </c>
      <c r="N924">
        <v>1545112800</v>
      </c>
      <c r="O924" s="31">
        <f t="shared" si="57"/>
        <v>43452.25</v>
      </c>
      <c r="P924" t="b">
        <v>0</v>
      </c>
      <c r="Q924" t="b">
        <v>1</v>
      </c>
      <c r="R924" t="s">
        <v>319</v>
      </c>
      <c r="S924" s="32" t="s">
        <v>2033</v>
      </c>
      <c r="T924" s="32" t="s">
        <v>2060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58"/>
        <v>237.88235294117646</v>
      </c>
      <c r="G925" t="s">
        <v>20</v>
      </c>
      <c r="H925">
        <v>40</v>
      </c>
      <c r="I925" s="35">
        <f t="shared" si="59"/>
        <v>101.1</v>
      </c>
      <c r="J925" t="s">
        <v>21</v>
      </c>
      <c r="K925" t="s">
        <v>22</v>
      </c>
      <c r="L925">
        <v>1279083600</v>
      </c>
      <c r="M925" s="33">
        <f t="shared" si="56"/>
        <v>40373.208333333336</v>
      </c>
      <c r="N925">
        <v>1279170000</v>
      </c>
      <c r="O925" s="31">
        <f t="shared" si="57"/>
        <v>40374.208333333336</v>
      </c>
      <c r="P925" t="b">
        <v>0</v>
      </c>
      <c r="Q925" t="b">
        <v>0</v>
      </c>
      <c r="R925" t="s">
        <v>33</v>
      </c>
      <c r="S925" s="32" t="s">
        <v>2037</v>
      </c>
      <c r="T925" s="32" t="s">
        <v>2038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58"/>
        <v>488.05076142131981</v>
      </c>
      <c r="G926" t="s">
        <v>20</v>
      </c>
      <c r="H926">
        <v>2289</v>
      </c>
      <c r="I926" s="35">
        <f t="shared" si="59"/>
        <v>84.006989951944078</v>
      </c>
      <c r="J926" t="s">
        <v>107</v>
      </c>
      <c r="K926" t="s">
        <v>108</v>
      </c>
      <c r="L926">
        <v>1572498000</v>
      </c>
      <c r="M926" s="33">
        <f t="shared" si="56"/>
        <v>43769.208333333328</v>
      </c>
      <c r="N926">
        <v>1573452000</v>
      </c>
      <c r="O926" s="31">
        <f t="shared" si="57"/>
        <v>43780.25</v>
      </c>
      <c r="P926" t="b">
        <v>0</v>
      </c>
      <c r="Q926" t="b">
        <v>0</v>
      </c>
      <c r="R926" t="s">
        <v>33</v>
      </c>
      <c r="S926" s="32" t="s">
        <v>2037</v>
      </c>
      <c r="T926" s="32" t="s">
        <v>2038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58"/>
        <v>224.06666666666669</v>
      </c>
      <c r="G927" t="s">
        <v>20</v>
      </c>
      <c r="H927">
        <v>65</v>
      </c>
      <c r="I927" s="35">
        <f t="shared" si="59"/>
        <v>103.41538461538461</v>
      </c>
      <c r="J927" t="s">
        <v>21</v>
      </c>
      <c r="K927" t="s">
        <v>22</v>
      </c>
      <c r="L927">
        <v>1506056400</v>
      </c>
      <c r="M927" s="33">
        <f t="shared" si="56"/>
        <v>43000.208333333328</v>
      </c>
      <c r="N927">
        <v>1507093200</v>
      </c>
      <c r="O927" s="31">
        <f t="shared" si="57"/>
        <v>43012.208333333328</v>
      </c>
      <c r="P927" t="b">
        <v>0</v>
      </c>
      <c r="Q927" t="b">
        <v>0</v>
      </c>
      <c r="R927" t="s">
        <v>33</v>
      </c>
      <c r="S927" s="32" t="s">
        <v>2037</v>
      </c>
      <c r="T927" s="32" t="s">
        <v>2038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58"/>
        <v>18.126436781609197</v>
      </c>
      <c r="G928" t="s">
        <v>14</v>
      </c>
      <c r="H928">
        <v>15</v>
      </c>
      <c r="I928" s="35">
        <f t="shared" si="59"/>
        <v>105.13333333333334</v>
      </c>
      <c r="J928" t="s">
        <v>21</v>
      </c>
      <c r="K928" t="s">
        <v>22</v>
      </c>
      <c r="L928">
        <v>1463029200</v>
      </c>
      <c r="M928" s="33">
        <f t="shared" si="56"/>
        <v>42502.208333333328</v>
      </c>
      <c r="N928">
        <v>1463374800</v>
      </c>
      <c r="O928" s="31">
        <f t="shared" si="57"/>
        <v>42506.208333333328</v>
      </c>
      <c r="P928" t="b">
        <v>0</v>
      </c>
      <c r="Q928" t="b">
        <v>0</v>
      </c>
      <c r="R928" t="s">
        <v>17</v>
      </c>
      <c r="S928" s="32" t="s">
        <v>2031</v>
      </c>
      <c r="T928" s="32" t="s">
        <v>2032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58"/>
        <v>45.847222222222221</v>
      </c>
      <c r="G929" t="s">
        <v>14</v>
      </c>
      <c r="H929">
        <v>37</v>
      </c>
      <c r="I929" s="35">
        <f t="shared" si="59"/>
        <v>89.21621621621621</v>
      </c>
      <c r="J929" t="s">
        <v>21</v>
      </c>
      <c r="K929" t="s">
        <v>22</v>
      </c>
      <c r="L929">
        <v>1342069200</v>
      </c>
      <c r="M929" s="33">
        <f t="shared" si="56"/>
        <v>41102.208333333336</v>
      </c>
      <c r="N929">
        <v>1344574800</v>
      </c>
      <c r="O929" s="31">
        <f t="shared" si="57"/>
        <v>41131.208333333336</v>
      </c>
      <c r="P929" t="b">
        <v>0</v>
      </c>
      <c r="Q929" t="b">
        <v>0</v>
      </c>
      <c r="R929" t="s">
        <v>33</v>
      </c>
      <c r="S929" s="32" t="s">
        <v>2037</v>
      </c>
      <c r="T929" s="32" t="s">
        <v>2038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58"/>
        <v>117.31541218637993</v>
      </c>
      <c r="G930" t="s">
        <v>20</v>
      </c>
      <c r="H930">
        <v>3777</v>
      </c>
      <c r="I930" s="35">
        <f t="shared" si="59"/>
        <v>51.995234312946785</v>
      </c>
      <c r="J930" t="s">
        <v>107</v>
      </c>
      <c r="K930" t="s">
        <v>108</v>
      </c>
      <c r="L930">
        <v>1388296800</v>
      </c>
      <c r="M930" s="33">
        <f t="shared" si="56"/>
        <v>41637.25</v>
      </c>
      <c r="N930">
        <v>1389074400</v>
      </c>
      <c r="O930" s="31">
        <f t="shared" si="57"/>
        <v>41646.25</v>
      </c>
      <c r="P930" t="b">
        <v>0</v>
      </c>
      <c r="Q930" t="b">
        <v>0</v>
      </c>
      <c r="R930" t="s">
        <v>28</v>
      </c>
      <c r="S930" s="32" t="s">
        <v>2035</v>
      </c>
      <c r="T930" s="32" t="s">
        <v>2036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58"/>
        <v>217.30909090909088</v>
      </c>
      <c r="G931" t="s">
        <v>20</v>
      </c>
      <c r="H931">
        <v>184</v>
      </c>
      <c r="I931" s="35">
        <f t="shared" si="59"/>
        <v>64.956521739130437</v>
      </c>
      <c r="J931" t="s">
        <v>40</v>
      </c>
      <c r="K931" t="s">
        <v>41</v>
      </c>
      <c r="L931">
        <v>1493787600</v>
      </c>
      <c r="M931" s="33">
        <f t="shared" si="56"/>
        <v>42858.208333333328</v>
      </c>
      <c r="N931">
        <v>1494997200</v>
      </c>
      <c r="O931" s="31">
        <f t="shared" si="57"/>
        <v>42872.208333333328</v>
      </c>
      <c r="P931" t="b">
        <v>0</v>
      </c>
      <c r="Q931" t="b">
        <v>0</v>
      </c>
      <c r="R931" t="s">
        <v>33</v>
      </c>
      <c r="S931" s="32" t="s">
        <v>2037</v>
      </c>
      <c r="T931" s="32" t="s">
        <v>2038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58"/>
        <v>112.28571428571428</v>
      </c>
      <c r="G932" t="s">
        <v>20</v>
      </c>
      <c r="H932">
        <v>85</v>
      </c>
      <c r="I932" s="35">
        <f t="shared" si="59"/>
        <v>46.235294117647058</v>
      </c>
      <c r="J932" t="s">
        <v>21</v>
      </c>
      <c r="K932" t="s">
        <v>22</v>
      </c>
      <c r="L932">
        <v>1424844000</v>
      </c>
      <c r="M932" s="33">
        <f t="shared" si="56"/>
        <v>42060.25</v>
      </c>
      <c r="N932">
        <v>1425448800</v>
      </c>
      <c r="O932" s="31">
        <f t="shared" si="57"/>
        <v>42067.25</v>
      </c>
      <c r="P932" t="b">
        <v>0</v>
      </c>
      <c r="Q932" t="b">
        <v>1</v>
      </c>
      <c r="R932" t="s">
        <v>33</v>
      </c>
      <c r="S932" s="32" t="s">
        <v>2037</v>
      </c>
      <c r="T932" s="32" t="s">
        <v>2038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58"/>
        <v>72.51898734177216</v>
      </c>
      <c r="G933" t="s">
        <v>14</v>
      </c>
      <c r="H933">
        <v>112</v>
      </c>
      <c r="I933" s="35">
        <f t="shared" si="59"/>
        <v>51.151785714285715</v>
      </c>
      <c r="J933" t="s">
        <v>21</v>
      </c>
      <c r="K933" t="s">
        <v>22</v>
      </c>
      <c r="L933">
        <v>1403931600</v>
      </c>
      <c r="M933" s="33">
        <f t="shared" si="56"/>
        <v>41818.208333333336</v>
      </c>
      <c r="N933">
        <v>1404104400</v>
      </c>
      <c r="O933" s="31">
        <f t="shared" si="57"/>
        <v>41820.208333333336</v>
      </c>
      <c r="P933" t="b">
        <v>0</v>
      </c>
      <c r="Q933" t="b">
        <v>1</v>
      </c>
      <c r="R933" t="s">
        <v>33</v>
      </c>
      <c r="S933" s="32" t="s">
        <v>2037</v>
      </c>
      <c r="T933" s="32" t="s">
        <v>2038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58"/>
        <v>212.30434782608697</v>
      </c>
      <c r="G934" t="s">
        <v>20</v>
      </c>
      <c r="H934">
        <v>144</v>
      </c>
      <c r="I934" s="35">
        <f t="shared" si="59"/>
        <v>33.909722222222221</v>
      </c>
      <c r="J934" t="s">
        <v>21</v>
      </c>
      <c r="K934" t="s">
        <v>22</v>
      </c>
      <c r="L934">
        <v>1394514000</v>
      </c>
      <c r="M934" s="33">
        <f t="shared" si="56"/>
        <v>41709.208333333336</v>
      </c>
      <c r="N934">
        <v>1394773200</v>
      </c>
      <c r="O934" s="31">
        <f t="shared" si="57"/>
        <v>41712.208333333336</v>
      </c>
      <c r="P934" t="b">
        <v>0</v>
      </c>
      <c r="Q934" t="b">
        <v>0</v>
      </c>
      <c r="R934" t="s">
        <v>23</v>
      </c>
      <c r="S934" s="32" t="s">
        <v>2033</v>
      </c>
      <c r="T934" s="32" t="s">
        <v>2034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58"/>
        <v>239.74657534246577</v>
      </c>
      <c r="G935" t="s">
        <v>20</v>
      </c>
      <c r="H935">
        <v>1902</v>
      </c>
      <c r="I935" s="35">
        <f t="shared" si="59"/>
        <v>92.016298633017882</v>
      </c>
      <c r="J935" t="s">
        <v>21</v>
      </c>
      <c r="K935" t="s">
        <v>22</v>
      </c>
      <c r="L935">
        <v>1365397200</v>
      </c>
      <c r="M935" s="33">
        <f t="shared" si="56"/>
        <v>41372.208333333336</v>
      </c>
      <c r="N935">
        <v>1366520400</v>
      </c>
      <c r="O935" s="31">
        <f t="shared" si="57"/>
        <v>41385.208333333336</v>
      </c>
      <c r="P935" t="b">
        <v>0</v>
      </c>
      <c r="Q935" t="b">
        <v>0</v>
      </c>
      <c r="R935" t="s">
        <v>33</v>
      </c>
      <c r="S935" s="32" t="s">
        <v>2037</v>
      </c>
      <c r="T935" s="32" t="s">
        <v>2038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58"/>
        <v>181.93548387096774</v>
      </c>
      <c r="G936" t="s">
        <v>20</v>
      </c>
      <c r="H936">
        <v>105</v>
      </c>
      <c r="I936" s="35">
        <f t="shared" si="59"/>
        <v>107.42857142857143</v>
      </c>
      <c r="J936" t="s">
        <v>21</v>
      </c>
      <c r="K936" t="s">
        <v>22</v>
      </c>
      <c r="L936">
        <v>1456120800</v>
      </c>
      <c r="M936" s="33">
        <f t="shared" si="56"/>
        <v>42422.25</v>
      </c>
      <c r="N936">
        <v>1456639200</v>
      </c>
      <c r="O936" s="31">
        <f t="shared" si="57"/>
        <v>42428.25</v>
      </c>
      <c r="P936" t="b">
        <v>0</v>
      </c>
      <c r="Q936" t="b">
        <v>0</v>
      </c>
      <c r="R936" t="s">
        <v>33</v>
      </c>
      <c r="S936" s="32" t="s">
        <v>2037</v>
      </c>
      <c r="T936" s="32" t="s">
        <v>2038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58"/>
        <v>164.13114754098362</v>
      </c>
      <c r="G937" t="s">
        <v>20</v>
      </c>
      <c r="H937">
        <v>132</v>
      </c>
      <c r="I937" s="35">
        <f t="shared" si="59"/>
        <v>75.848484848484844</v>
      </c>
      <c r="J937" t="s">
        <v>21</v>
      </c>
      <c r="K937" t="s">
        <v>22</v>
      </c>
      <c r="L937">
        <v>1437714000</v>
      </c>
      <c r="M937" s="33">
        <f t="shared" si="56"/>
        <v>42209.208333333328</v>
      </c>
      <c r="N937">
        <v>1438318800</v>
      </c>
      <c r="O937" s="31">
        <f t="shared" si="57"/>
        <v>42216.208333333328</v>
      </c>
      <c r="P937" t="b">
        <v>0</v>
      </c>
      <c r="Q937" t="b">
        <v>0</v>
      </c>
      <c r="R937" t="s">
        <v>33</v>
      </c>
      <c r="S937" s="32" t="s">
        <v>2037</v>
      </c>
      <c r="T937" s="32" t="s">
        <v>2038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58"/>
        <v>1.6375968992248062</v>
      </c>
      <c r="G938" t="s">
        <v>14</v>
      </c>
      <c r="H938">
        <v>21</v>
      </c>
      <c r="I938" s="35">
        <f t="shared" si="59"/>
        <v>80.476190476190482</v>
      </c>
      <c r="J938" t="s">
        <v>21</v>
      </c>
      <c r="K938" t="s">
        <v>22</v>
      </c>
      <c r="L938">
        <v>1563771600</v>
      </c>
      <c r="M938" s="33">
        <f t="shared" si="56"/>
        <v>43668.208333333328</v>
      </c>
      <c r="N938">
        <v>1564030800</v>
      </c>
      <c r="O938" s="31">
        <f t="shared" si="57"/>
        <v>43671.208333333328</v>
      </c>
      <c r="P938" t="b">
        <v>1</v>
      </c>
      <c r="Q938" t="b">
        <v>0</v>
      </c>
      <c r="R938" t="s">
        <v>33</v>
      </c>
      <c r="S938" s="32" t="s">
        <v>2037</v>
      </c>
      <c r="T938" s="32" t="s">
        <v>2038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58"/>
        <v>49.64385964912281</v>
      </c>
      <c r="G939" t="s">
        <v>74</v>
      </c>
      <c r="H939">
        <v>976</v>
      </c>
      <c r="I939" s="35">
        <f t="shared" si="59"/>
        <v>86.978483606557376</v>
      </c>
      <c r="J939" t="s">
        <v>21</v>
      </c>
      <c r="K939" t="s">
        <v>22</v>
      </c>
      <c r="L939">
        <v>1448517600</v>
      </c>
      <c r="M939" s="33">
        <f t="shared" si="56"/>
        <v>42334.25</v>
      </c>
      <c r="N939">
        <v>1449295200</v>
      </c>
      <c r="O939" s="31">
        <f t="shared" si="57"/>
        <v>42343.25</v>
      </c>
      <c r="P939" t="b">
        <v>0</v>
      </c>
      <c r="Q939" t="b">
        <v>0</v>
      </c>
      <c r="R939" t="s">
        <v>42</v>
      </c>
      <c r="S939" s="32" t="s">
        <v>2039</v>
      </c>
      <c r="T939" s="32" t="s">
        <v>2040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58"/>
        <v>109.70652173913042</v>
      </c>
      <c r="G940" t="s">
        <v>20</v>
      </c>
      <c r="H940">
        <v>96</v>
      </c>
      <c r="I940" s="35">
        <f t="shared" si="59"/>
        <v>105.13541666666667</v>
      </c>
      <c r="J940" t="s">
        <v>21</v>
      </c>
      <c r="K940" t="s">
        <v>22</v>
      </c>
      <c r="L940">
        <v>1528779600</v>
      </c>
      <c r="M940" s="33">
        <f t="shared" si="56"/>
        <v>43263.208333333328</v>
      </c>
      <c r="N940">
        <v>1531890000</v>
      </c>
      <c r="O940" s="31">
        <f t="shared" si="57"/>
        <v>43299.208333333328</v>
      </c>
      <c r="P940" t="b">
        <v>0</v>
      </c>
      <c r="Q940" t="b">
        <v>1</v>
      </c>
      <c r="R940" t="s">
        <v>119</v>
      </c>
      <c r="S940" s="32" t="s">
        <v>2045</v>
      </c>
      <c r="T940" s="32" t="s">
        <v>2051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58"/>
        <v>49.217948717948715</v>
      </c>
      <c r="G941" t="s">
        <v>14</v>
      </c>
      <c r="H941">
        <v>67</v>
      </c>
      <c r="I941" s="35">
        <f t="shared" si="59"/>
        <v>57.298507462686565</v>
      </c>
      <c r="J941" t="s">
        <v>21</v>
      </c>
      <c r="K941" t="s">
        <v>22</v>
      </c>
      <c r="L941">
        <v>1304744400</v>
      </c>
      <c r="M941" s="33">
        <f t="shared" si="56"/>
        <v>40670.208333333336</v>
      </c>
      <c r="N941">
        <v>1306213200</v>
      </c>
      <c r="O941" s="31">
        <f t="shared" si="57"/>
        <v>40687.208333333336</v>
      </c>
      <c r="P941" t="b">
        <v>0</v>
      </c>
      <c r="Q941" t="b">
        <v>1</v>
      </c>
      <c r="R941" t="s">
        <v>89</v>
      </c>
      <c r="S941" s="32" t="s">
        <v>2048</v>
      </c>
      <c r="T941" s="32" t="s">
        <v>2049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58"/>
        <v>62.232323232323225</v>
      </c>
      <c r="G942" t="s">
        <v>47</v>
      </c>
      <c r="H942">
        <v>66</v>
      </c>
      <c r="I942" s="35">
        <f t="shared" si="59"/>
        <v>93.348484848484844</v>
      </c>
      <c r="J942" t="s">
        <v>15</v>
      </c>
      <c r="K942" t="s">
        <v>16</v>
      </c>
      <c r="L942">
        <v>1354341600</v>
      </c>
      <c r="M942" s="33">
        <f t="shared" si="56"/>
        <v>41244.25</v>
      </c>
      <c r="N942">
        <v>1356242400</v>
      </c>
      <c r="O942" s="31">
        <f t="shared" si="57"/>
        <v>41266.25</v>
      </c>
      <c r="P942" t="b">
        <v>0</v>
      </c>
      <c r="Q942" t="b">
        <v>0</v>
      </c>
      <c r="R942" t="s">
        <v>28</v>
      </c>
      <c r="S942" s="32" t="s">
        <v>2035</v>
      </c>
      <c r="T942" s="32" t="s">
        <v>2036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58"/>
        <v>13.05813953488372</v>
      </c>
      <c r="G943" t="s">
        <v>14</v>
      </c>
      <c r="H943">
        <v>78</v>
      </c>
      <c r="I943" s="35">
        <f t="shared" si="59"/>
        <v>71.987179487179489</v>
      </c>
      <c r="J943" t="s">
        <v>21</v>
      </c>
      <c r="K943" t="s">
        <v>22</v>
      </c>
      <c r="L943">
        <v>1294552800</v>
      </c>
      <c r="M943" s="33">
        <f t="shared" si="56"/>
        <v>40552.25</v>
      </c>
      <c r="N943">
        <v>1297576800</v>
      </c>
      <c r="O943" s="31">
        <f t="shared" si="57"/>
        <v>40587.25</v>
      </c>
      <c r="P943" t="b">
        <v>1</v>
      </c>
      <c r="Q943" t="b">
        <v>0</v>
      </c>
      <c r="R943" t="s">
        <v>33</v>
      </c>
      <c r="S943" s="32" t="s">
        <v>2037</v>
      </c>
      <c r="T943" s="32" t="s">
        <v>2038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58"/>
        <v>64.635416666666671</v>
      </c>
      <c r="G944" t="s">
        <v>14</v>
      </c>
      <c r="H944">
        <v>67</v>
      </c>
      <c r="I944" s="35">
        <f t="shared" si="59"/>
        <v>92.611940298507463</v>
      </c>
      <c r="J944" t="s">
        <v>26</v>
      </c>
      <c r="K944" t="s">
        <v>27</v>
      </c>
      <c r="L944">
        <v>1295935200</v>
      </c>
      <c r="M944" s="33">
        <f t="shared" si="56"/>
        <v>40568.25</v>
      </c>
      <c r="N944">
        <v>1296194400</v>
      </c>
      <c r="O944" s="31">
        <f t="shared" si="57"/>
        <v>40571.25</v>
      </c>
      <c r="P944" t="b">
        <v>0</v>
      </c>
      <c r="Q944" t="b">
        <v>0</v>
      </c>
      <c r="R944" t="s">
        <v>33</v>
      </c>
      <c r="S944" s="32" t="s">
        <v>2037</v>
      </c>
      <c r="T944" s="32" t="s">
        <v>2038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58"/>
        <v>159.58666666666667</v>
      </c>
      <c r="G945" t="s">
        <v>20</v>
      </c>
      <c r="H945">
        <v>114</v>
      </c>
      <c r="I945" s="35">
        <f t="shared" si="59"/>
        <v>104.99122807017544</v>
      </c>
      <c r="J945" t="s">
        <v>21</v>
      </c>
      <c r="K945" t="s">
        <v>22</v>
      </c>
      <c r="L945">
        <v>1411534800</v>
      </c>
      <c r="M945" s="33">
        <f t="shared" si="56"/>
        <v>41906.208333333336</v>
      </c>
      <c r="N945">
        <v>1414558800</v>
      </c>
      <c r="O945" s="31">
        <f t="shared" si="57"/>
        <v>41941.208333333336</v>
      </c>
      <c r="P945" t="b">
        <v>0</v>
      </c>
      <c r="Q945" t="b">
        <v>0</v>
      </c>
      <c r="R945" t="s">
        <v>17</v>
      </c>
      <c r="S945" s="32" t="s">
        <v>2031</v>
      </c>
      <c r="T945" s="32" t="s">
        <v>2032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58"/>
        <v>81.42</v>
      </c>
      <c r="G946" t="s">
        <v>14</v>
      </c>
      <c r="H946">
        <v>263</v>
      </c>
      <c r="I946" s="35">
        <f t="shared" si="59"/>
        <v>30.958174904942965</v>
      </c>
      <c r="J946" t="s">
        <v>26</v>
      </c>
      <c r="K946" t="s">
        <v>27</v>
      </c>
      <c r="L946">
        <v>1486706400</v>
      </c>
      <c r="M946" s="33">
        <f t="shared" si="56"/>
        <v>42776.25</v>
      </c>
      <c r="N946">
        <v>1488348000</v>
      </c>
      <c r="O946" s="31">
        <f t="shared" si="57"/>
        <v>42795.25</v>
      </c>
      <c r="P946" t="b">
        <v>0</v>
      </c>
      <c r="Q946" t="b">
        <v>0</v>
      </c>
      <c r="R946" t="s">
        <v>122</v>
      </c>
      <c r="S946" s="32" t="s">
        <v>2052</v>
      </c>
      <c r="T946" s="32" t="s">
        <v>2053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58"/>
        <v>32.444767441860463</v>
      </c>
      <c r="G947" t="s">
        <v>14</v>
      </c>
      <c r="H947">
        <v>1691</v>
      </c>
      <c r="I947" s="35">
        <f t="shared" si="59"/>
        <v>33.001182732111175</v>
      </c>
      <c r="J947" t="s">
        <v>21</v>
      </c>
      <c r="K947" t="s">
        <v>22</v>
      </c>
      <c r="L947">
        <v>1333602000</v>
      </c>
      <c r="M947" s="33">
        <f t="shared" si="56"/>
        <v>41004.208333333336</v>
      </c>
      <c r="N947">
        <v>1334898000</v>
      </c>
      <c r="O947" s="31">
        <f t="shared" si="57"/>
        <v>41019.208333333336</v>
      </c>
      <c r="P947" t="b">
        <v>1</v>
      </c>
      <c r="Q947" t="b">
        <v>0</v>
      </c>
      <c r="R947" t="s">
        <v>122</v>
      </c>
      <c r="S947" s="32" t="s">
        <v>2052</v>
      </c>
      <c r="T947" s="32" t="s">
        <v>2053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58"/>
        <v>9.9141184124918666</v>
      </c>
      <c r="G948" t="s">
        <v>14</v>
      </c>
      <c r="H948">
        <v>181</v>
      </c>
      <c r="I948" s="35">
        <f t="shared" si="59"/>
        <v>84.187845303867405</v>
      </c>
      <c r="J948" t="s">
        <v>21</v>
      </c>
      <c r="K948" t="s">
        <v>22</v>
      </c>
      <c r="L948">
        <v>1308200400</v>
      </c>
      <c r="M948" s="33">
        <f t="shared" si="56"/>
        <v>40710.208333333336</v>
      </c>
      <c r="N948">
        <v>1308373200</v>
      </c>
      <c r="O948" s="31">
        <f t="shared" si="57"/>
        <v>40712.208333333336</v>
      </c>
      <c r="P948" t="b">
        <v>0</v>
      </c>
      <c r="Q948" t="b">
        <v>0</v>
      </c>
      <c r="R948" t="s">
        <v>33</v>
      </c>
      <c r="S948" s="32" t="s">
        <v>2037</v>
      </c>
      <c r="T948" s="32" t="s">
        <v>2038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58"/>
        <v>26.694444444444443</v>
      </c>
      <c r="G949" t="s">
        <v>14</v>
      </c>
      <c r="H949">
        <v>13</v>
      </c>
      <c r="I949" s="35">
        <f t="shared" si="59"/>
        <v>73.92307692307692</v>
      </c>
      <c r="J949" t="s">
        <v>21</v>
      </c>
      <c r="K949" t="s">
        <v>22</v>
      </c>
      <c r="L949">
        <v>1411707600</v>
      </c>
      <c r="M949" s="33">
        <f t="shared" si="56"/>
        <v>41908.208333333336</v>
      </c>
      <c r="N949">
        <v>1412312400</v>
      </c>
      <c r="O949" s="31">
        <f t="shared" si="57"/>
        <v>41915.208333333336</v>
      </c>
      <c r="P949" t="b">
        <v>0</v>
      </c>
      <c r="Q949" t="b">
        <v>0</v>
      </c>
      <c r="R949" t="s">
        <v>33</v>
      </c>
      <c r="S949" s="32" t="s">
        <v>2037</v>
      </c>
      <c r="T949" s="32" t="s">
        <v>2038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58"/>
        <v>62.957446808510639</v>
      </c>
      <c r="G950" t="s">
        <v>74</v>
      </c>
      <c r="H950">
        <v>160</v>
      </c>
      <c r="I950" s="35">
        <f t="shared" si="59"/>
        <v>36.987499999999997</v>
      </c>
      <c r="J950" t="s">
        <v>21</v>
      </c>
      <c r="K950" t="s">
        <v>22</v>
      </c>
      <c r="L950">
        <v>1418364000</v>
      </c>
      <c r="M950" s="33">
        <f t="shared" si="56"/>
        <v>41985.25</v>
      </c>
      <c r="N950">
        <v>1419228000</v>
      </c>
      <c r="O950" s="31">
        <f t="shared" si="57"/>
        <v>41995.25</v>
      </c>
      <c r="P950" t="b">
        <v>1</v>
      </c>
      <c r="Q950" t="b">
        <v>1</v>
      </c>
      <c r="R950" t="s">
        <v>42</v>
      </c>
      <c r="S950" s="32" t="s">
        <v>2039</v>
      </c>
      <c r="T950" s="32" t="s">
        <v>2040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58"/>
        <v>161.35593220338984</v>
      </c>
      <c r="G951" t="s">
        <v>20</v>
      </c>
      <c r="H951">
        <v>203</v>
      </c>
      <c r="I951" s="35">
        <f t="shared" si="59"/>
        <v>46.896551724137929</v>
      </c>
      <c r="J951" t="s">
        <v>21</v>
      </c>
      <c r="K951" t="s">
        <v>22</v>
      </c>
      <c r="L951">
        <v>1429333200</v>
      </c>
      <c r="M951" s="33">
        <f t="shared" si="56"/>
        <v>42112.208333333328</v>
      </c>
      <c r="N951">
        <v>1430974800</v>
      </c>
      <c r="O951" s="31">
        <f t="shared" si="57"/>
        <v>42131.208333333328</v>
      </c>
      <c r="P951" t="b">
        <v>0</v>
      </c>
      <c r="Q951" t="b">
        <v>0</v>
      </c>
      <c r="R951" t="s">
        <v>28</v>
      </c>
      <c r="S951" s="32" t="s">
        <v>2035</v>
      </c>
      <c r="T951" s="32" t="s">
        <v>2036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58"/>
        <v>5</v>
      </c>
      <c r="G952" t="s">
        <v>14</v>
      </c>
      <c r="H952">
        <v>1</v>
      </c>
      <c r="I952" s="35">
        <f t="shared" si="59"/>
        <v>5</v>
      </c>
      <c r="J952" t="s">
        <v>21</v>
      </c>
      <c r="K952" t="s">
        <v>22</v>
      </c>
      <c r="L952">
        <v>1555390800</v>
      </c>
      <c r="M952" s="33">
        <f t="shared" si="56"/>
        <v>43571.208333333328</v>
      </c>
      <c r="N952">
        <v>1555822800</v>
      </c>
      <c r="O952" s="31">
        <f t="shared" si="57"/>
        <v>43576.208333333328</v>
      </c>
      <c r="P952" t="b">
        <v>0</v>
      </c>
      <c r="Q952" t="b">
        <v>1</v>
      </c>
      <c r="R952" t="s">
        <v>33</v>
      </c>
      <c r="S952" s="32" t="s">
        <v>2037</v>
      </c>
      <c r="T952" s="32" t="s">
        <v>2038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58"/>
        <v>1096.9379310344827</v>
      </c>
      <c r="G953" t="s">
        <v>20</v>
      </c>
      <c r="H953">
        <v>1559</v>
      </c>
      <c r="I953" s="35">
        <f t="shared" si="59"/>
        <v>102.02437459910199</v>
      </c>
      <c r="J953" t="s">
        <v>21</v>
      </c>
      <c r="K953" t="s">
        <v>22</v>
      </c>
      <c r="L953">
        <v>1482732000</v>
      </c>
      <c r="M953" s="33">
        <f t="shared" si="56"/>
        <v>42730.25</v>
      </c>
      <c r="N953">
        <v>1482818400</v>
      </c>
      <c r="O953" s="31">
        <f t="shared" si="57"/>
        <v>42731.25</v>
      </c>
      <c r="P953" t="b">
        <v>0</v>
      </c>
      <c r="Q953" t="b">
        <v>1</v>
      </c>
      <c r="R953" t="s">
        <v>23</v>
      </c>
      <c r="S953" s="32" t="s">
        <v>2033</v>
      </c>
      <c r="T953" s="32" t="s">
        <v>2034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58"/>
        <v>70.094158075601371</v>
      </c>
      <c r="G954" t="s">
        <v>74</v>
      </c>
      <c r="H954">
        <v>2266</v>
      </c>
      <c r="I954" s="35">
        <f t="shared" si="59"/>
        <v>45.007502206531335</v>
      </c>
      <c r="J954" t="s">
        <v>21</v>
      </c>
      <c r="K954" t="s">
        <v>22</v>
      </c>
      <c r="L954">
        <v>1470718800</v>
      </c>
      <c r="M954" s="33">
        <f t="shared" si="56"/>
        <v>42591.208333333328</v>
      </c>
      <c r="N954">
        <v>1471928400</v>
      </c>
      <c r="O954" s="31">
        <f t="shared" si="57"/>
        <v>42605.208333333328</v>
      </c>
      <c r="P954" t="b">
        <v>0</v>
      </c>
      <c r="Q954" t="b">
        <v>0</v>
      </c>
      <c r="R954" t="s">
        <v>42</v>
      </c>
      <c r="S954" s="32" t="s">
        <v>2039</v>
      </c>
      <c r="T954" s="32" t="s">
        <v>2040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58"/>
        <v>60</v>
      </c>
      <c r="G955" t="s">
        <v>14</v>
      </c>
      <c r="H955">
        <v>21</v>
      </c>
      <c r="I955" s="35">
        <f t="shared" si="59"/>
        <v>94.285714285714292</v>
      </c>
      <c r="J955" t="s">
        <v>21</v>
      </c>
      <c r="K955" t="s">
        <v>22</v>
      </c>
      <c r="L955">
        <v>1450591200</v>
      </c>
      <c r="M955" s="33">
        <f t="shared" si="56"/>
        <v>42358.25</v>
      </c>
      <c r="N955">
        <v>1453701600</v>
      </c>
      <c r="O955" s="31">
        <f t="shared" si="57"/>
        <v>42394.25</v>
      </c>
      <c r="P955" t="b">
        <v>0</v>
      </c>
      <c r="Q955" t="b">
        <v>1</v>
      </c>
      <c r="R955" t="s">
        <v>474</v>
      </c>
      <c r="S955" s="32" t="s">
        <v>2039</v>
      </c>
      <c r="T955" s="32" t="s">
        <v>2061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58"/>
        <v>367.0985915492958</v>
      </c>
      <c r="G956" t="s">
        <v>20</v>
      </c>
      <c r="H956">
        <v>1548</v>
      </c>
      <c r="I956" s="35">
        <f t="shared" si="59"/>
        <v>101.02325581395348</v>
      </c>
      <c r="J956" t="s">
        <v>26</v>
      </c>
      <c r="K956" t="s">
        <v>27</v>
      </c>
      <c r="L956">
        <v>1348290000</v>
      </c>
      <c r="M956" s="33">
        <f t="shared" si="56"/>
        <v>41174.208333333336</v>
      </c>
      <c r="N956">
        <v>1350363600</v>
      </c>
      <c r="O956" s="31">
        <f t="shared" si="57"/>
        <v>41198.208333333336</v>
      </c>
      <c r="P956" t="b">
        <v>0</v>
      </c>
      <c r="Q956" t="b">
        <v>0</v>
      </c>
      <c r="R956" t="s">
        <v>28</v>
      </c>
      <c r="S956" s="32" t="s">
        <v>2035</v>
      </c>
      <c r="T956" s="32" t="s">
        <v>2036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58"/>
        <v>1109</v>
      </c>
      <c r="G957" t="s">
        <v>20</v>
      </c>
      <c r="H957">
        <v>80</v>
      </c>
      <c r="I957" s="35">
        <f t="shared" si="59"/>
        <v>97.037499999999994</v>
      </c>
      <c r="J957" t="s">
        <v>21</v>
      </c>
      <c r="K957" t="s">
        <v>22</v>
      </c>
      <c r="L957">
        <v>1353823200</v>
      </c>
      <c r="M957" s="33">
        <f t="shared" si="56"/>
        <v>41238.25</v>
      </c>
      <c r="N957">
        <v>1353996000</v>
      </c>
      <c r="O957" s="31">
        <f t="shared" si="57"/>
        <v>41240.25</v>
      </c>
      <c r="P957" t="b">
        <v>0</v>
      </c>
      <c r="Q957" t="b">
        <v>0</v>
      </c>
      <c r="R957" t="s">
        <v>33</v>
      </c>
      <c r="S957" s="32" t="s">
        <v>2037</v>
      </c>
      <c r="T957" s="32" t="s">
        <v>2038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58"/>
        <v>19.028784648187631</v>
      </c>
      <c r="G958" t="s">
        <v>14</v>
      </c>
      <c r="H958">
        <v>830</v>
      </c>
      <c r="I958" s="35">
        <f t="shared" si="59"/>
        <v>43.00963855421687</v>
      </c>
      <c r="J958" t="s">
        <v>21</v>
      </c>
      <c r="K958" t="s">
        <v>22</v>
      </c>
      <c r="L958">
        <v>1450764000</v>
      </c>
      <c r="M958" s="33">
        <f t="shared" si="56"/>
        <v>42360.25</v>
      </c>
      <c r="N958">
        <v>1451109600</v>
      </c>
      <c r="O958" s="31">
        <f t="shared" si="57"/>
        <v>42364.25</v>
      </c>
      <c r="P958" t="b">
        <v>0</v>
      </c>
      <c r="Q958" t="b">
        <v>0</v>
      </c>
      <c r="R958" t="s">
        <v>474</v>
      </c>
      <c r="S958" s="32" t="s">
        <v>2039</v>
      </c>
      <c r="T958" s="32" t="s">
        <v>2061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58"/>
        <v>126.87755102040816</v>
      </c>
      <c r="G959" t="s">
        <v>20</v>
      </c>
      <c r="H959">
        <v>131</v>
      </c>
      <c r="I959" s="35">
        <f t="shared" si="59"/>
        <v>94.916030534351151</v>
      </c>
      <c r="J959" t="s">
        <v>21</v>
      </c>
      <c r="K959" t="s">
        <v>22</v>
      </c>
      <c r="L959">
        <v>1329372000</v>
      </c>
      <c r="M959" s="33">
        <f t="shared" si="56"/>
        <v>40955.25</v>
      </c>
      <c r="N959">
        <v>1329631200</v>
      </c>
      <c r="O959" s="31">
        <f t="shared" si="57"/>
        <v>40958.25</v>
      </c>
      <c r="P959" t="b">
        <v>0</v>
      </c>
      <c r="Q959" t="b">
        <v>0</v>
      </c>
      <c r="R959" t="s">
        <v>33</v>
      </c>
      <c r="S959" s="32" t="s">
        <v>2037</v>
      </c>
      <c r="T959" s="32" t="s">
        <v>2038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58"/>
        <v>734.63636363636363</v>
      </c>
      <c r="G960" t="s">
        <v>20</v>
      </c>
      <c r="H960">
        <v>112</v>
      </c>
      <c r="I960" s="35">
        <f t="shared" si="59"/>
        <v>72.151785714285708</v>
      </c>
      <c r="J960" t="s">
        <v>21</v>
      </c>
      <c r="K960" t="s">
        <v>22</v>
      </c>
      <c r="L960">
        <v>1277096400</v>
      </c>
      <c r="M960" s="33">
        <f t="shared" si="56"/>
        <v>40350.208333333336</v>
      </c>
      <c r="N960">
        <v>1278997200</v>
      </c>
      <c r="O960" s="31">
        <f t="shared" si="57"/>
        <v>40372.208333333336</v>
      </c>
      <c r="P960" t="b">
        <v>0</v>
      </c>
      <c r="Q960" t="b">
        <v>0</v>
      </c>
      <c r="R960" t="s">
        <v>71</v>
      </c>
      <c r="S960" s="32" t="s">
        <v>2039</v>
      </c>
      <c r="T960" s="32" t="s">
        <v>2047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58"/>
        <v>4.5731034482758623</v>
      </c>
      <c r="G961" t="s">
        <v>14</v>
      </c>
      <c r="H961">
        <v>130</v>
      </c>
      <c r="I961" s="35">
        <f t="shared" si="59"/>
        <v>51.007692307692309</v>
      </c>
      <c r="J961" t="s">
        <v>21</v>
      </c>
      <c r="K961" t="s">
        <v>22</v>
      </c>
      <c r="L961">
        <v>1277701200</v>
      </c>
      <c r="M961" s="33">
        <f t="shared" si="56"/>
        <v>40357.208333333336</v>
      </c>
      <c r="N961">
        <v>1280120400</v>
      </c>
      <c r="O961" s="31">
        <f t="shared" si="57"/>
        <v>40385.208333333336</v>
      </c>
      <c r="P961" t="b">
        <v>0</v>
      </c>
      <c r="Q961" t="b">
        <v>0</v>
      </c>
      <c r="R961" t="s">
        <v>206</v>
      </c>
      <c r="S961" s="32" t="s">
        <v>2045</v>
      </c>
      <c r="T961" s="32" t="s">
        <v>2057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58"/>
        <v>85.054545454545448</v>
      </c>
      <c r="G962" t="s">
        <v>14</v>
      </c>
      <c r="H962">
        <v>55</v>
      </c>
      <c r="I962" s="35">
        <f t="shared" si="59"/>
        <v>85.054545454545448</v>
      </c>
      <c r="J962" t="s">
        <v>21</v>
      </c>
      <c r="K962" t="s">
        <v>22</v>
      </c>
      <c r="L962">
        <v>1454911200</v>
      </c>
      <c r="M962" s="33">
        <f t="shared" si="56"/>
        <v>42408.25</v>
      </c>
      <c r="N962">
        <v>1458104400</v>
      </c>
      <c r="O962" s="31">
        <f t="shared" si="57"/>
        <v>42445.208333333328</v>
      </c>
      <c r="P962" t="b">
        <v>0</v>
      </c>
      <c r="Q962" t="b">
        <v>0</v>
      </c>
      <c r="R962" t="s">
        <v>28</v>
      </c>
      <c r="S962" s="32" t="s">
        <v>2035</v>
      </c>
      <c r="T962" s="32" t="s">
        <v>2036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si="58"/>
        <v>119.29824561403508</v>
      </c>
      <c r="G963" t="s">
        <v>20</v>
      </c>
      <c r="H963">
        <v>155</v>
      </c>
      <c r="I963" s="35">
        <f t="shared" si="59"/>
        <v>43.87096774193548</v>
      </c>
      <c r="J963" t="s">
        <v>21</v>
      </c>
      <c r="K963" t="s">
        <v>22</v>
      </c>
      <c r="L963">
        <v>1297922400</v>
      </c>
      <c r="M963" s="33">
        <f t="shared" ref="M963:M1001" si="60">(((L963/60)/60)/24)+DATE(1970,1,1)</f>
        <v>40591.25</v>
      </c>
      <c r="N963">
        <v>1298268000</v>
      </c>
      <c r="O963" s="31">
        <f t="shared" ref="O963:O1001" si="61">(((N963/60)/60)/24)+DATE(1970,1,1)</f>
        <v>40595.25</v>
      </c>
      <c r="P963" t="b">
        <v>0</v>
      </c>
      <c r="Q963" t="b">
        <v>0</v>
      </c>
      <c r="R963" t="s">
        <v>206</v>
      </c>
      <c r="S963" s="32" t="s">
        <v>2045</v>
      </c>
      <c r="T963" s="32" t="s">
        <v>2057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ref="F964:F1001" si="62">(E964/D964)*100</f>
        <v>296.02777777777777</v>
      </c>
      <c r="G964" t="s">
        <v>20</v>
      </c>
      <c r="H964">
        <v>266</v>
      </c>
      <c r="I964" s="35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 s="33">
        <f t="shared" si="60"/>
        <v>41592.25</v>
      </c>
      <c r="N964">
        <v>1386223200</v>
      </c>
      <c r="O964" s="31">
        <f t="shared" si="61"/>
        <v>41613.25</v>
      </c>
      <c r="P964" t="b">
        <v>0</v>
      </c>
      <c r="Q964" t="b">
        <v>0</v>
      </c>
      <c r="R964" t="s">
        <v>17</v>
      </c>
      <c r="S964" s="32" t="s">
        <v>2031</v>
      </c>
      <c r="T964" s="32" t="s">
        <v>2032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62"/>
        <v>84.694915254237287</v>
      </c>
      <c r="G965" t="s">
        <v>14</v>
      </c>
      <c r="H965">
        <v>114</v>
      </c>
      <c r="I965" s="35">
        <f t="shared" si="63"/>
        <v>43.833333333333336</v>
      </c>
      <c r="J965" t="s">
        <v>107</v>
      </c>
      <c r="K965" t="s">
        <v>108</v>
      </c>
      <c r="L965">
        <v>1299304800</v>
      </c>
      <c r="M965" s="33">
        <f t="shared" si="60"/>
        <v>40607.25</v>
      </c>
      <c r="N965">
        <v>1299823200</v>
      </c>
      <c r="O965" s="31">
        <f t="shared" si="61"/>
        <v>40613.25</v>
      </c>
      <c r="P965" t="b">
        <v>0</v>
      </c>
      <c r="Q965" t="b">
        <v>1</v>
      </c>
      <c r="R965" t="s">
        <v>122</v>
      </c>
      <c r="S965" s="32" t="s">
        <v>2052</v>
      </c>
      <c r="T965" s="32" t="s">
        <v>2053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62"/>
        <v>355.7837837837838</v>
      </c>
      <c r="G966" t="s">
        <v>20</v>
      </c>
      <c r="H966">
        <v>155</v>
      </c>
      <c r="I966" s="35">
        <f t="shared" si="63"/>
        <v>84.92903225806451</v>
      </c>
      <c r="J966" t="s">
        <v>21</v>
      </c>
      <c r="K966" t="s">
        <v>22</v>
      </c>
      <c r="L966">
        <v>1431320400</v>
      </c>
      <c r="M966" s="33">
        <f t="shared" si="60"/>
        <v>42135.208333333328</v>
      </c>
      <c r="N966">
        <v>1431752400</v>
      </c>
      <c r="O966" s="31">
        <f t="shared" si="61"/>
        <v>42140.208333333328</v>
      </c>
      <c r="P966" t="b">
        <v>0</v>
      </c>
      <c r="Q966" t="b">
        <v>0</v>
      </c>
      <c r="R966" t="s">
        <v>33</v>
      </c>
      <c r="S966" s="32" t="s">
        <v>2037</v>
      </c>
      <c r="T966" s="32" t="s">
        <v>2038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62"/>
        <v>386.40909090909093</v>
      </c>
      <c r="G967" t="s">
        <v>20</v>
      </c>
      <c r="H967">
        <v>207</v>
      </c>
      <c r="I967" s="35">
        <f t="shared" si="63"/>
        <v>41.067632850241544</v>
      </c>
      <c r="J967" t="s">
        <v>40</v>
      </c>
      <c r="K967" t="s">
        <v>41</v>
      </c>
      <c r="L967">
        <v>1264399200</v>
      </c>
      <c r="M967" s="33">
        <f t="shared" si="60"/>
        <v>40203.25</v>
      </c>
      <c r="N967">
        <v>1267855200</v>
      </c>
      <c r="O967" s="31">
        <f t="shared" si="61"/>
        <v>40243.25</v>
      </c>
      <c r="P967" t="b">
        <v>0</v>
      </c>
      <c r="Q967" t="b">
        <v>0</v>
      </c>
      <c r="R967" t="s">
        <v>23</v>
      </c>
      <c r="S967" s="32" t="s">
        <v>2033</v>
      </c>
      <c r="T967" s="32" t="s">
        <v>2034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62"/>
        <v>792.23529411764707</v>
      </c>
      <c r="G968" t="s">
        <v>20</v>
      </c>
      <c r="H968">
        <v>245</v>
      </c>
      <c r="I968" s="35">
        <f t="shared" si="63"/>
        <v>54.971428571428568</v>
      </c>
      <c r="J968" t="s">
        <v>21</v>
      </c>
      <c r="K968" t="s">
        <v>22</v>
      </c>
      <c r="L968">
        <v>1497502800</v>
      </c>
      <c r="M968" s="33">
        <f t="shared" si="60"/>
        <v>42901.208333333328</v>
      </c>
      <c r="N968">
        <v>1497675600</v>
      </c>
      <c r="O968" s="31">
        <f t="shared" si="61"/>
        <v>42903.208333333328</v>
      </c>
      <c r="P968" t="b">
        <v>0</v>
      </c>
      <c r="Q968" t="b">
        <v>0</v>
      </c>
      <c r="R968" t="s">
        <v>33</v>
      </c>
      <c r="S968" s="32" t="s">
        <v>2037</v>
      </c>
      <c r="T968" s="32" t="s">
        <v>2038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62"/>
        <v>137.03393665158373</v>
      </c>
      <c r="G969" t="s">
        <v>20</v>
      </c>
      <c r="H969">
        <v>1573</v>
      </c>
      <c r="I969" s="35">
        <f t="shared" si="63"/>
        <v>77.010807374443743</v>
      </c>
      <c r="J969" t="s">
        <v>21</v>
      </c>
      <c r="K969" t="s">
        <v>22</v>
      </c>
      <c r="L969">
        <v>1333688400</v>
      </c>
      <c r="M969" s="33">
        <f t="shared" si="60"/>
        <v>41005.208333333336</v>
      </c>
      <c r="N969">
        <v>1336885200</v>
      </c>
      <c r="O969" s="31">
        <f t="shared" si="61"/>
        <v>41042.208333333336</v>
      </c>
      <c r="P969" t="b">
        <v>0</v>
      </c>
      <c r="Q969" t="b">
        <v>0</v>
      </c>
      <c r="R969" t="s">
        <v>319</v>
      </c>
      <c r="S969" s="32" t="s">
        <v>2033</v>
      </c>
      <c r="T969" s="32" t="s">
        <v>2060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62"/>
        <v>338.20833333333337</v>
      </c>
      <c r="G970" t="s">
        <v>20</v>
      </c>
      <c r="H970">
        <v>114</v>
      </c>
      <c r="I970" s="35">
        <f t="shared" si="63"/>
        <v>71.201754385964918</v>
      </c>
      <c r="J970" t="s">
        <v>21</v>
      </c>
      <c r="K970" t="s">
        <v>22</v>
      </c>
      <c r="L970">
        <v>1293861600</v>
      </c>
      <c r="M970" s="33">
        <f t="shared" si="60"/>
        <v>40544.25</v>
      </c>
      <c r="N970">
        <v>1295157600</v>
      </c>
      <c r="O970" s="31">
        <f t="shared" si="61"/>
        <v>40559.25</v>
      </c>
      <c r="P970" t="b">
        <v>0</v>
      </c>
      <c r="Q970" t="b">
        <v>0</v>
      </c>
      <c r="R970" t="s">
        <v>17</v>
      </c>
      <c r="S970" s="32" t="s">
        <v>2031</v>
      </c>
      <c r="T970" s="32" t="s">
        <v>2032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62"/>
        <v>108.22784810126582</v>
      </c>
      <c r="G971" t="s">
        <v>20</v>
      </c>
      <c r="H971">
        <v>93</v>
      </c>
      <c r="I971" s="35">
        <f t="shared" si="63"/>
        <v>91.935483870967744</v>
      </c>
      <c r="J971" t="s">
        <v>21</v>
      </c>
      <c r="K971" t="s">
        <v>22</v>
      </c>
      <c r="L971">
        <v>1576994400</v>
      </c>
      <c r="M971" s="33">
        <f t="shared" si="60"/>
        <v>43821.25</v>
      </c>
      <c r="N971">
        <v>1577599200</v>
      </c>
      <c r="O971" s="31">
        <f t="shared" si="61"/>
        <v>43828.25</v>
      </c>
      <c r="P971" t="b">
        <v>0</v>
      </c>
      <c r="Q971" t="b">
        <v>0</v>
      </c>
      <c r="R971" t="s">
        <v>33</v>
      </c>
      <c r="S971" s="32" t="s">
        <v>2037</v>
      </c>
      <c r="T971" s="32" t="s">
        <v>2038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62"/>
        <v>60.757639620653315</v>
      </c>
      <c r="G972" t="s">
        <v>14</v>
      </c>
      <c r="H972">
        <v>594</v>
      </c>
      <c r="I972" s="35">
        <f t="shared" si="63"/>
        <v>97.069023569023571</v>
      </c>
      <c r="J972" t="s">
        <v>21</v>
      </c>
      <c r="K972" t="s">
        <v>22</v>
      </c>
      <c r="L972">
        <v>1304917200</v>
      </c>
      <c r="M972" s="33">
        <f t="shared" si="60"/>
        <v>40672.208333333336</v>
      </c>
      <c r="N972">
        <v>1305003600</v>
      </c>
      <c r="O972" s="31">
        <f t="shared" si="61"/>
        <v>40673.208333333336</v>
      </c>
      <c r="P972" t="b">
        <v>0</v>
      </c>
      <c r="Q972" t="b">
        <v>0</v>
      </c>
      <c r="R972" t="s">
        <v>33</v>
      </c>
      <c r="S972" s="32" t="s">
        <v>2037</v>
      </c>
      <c r="T972" s="32" t="s">
        <v>2038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62"/>
        <v>27.725490196078432</v>
      </c>
      <c r="G973" t="s">
        <v>14</v>
      </c>
      <c r="H973">
        <v>24</v>
      </c>
      <c r="I973" s="35">
        <f t="shared" si="63"/>
        <v>58.916666666666664</v>
      </c>
      <c r="J973" t="s">
        <v>21</v>
      </c>
      <c r="K973" t="s">
        <v>22</v>
      </c>
      <c r="L973">
        <v>1381208400</v>
      </c>
      <c r="M973" s="33">
        <f t="shared" si="60"/>
        <v>41555.208333333336</v>
      </c>
      <c r="N973">
        <v>1381726800</v>
      </c>
      <c r="O973" s="31">
        <f t="shared" si="61"/>
        <v>41561.208333333336</v>
      </c>
      <c r="P973" t="b">
        <v>0</v>
      </c>
      <c r="Q973" t="b">
        <v>0</v>
      </c>
      <c r="R973" t="s">
        <v>269</v>
      </c>
      <c r="S973" s="32" t="s">
        <v>2039</v>
      </c>
      <c r="T973" s="32" t="s">
        <v>2058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62"/>
        <v>228.3934426229508</v>
      </c>
      <c r="G974" t="s">
        <v>20</v>
      </c>
      <c r="H974">
        <v>1681</v>
      </c>
      <c r="I974" s="35">
        <f t="shared" si="63"/>
        <v>58.015466983938133</v>
      </c>
      <c r="J974" t="s">
        <v>21</v>
      </c>
      <c r="K974" t="s">
        <v>22</v>
      </c>
      <c r="L974">
        <v>1401685200</v>
      </c>
      <c r="M974" s="33">
        <f t="shared" si="60"/>
        <v>41792.208333333336</v>
      </c>
      <c r="N974">
        <v>1402462800</v>
      </c>
      <c r="O974" s="31">
        <f t="shared" si="61"/>
        <v>41801.208333333336</v>
      </c>
      <c r="P974" t="b">
        <v>0</v>
      </c>
      <c r="Q974" t="b">
        <v>1</v>
      </c>
      <c r="R974" t="s">
        <v>28</v>
      </c>
      <c r="S974" s="32" t="s">
        <v>2035</v>
      </c>
      <c r="T974" s="32" t="s">
        <v>2036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62"/>
        <v>21.615194054500414</v>
      </c>
      <c r="G975" t="s">
        <v>14</v>
      </c>
      <c r="H975">
        <v>252</v>
      </c>
      <c r="I975" s="35">
        <f t="shared" si="63"/>
        <v>103.87301587301587</v>
      </c>
      <c r="J975" t="s">
        <v>21</v>
      </c>
      <c r="K975" t="s">
        <v>22</v>
      </c>
      <c r="L975">
        <v>1291960800</v>
      </c>
      <c r="M975" s="33">
        <f t="shared" si="60"/>
        <v>40522.25</v>
      </c>
      <c r="N975">
        <v>1292133600</v>
      </c>
      <c r="O975" s="31">
        <f t="shared" si="61"/>
        <v>40524.25</v>
      </c>
      <c r="P975" t="b">
        <v>0</v>
      </c>
      <c r="Q975" t="b">
        <v>1</v>
      </c>
      <c r="R975" t="s">
        <v>33</v>
      </c>
      <c r="S975" s="32" t="s">
        <v>2037</v>
      </c>
      <c r="T975" s="32" t="s">
        <v>2038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62"/>
        <v>373.875</v>
      </c>
      <c r="G976" t="s">
        <v>20</v>
      </c>
      <c r="H976">
        <v>32</v>
      </c>
      <c r="I976" s="35">
        <f t="shared" si="63"/>
        <v>93.46875</v>
      </c>
      <c r="J976" t="s">
        <v>21</v>
      </c>
      <c r="K976" t="s">
        <v>22</v>
      </c>
      <c r="L976">
        <v>1368853200</v>
      </c>
      <c r="M976" s="33">
        <f t="shared" si="60"/>
        <v>41412.208333333336</v>
      </c>
      <c r="N976">
        <v>1368939600</v>
      </c>
      <c r="O976" s="31">
        <f t="shared" si="61"/>
        <v>41413.208333333336</v>
      </c>
      <c r="P976" t="b">
        <v>0</v>
      </c>
      <c r="Q976" t="b">
        <v>0</v>
      </c>
      <c r="R976" t="s">
        <v>60</v>
      </c>
      <c r="S976" s="32" t="s">
        <v>2033</v>
      </c>
      <c r="T976" s="32" t="s">
        <v>2043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62"/>
        <v>154.92592592592592</v>
      </c>
      <c r="G977" t="s">
        <v>20</v>
      </c>
      <c r="H977">
        <v>135</v>
      </c>
      <c r="I977" s="35">
        <f t="shared" si="63"/>
        <v>61.970370370370368</v>
      </c>
      <c r="J977" t="s">
        <v>21</v>
      </c>
      <c r="K977" t="s">
        <v>22</v>
      </c>
      <c r="L977">
        <v>1448776800</v>
      </c>
      <c r="M977" s="33">
        <f t="shared" si="60"/>
        <v>42337.25</v>
      </c>
      <c r="N977">
        <v>1452146400</v>
      </c>
      <c r="O977" s="31">
        <f t="shared" si="61"/>
        <v>42376.25</v>
      </c>
      <c r="P977" t="b">
        <v>0</v>
      </c>
      <c r="Q977" t="b">
        <v>1</v>
      </c>
      <c r="R977" t="s">
        <v>33</v>
      </c>
      <c r="S977" s="32" t="s">
        <v>2037</v>
      </c>
      <c r="T977" s="32" t="s">
        <v>2038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62"/>
        <v>322.14999999999998</v>
      </c>
      <c r="G978" t="s">
        <v>20</v>
      </c>
      <c r="H978">
        <v>140</v>
      </c>
      <c r="I978" s="35">
        <f t="shared" si="63"/>
        <v>92.042857142857144</v>
      </c>
      <c r="J978" t="s">
        <v>21</v>
      </c>
      <c r="K978" t="s">
        <v>22</v>
      </c>
      <c r="L978">
        <v>1296194400</v>
      </c>
      <c r="M978" s="33">
        <f t="shared" si="60"/>
        <v>40571.25</v>
      </c>
      <c r="N978">
        <v>1296712800</v>
      </c>
      <c r="O978" s="31">
        <f t="shared" si="61"/>
        <v>40577.25</v>
      </c>
      <c r="P978" t="b">
        <v>0</v>
      </c>
      <c r="Q978" t="b">
        <v>1</v>
      </c>
      <c r="R978" t="s">
        <v>33</v>
      </c>
      <c r="S978" s="32" t="s">
        <v>2037</v>
      </c>
      <c r="T978" s="32" t="s">
        <v>2038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62"/>
        <v>73.957142857142856</v>
      </c>
      <c r="G979" t="s">
        <v>14</v>
      </c>
      <c r="H979">
        <v>67</v>
      </c>
      <c r="I979" s="35">
        <f t="shared" si="63"/>
        <v>77.268656716417908</v>
      </c>
      <c r="J979" t="s">
        <v>21</v>
      </c>
      <c r="K979" t="s">
        <v>22</v>
      </c>
      <c r="L979">
        <v>1517983200</v>
      </c>
      <c r="M979" s="33">
        <f t="shared" si="60"/>
        <v>43138.25</v>
      </c>
      <c r="N979">
        <v>1520748000</v>
      </c>
      <c r="O979" s="31">
        <f t="shared" si="61"/>
        <v>43170.25</v>
      </c>
      <c r="P979" t="b">
        <v>0</v>
      </c>
      <c r="Q979" t="b">
        <v>0</v>
      </c>
      <c r="R979" t="s">
        <v>17</v>
      </c>
      <c r="S979" s="32" t="s">
        <v>2031</v>
      </c>
      <c r="T979" s="32" t="s">
        <v>2032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62"/>
        <v>864.1</v>
      </c>
      <c r="G980" t="s">
        <v>20</v>
      </c>
      <c r="H980">
        <v>92</v>
      </c>
      <c r="I980" s="35">
        <f t="shared" si="63"/>
        <v>93.923913043478265</v>
      </c>
      <c r="J980" t="s">
        <v>21</v>
      </c>
      <c r="K980" t="s">
        <v>22</v>
      </c>
      <c r="L980">
        <v>1478930400</v>
      </c>
      <c r="M980" s="33">
        <f t="shared" si="60"/>
        <v>42686.25</v>
      </c>
      <c r="N980">
        <v>1480831200</v>
      </c>
      <c r="O980" s="31">
        <f t="shared" si="61"/>
        <v>42708.25</v>
      </c>
      <c r="P980" t="b">
        <v>0</v>
      </c>
      <c r="Q980" t="b">
        <v>0</v>
      </c>
      <c r="R980" t="s">
        <v>89</v>
      </c>
      <c r="S980" s="32" t="s">
        <v>2048</v>
      </c>
      <c r="T980" s="32" t="s">
        <v>2049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62"/>
        <v>143.26245847176079</v>
      </c>
      <c r="G981" t="s">
        <v>20</v>
      </c>
      <c r="H981">
        <v>1015</v>
      </c>
      <c r="I981" s="35">
        <f t="shared" si="63"/>
        <v>84.969458128078813</v>
      </c>
      <c r="J981" t="s">
        <v>40</v>
      </c>
      <c r="K981" t="s">
        <v>41</v>
      </c>
      <c r="L981">
        <v>1426395600</v>
      </c>
      <c r="M981" s="33">
        <f t="shared" si="60"/>
        <v>42078.208333333328</v>
      </c>
      <c r="N981">
        <v>1426914000</v>
      </c>
      <c r="O981" s="31">
        <f t="shared" si="61"/>
        <v>42084.208333333328</v>
      </c>
      <c r="P981" t="b">
        <v>0</v>
      </c>
      <c r="Q981" t="b">
        <v>0</v>
      </c>
      <c r="R981" t="s">
        <v>33</v>
      </c>
      <c r="S981" s="32" t="s">
        <v>2037</v>
      </c>
      <c r="T981" s="32" t="s">
        <v>2038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62"/>
        <v>40.281762295081968</v>
      </c>
      <c r="G982" t="s">
        <v>14</v>
      </c>
      <c r="H982">
        <v>742</v>
      </c>
      <c r="I982" s="35">
        <f t="shared" si="63"/>
        <v>105.97035040431267</v>
      </c>
      <c r="J982" t="s">
        <v>21</v>
      </c>
      <c r="K982" t="s">
        <v>22</v>
      </c>
      <c r="L982">
        <v>1446181200</v>
      </c>
      <c r="M982" s="33">
        <f t="shared" si="60"/>
        <v>42307.208333333328</v>
      </c>
      <c r="N982">
        <v>1446616800</v>
      </c>
      <c r="O982" s="31">
        <f t="shared" si="61"/>
        <v>42312.25</v>
      </c>
      <c r="P982" t="b">
        <v>1</v>
      </c>
      <c r="Q982" t="b">
        <v>0</v>
      </c>
      <c r="R982" t="s">
        <v>68</v>
      </c>
      <c r="S982" s="32" t="s">
        <v>2045</v>
      </c>
      <c r="T982" s="32" t="s">
        <v>2046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62"/>
        <v>178.22388059701493</v>
      </c>
      <c r="G983" t="s">
        <v>20</v>
      </c>
      <c r="H983">
        <v>323</v>
      </c>
      <c r="I983" s="35">
        <f t="shared" si="63"/>
        <v>36.969040247678016</v>
      </c>
      <c r="J983" t="s">
        <v>21</v>
      </c>
      <c r="K983" t="s">
        <v>22</v>
      </c>
      <c r="L983">
        <v>1514181600</v>
      </c>
      <c r="M983" s="33">
        <f t="shared" si="60"/>
        <v>43094.25</v>
      </c>
      <c r="N983">
        <v>1517032800</v>
      </c>
      <c r="O983" s="31">
        <f t="shared" si="61"/>
        <v>43127.25</v>
      </c>
      <c r="P983" t="b">
        <v>0</v>
      </c>
      <c r="Q983" t="b">
        <v>0</v>
      </c>
      <c r="R983" t="s">
        <v>28</v>
      </c>
      <c r="S983" s="32" t="s">
        <v>2035</v>
      </c>
      <c r="T983" s="32" t="s">
        <v>2036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62"/>
        <v>84.930555555555557</v>
      </c>
      <c r="G984" t="s">
        <v>14</v>
      </c>
      <c r="H984">
        <v>75</v>
      </c>
      <c r="I984" s="35">
        <f t="shared" si="63"/>
        <v>81.533333333333331</v>
      </c>
      <c r="J984" t="s">
        <v>21</v>
      </c>
      <c r="K984" t="s">
        <v>22</v>
      </c>
      <c r="L984">
        <v>1311051600</v>
      </c>
      <c r="M984" s="33">
        <f t="shared" si="60"/>
        <v>40743.208333333336</v>
      </c>
      <c r="N984">
        <v>1311224400</v>
      </c>
      <c r="O984" s="31">
        <f t="shared" si="61"/>
        <v>40745.208333333336</v>
      </c>
      <c r="P984" t="b">
        <v>0</v>
      </c>
      <c r="Q984" t="b">
        <v>1</v>
      </c>
      <c r="R984" t="s">
        <v>42</v>
      </c>
      <c r="S984" s="32" t="s">
        <v>2039</v>
      </c>
      <c r="T984" s="32" t="s">
        <v>2040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62"/>
        <v>145.93648334624322</v>
      </c>
      <c r="G985" t="s">
        <v>20</v>
      </c>
      <c r="H985">
        <v>2326</v>
      </c>
      <c r="I985" s="35">
        <f t="shared" si="63"/>
        <v>80.999140154772135</v>
      </c>
      <c r="J985" t="s">
        <v>21</v>
      </c>
      <c r="K985" t="s">
        <v>22</v>
      </c>
      <c r="L985">
        <v>1564894800</v>
      </c>
      <c r="M985" s="33">
        <f t="shared" si="60"/>
        <v>43681.208333333328</v>
      </c>
      <c r="N985">
        <v>1566190800</v>
      </c>
      <c r="O985" s="31">
        <f t="shared" si="61"/>
        <v>43696.208333333328</v>
      </c>
      <c r="P985" t="b">
        <v>0</v>
      </c>
      <c r="Q985" t="b">
        <v>0</v>
      </c>
      <c r="R985" t="s">
        <v>42</v>
      </c>
      <c r="S985" s="32" t="s">
        <v>2039</v>
      </c>
      <c r="T985" s="32" t="s">
        <v>2040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62"/>
        <v>152.46153846153848</v>
      </c>
      <c r="G986" t="s">
        <v>20</v>
      </c>
      <c r="H986">
        <v>381</v>
      </c>
      <c r="I986" s="35">
        <f t="shared" si="63"/>
        <v>26.010498687664043</v>
      </c>
      <c r="J986" t="s">
        <v>21</v>
      </c>
      <c r="K986" t="s">
        <v>22</v>
      </c>
      <c r="L986">
        <v>1567918800</v>
      </c>
      <c r="M986" s="33">
        <f t="shared" si="60"/>
        <v>43716.208333333328</v>
      </c>
      <c r="N986">
        <v>1570165200</v>
      </c>
      <c r="O986" s="31">
        <f t="shared" si="61"/>
        <v>43742.208333333328</v>
      </c>
      <c r="P986" t="b">
        <v>0</v>
      </c>
      <c r="Q986" t="b">
        <v>0</v>
      </c>
      <c r="R986" t="s">
        <v>33</v>
      </c>
      <c r="S986" s="32" t="s">
        <v>2037</v>
      </c>
      <c r="T986" s="32" t="s">
        <v>2038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62"/>
        <v>67.129542790152414</v>
      </c>
      <c r="G987" t="s">
        <v>14</v>
      </c>
      <c r="H987">
        <v>4405</v>
      </c>
      <c r="I987" s="35">
        <f t="shared" si="63"/>
        <v>25.998410896708286</v>
      </c>
      <c r="J987" t="s">
        <v>21</v>
      </c>
      <c r="K987" t="s">
        <v>22</v>
      </c>
      <c r="L987">
        <v>1386309600</v>
      </c>
      <c r="M987" s="33">
        <f t="shared" si="60"/>
        <v>41614.25</v>
      </c>
      <c r="N987">
        <v>1388556000</v>
      </c>
      <c r="O987" s="31">
        <f t="shared" si="61"/>
        <v>41640.25</v>
      </c>
      <c r="P987" t="b">
        <v>0</v>
      </c>
      <c r="Q987" t="b">
        <v>1</v>
      </c>
      <c r="R987" t="s">
        <v>23</v>
      </c>
      <c r="S987" s="32" t="s">
        <v>2033</v>
      </c>
      <c r="T987" s="32" t="s">
        <v>2034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62"/>
        <v>40.307692307692307</v>
      </c>
      <c r="G988" t="s">
        <v>14</v>
      </c>
      <c r="H988">
        <v>92</v>
      </c>
      <c r="I988" s="35">
        <f t="shared" si="63"/>
        <v>34.173913043478258</v>
      </c>
      <c r="J988" t="s">
        <v>21</v>
      </c>
      <c r="K988" t="s">
        <v>22</v>
      </c>
      <c r="L988">
        <v>1301979600</v>
      </c>
      <c r="M988" s="33">
        <f t="shared" si="60"/>
        <v>40638.208333333336</v>
      </c>
      <c r="N988">
        <v>1303189200</v>
      </c>
      <c r="O988" s="31">
        <f t="shared" si="61"/>
        <v>40652.208333333336</v>
      </c>
      <c r="P988" t="b">
        <v>0</v>
      </c>
      <c r="Q988" t="b">
        <v>0</v>
      </c>
      <c r="R988" t="s">
        <v>23</v>
      </c>
      <c r="S988" s="32" t="s">
        <v>2033</v>
      </c>
      <c r="T988" s="32" t="s">
        <v>2034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62"/>
        <v>216.79032258064518</v>
      </c>
      <c r="G989" t="s">
        <v>20</v>
      </c>
      <c r="H989">
        <v>480</v>
      </c>
      <c r="I989" s="35">
        <f t="shared" si="63"/>
        <v>28.002083333333335</v>
      </c>
      <c r="J989" t="s">
        <v>21</v>
      </c>
      <c r="K989" t="s">
        <v>22</v>
      </c>
      <c r="L989">
        <v>1493269200</v>
      </c>
      <c r="M989" s="33">
        <f t="shared" si="60"/>
        <v>42852.208333333328</v>
      </c>
      <c r="N989">
        <v>1494478800</v>
      </c>
      <c r="O989" s="31">
        <f t="shared" si="61"/>
        <v>42866.208333333328</v>
      </c>
      <c r="P989" t="b">
        <v>0</v>
      </c>
      <c r="Q989" t="b">
        <v>0</v>
      </c>
      <c r="R989" t="s">
        <v>42</v>
      </c>
      <c r="S989" s="32" t="s">
        <v>2039</v>
      </c>
      <c r="T989" s="32" t="s">
        <v>2040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62"/>
        <v>52.117021276595743</v>
      </c>
      <c r="G990" t="s">
        <v>14</v>
      </c>
      <c r="H990">
        <v>64</v>
      </c>
      <c r="I990" s="35">
        <f t="shared" si="63"/>
        <v>76.546875</v>
      </c>
      <c r="J990" t="s">
        <v>21</v>
      </c>
      <c r="K990" t="s">
        <v>22</v>
      </c>
      <c r="L990">
        <v>1478930400</v>
      </c>
      <c r="M990" s="33">
        <f t="shared" si="60"/>
        <v>42686.25</v>
      </c>
      <c r="N990">
        <v>1480744800</v>
      </c>
      <c r="O990" s="31">
        <f t="shared" si="61"/>
        <v>42707.25</v>
      </c>
      <c r="P990" t="b">
        <v>0</v>
      </c>
      <c r="Q990" t="b">
        <v>0</v>
      </c>
      <c r="R990" t="s">
        <v>133</v>
      </c>
      <c r="S990" s="32" t="s">
        <v>2045</v>
      </c>
      <c r="T990" s="32" t="s">
        <v>2054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62"/>
        <v>499.58333333333337</v>
      </c>
      <c r="G991" t="s">
        <v>20</v>
      </c>
      <c r="H991">
        <v>226</v>
      </c>
      <c r="I991" s="35">
        <f t="shared" si="63"/>
        <v>53.053097345132741</v>
      </c>
      <c r="J991" t="s">
        <v>21</v>
      </c>
      <c r="K991" t="s">
        <v>22</v>
      </c>
      <c r="L991">
        <v>1555390800</v>
      </c>
      <c r="M991" s="33">
        <f t="shared" si="60"/>
        <v>43571.208333333328</v>
      </c>
      <c r="N991">
        <v>1555822800</v>
      </c>
      <c r="O991" s="31">
        <f t="shared" si="61"/>
        <v>43576.208333333328</v>
      </c>
      <c r="P991" t="b">
        <v>0</v>
      </c>
      <c r="Q991" t="b">
        <v>0</v>
      </c>
      <c r="R991" t="s">
        <v>206</v>
      </c>
      <c r="S991" s="32" t="s">
        <v>2045</v>
      </c>
      <c r="T991" s="32" t="s">
        <v>2057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62"/>
        <v>87.679487179487182</v>
      </c>
      <c r="G992" t="s">
        <v>14</v>
      </c>
      <c r="H992">
        <v>64</v>
      </c>
      <c r="I992" s="35">
        <f t="shared" si="63"/>
        <v>106.859375</v>
      </c>
      <c r="J992" t="s">
        <v>21</v>
      </c>
      <c r="K992" t="s">
        <v>22</v>
      </c>
      <c r="L992">
        <v>1456984800</v>
      </c>
      <c r="M992" s="33">
        <f t="shared" si="60"/>
        <v>42432.25</v>
      </c>
      <c r="N992">
        <v>1458882000</v>
      </c>
      <c r="O992" s="31">
        <f t="shared" si="61"/>
        <v>42454.208333333328</v>
      </c>
      <c r="P992" t="b">
        <v>0</v>
      </c>
      <c r="Q992" t="b">
        <v>1</v>
      </c>
      <c r="R992" t="s">
        <v>53</v>
      </c>
      <c r="S992" s="32" t="s">
        <v>2039</v>
      </c>
      <c r="T992" s="32" t="s">
        <v>2042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62"/>
        <v>113.17346938775511</v>
      </c>
      <c r="G993" t="s">
        <v>20</v>
      </c>
      <c r="H993">
        <v>241</v>
      </c>
      <c r="I993" s="35">
        <f t="shared" si="63"/>
        <v>46.020746887966808</v>
      </c>
      <c r="J993" t="s">
        <v>21</v>
      </c>
      <c r="K993" t="s">
        <v>22</v>
      </c>
      <c r="L993">
        <v>1411621200</v>
      </c>
      <c r="M993" s="33">
        <f t="shared" si="60"/>
        <v>41907.208333333336</v>
      </c>
      <c r="N993">
        <v>1411966800</v>
      </c>
      <c r="O993" s="31">
        <f t="shared" si="61"/>
        <v>41911.208333333336</v>
      </c>
      <c r="P993" t="b">
        <v>0</v>
      </c>
      <c r="Q993" t="b">
        <v>1</v>
      </c>
      <c r="R993" t="s">
        <v>23</v>
      </c>
      <c r="S993" s="32" t="s">
        <v>2033</v>
      </c>
      <c r="T993" s="32" t="s">
        <v>2034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62"/>
        <v>426.54838709677421</v>
      </c>
      <c r="G994" t="s">
        <v>20</v>
      </c>
      <c r="H994">
        <v>132</v>
      </c>
      <c r="I994" s="35">
        <f t="shared" si="63"/>
        <v>100.17424242424242</v>
      </c>
      <c r="J994" t="s">
        <v>21</v>
      </c>
      <c r="K994" t="s">
        <v>22</v>
      </c>
      <c r="L994">
        <v>1525669200</v>
      </c>
      <c r="M994" s="33">
        <f t="shared" si="60"/>
        <v>43227.208333333328</v>
      </c>
      <c r="N994">
        <v>1526878800</v>
      </c>
      <c r="O994" s="31">
        <f t="shared" si="61"/>
        <v>43241.208333333328</v>
      </c>
      <c r="P994" t="b">
        <v>0</v>
      </c>
      <c r="Q994" t="b">
        <v>1</v>
      </c>
      <c r="R994" t="s">
        <v>53</v>
      </c>
      <c r="S994" s="32" t="s">
        <v>2039</v>
      </c>
      <c r="T994" s="32" t="s">
        <v>2042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62"/>
        <v>77.632653061224488</v>
      </c>
      <c r="G995" t="s">
        <v>74</v>
      </c>
      <c r="H995">
        <v>75</v>
      </c>
      <c r="I995" s="35">
        <f t="shared" si="63"/>
        <v>101.44</v>
      </c>
      <c r="J995" t="s">
        <v>107</v>
      </c>
      <c r="K995" t="s">
        <v>108</v>
      </c>
      <c r="L995">
        <v>1450936800</v>
      </c>
      <c r="M995" s="33">
        <f t="shared" si="60"/>
        <v>42362.25</v>
      </c>
      <c r="N995">
        <v>1452405600</v>
      </c>
      <c r="O995" s="31">
        <f t="shared" si="61"/>
        <v>42379.25</v>
      </c>
      <c r="P995" t="b">
        <v>0</v>
      </c>
      <c r="Q995" t="b">
        <v>1</v>
      </c>
      <c r="R995" t="s">
        <v>122</v>
      </c>
      <c r="S995" s="32" t="s">
        <v>2052</v>
      </c>
      <c r="T995" s="32" t="s">
        <v>2053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62"/>
        <v>52.496810772501767</v>
      </c>
      <c r="G996" t="s">
        <v>14</v>
      </c>
      <c r="H996">
        <v>842</v>
      </c>
      <c r="I996" s="35">
        <f t="shared" si="63"/>
        <v>87.972684085510693</v>
      </c>
      <c r="J996" t="s">
        <v>21</v>
      </c>
      <c r="K996" t="s">
        <v>22</v>
      </c>
      <c r="L996">
        <v>1413522000</v>
      </c>
      <c r="M996" s="33">
        <f t="shared" si="60"/>
        <v>41929.208333333336</v>
      </c>
      <c r="N996">
        <v>1414040400</v>
      </c>
      <c r="O996" s="31">
        <f t="shared" si="61"/>
        <v>41935.208333333336</v>
      </c>
      <c r="P996" t="b">
        <v>0</v>
      </c>
      <c r="Q996" t="b">
        <v>1</v>
      </c>
      <c r="R996" t="s">
        <v>206</v>
      </c>
      <c r="S996" s="32" t="s">
        <v>2045</v>
      </c>
      <c r="T996" s="32" t="s">
        <v>2057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62"/>
        <v>157.46762589928059</v>
      </c>
      <c r="G997" t="s">
        <v>20</v>
      </c>
      <c r="H997">
        <v>2043</v>
      </c>
      <c r="I997" s="35">
        <f t="shared" si="63"/>
        <v>74.995594713656388</v>
      </c>
      <c r="J997" t="s">
        <v>21</v>
      </c>
      <c r="K997" t="s">
        <v>22</v>
      </c>
      <c r="L997">
        <v>1541307600</v>
      </c>
      <c r="M997" s="33">
        <f t="shared" si="60"/>
        <v>43408.208333333328</v>
      </c>
      <c r="N997">
        <v>1543816800</v>
      </c>
      <c r="O997" s="31">
        <f t="shared" si="61"/>
        <v>43437.25</v>
      </c>
      <c r="P997" t="b">
        <v>0</v>
      </c>
      <c r="Q997" t="b">
        <v>1</v>
      </c>
      <c r="R997" t="s">
        <v>17</v>
      </c>
      <c r="S997" s="32" t="s">
        <v>2031</v>
      </c>
      <c r="T997" s="32" t="s">
        <v>2032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62"/>
        <v>72.939393939393938</v>
      </c>
      <c r="G998" t="s">
        <v>14</v>
      </c>
      <c r="H998">
        <v>112</v>
      </c>
      <c r="I998" s="35">
        <f t="shared" si="63"/>
        <v>42.982142857142854</v>
      </c>
      <c r="J998" t="s">
        <v>21</v>
      </c>
      <c r="K998" t="s">
        <v>22</v>
      </c>
      <c r="L998">
        <v>1357106400</v>
      </c>
      <c r="M998" s="33">
        <f t="shared" si="60"/>
        <v>41276.25</v>
      </c>
      <c r="N998">
        <v>1359698400</v>
      </c>
      <c r="O998" s="31">
        <f t="shared" si="61"/>
        <v>41306.25</v>
      </c>
      <c r="P998" t="b">
        <v>0</v>
      </c>
      <c r="Q998" t="b">
        <v>0</v>
      </c>
      <c r="R998" t="s">
        <v>33</v>
      </c>
      <c r="S998" s="32" t="s">
        <v>2037</v>
      </c>
      <c r="T998" s="32" t="s">
        <v>2038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62"/>
        <v>60.565789473684205</v>
      </c>
      <c r="G999" t="s">
        <v>74</v>
      </c>
      <c r="H999">
        <v>139</v>
      </c>
      <c r="I999" s="35">
        <f t="shared" si="63"/>
        <v>33.115107913669064</v>
      </c>
      <c r="J999" t="s">
        <v>107</v>
      </c>
      <c r="K999" t="s">
        <v>108</v>
      </c>
      <c r="L999">
        <v>1390197600</v>
      </c>
      <c r="M999" s="33">
        <f t="shared" si="60"/>
        <v>41659.25</v>
      </c>
      <c r="N999">
        <v>1390629600</v>
      </c>
      <c r="O999" s="31">
        <f t="shared" si="61"/>
        <v>41664.25</v>
      </c>
      <c r="P999" t="b">
        <v>0</v>
      </c>
      <c r="Q999" t="b">
        <v>0</v>
      </c>
      <c r="R999" t="s">
        <v>33</v>
      </c>
      <c r="S999" s="32" t="s">
        <v>2037</v>
      </c>
      <c r="T999" s="32" t="s">
        <v>2038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62"/>
        <v>56.791291291291287</v>
      </c>
      <c r="G1000" t="s">
        <v>14</v>
      </c>
      <c r="H1000">
        <v>374</v>
      </c>
      <c r="I1000" s="35">
        <f t="shared" si="63"/>
        <v>101.13101604278074</v>
      </c>
      <c r="J1000" t="s">
        <v>21</v>
      </c>
      <c r="K1000" t="s">
        <v>22</v>
      </c>
      <c r="L1000">
        <v>1265868000</v>
      </c>
      <c r="M1000" s="33">
        <f t="shared" si="60"/>
        <v>40220.25</v>
      </c>
      <c r="N1000">
        <v>1267077600</v>
      </c>
      <c r="O1000" s="31">
        <f t="shared" si="61"/>
        <v>40234.25</v>
      </c>
      <c r="P1000" t="b">
        <v>0</v>
      </c>
      <c r="Q1000" t="b">
        <v>1</v>
      </c>
      <c r="R1000" t="s">
        <v>60</v>
      </c>
      <c r="S1000" s="32" t="s">
        <v>2033</v>
      </c>
      <c r="T1000" s="32" t="s">
        <v>2043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62"/>
        <v>56.542754275427541</v>
      </c>
      <c r="G1001" t="s">
        <v>74</v>
      </c>
      <c r="H1001">
        <v>1122</v>
      </c>
      <c r="I1001" s="35">
        <f t="shared" si="63"/>
        <v>55.98841354723708</v>
      </c>
      <c r="J1001" t="s">
        <v>21</v>
      </c>
      <c r="K1001" t="s">
        <v>22</v>
      </c>
      <c r="L1001">
        <v>1467176400</v>
      </c>
      <c r="M1001" s="33">
        <f t="shared" si="60"/>
        <v>42550.208333333328</v>
      </c>
      <c r="N1001">
        <v>1467781200</v>
      </c>
      <c r="O1001" s="31">
        <f t="shared" si="61"/>
        <v>42557.208333333328</v>
      </c>
      <c r="P1001" t="b">
        <v>0</v>
      </c>
      <c r="Q1001" t="b">
        <v>0</v>
      </c>
      <c r="R1001" t="s">
        <v>17</v>
      </c>
      <c r="S1001" s="32" t="s">
        <v>2031</v>
      </c>
      <c r="T1001" s="32" t="s">
        <v>2032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8696B"/>
        <color theme="9"/>
        <color theme="8"/>
      </colorScale>
    </cfRule>
  </conditionalFormatting>
  <conditionalFormatting sqref="G1:G1048576">
    <cfRule type="cellIs" dxfId="11" priority="4" operator="equal">
      <formula>"live"</formula>
    </cfRule>
    <cfRule type="cellIs" dxfId="10" priority="5" operator="equal">
      <formula>"canceled"</formula>
    </cfRule>
    <cfRule type="cellIs" dxfId="9" priority="6" operator="equal">
      <formula>"failed"</formula>
    </cfRule>
    <cfRule type="cellIs" dxfId="8" priority="7" operator="equal">
      <formula>"successful"</formula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F70B-8CF8-4D5D-823A-0E8F329F71A6}">
  <dimension ref="A1:F14"/>
  <sheetViews>
    <sheetView workbookViewId="0">
      <selection activeCell="E13" sqref="E13"/>
    </sheetView>
  </sheetViews>
  <sheetFormatPr defaultRowHeight="15.75" x14ac:dyDescent="0.25"/>
  <cols>
    <col min="1" max="1" width="16.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5.625" bestFit="1" customWidth="1"/>
    <col min="8" max="8" width="16.5" bestFit="1" customWidth="1"/>
    <col min="9" max="9" width="15.625" bestFit="1" customWidth="1"/>
    <col min="10" max="10" width="21.625" bestFit="1" customWidth="1"/>
    <col min="11" max="11" width="20.625" bestFit="1" customWidth="1"/>
    <col min="12" max="12" width="3.125" bestFit="1" customWidth="1"/>
    <col min="13" max="14" width="3.25" bestFit="1" customWidth="1"/>
    <col min="15" max="15" width="2.875" bestFit="1" customWidth="1"/>
    <col min="16" max="16" width="3.875" bestFit="1" customWidth="1"/>
    <col min="17" max="17" width="10.5" bestFit="1" customWidth="1"/>
    <col min="18" max="18" width="5.625" bestFit="1" customWidth="1"/>
    <col min="19" max="20" width="3.125" bestFit="1" customWidth="1"/>
    <col min="21" max="22" width="3.25" bestFit="1" customWidth="1"/>
    <col min="23" max="23" width="3.125" bestFit="1" customWidth="1"/>
    <col min="24" max="24" width="8.75" bestFit="1" customWidth="1"/>
    <col min="25" max="25" width="11" bestFit="1" customWidth="1"/>
    <col min="26" max="27" width="3.125" bestFit="1" customWidth="1"/>
    <col min="28" max="29" width="3.25" bestFit="1" customWidth="1"/>
    <col min="30" max="30" width="2.875" bestFit="1" customWidth="1"/>
    <col min="31" max="31" width="3.875" bestFit="1" customWidth="1"/>
    <col min="32" max="32" width="14.25" bestFit="1" customWidth="1"/>
    <col min="33" max="33" width="11" bestFit="1" customWidth="1"/>
  </cols>
  <sheetData>
    <row r="1" spans="1:6" x14ac:dyDescent="0.25">
      <c r="A1" s="7" t="s">
        <v>6</v>
      </c>
      <c r="B1" t="s">
        <v>2069</v>
      </c>
    </row>
    <row r="3" spans="1:6" x14ac:dyDescent="0.25">
      <c r="A3" s="7" t="s">
        <v>2067</v>
      </c>
      <c r="B3" s="7" t="s">
        <v>2066</v>
      </c>
    </row>
    <row r="4" spans="1:6" x14ac:dyDescent="0.25">
      <c r="A4" s="7" t="s">
        <v>2064</v>
      </c>
      <c r="B4" t="s">
        <v>74</v>
      </c>
      <c r="C4" t="s">
        <v>14</v>
      </c>
      <c r="D4" t="s">
        <v>47</v>
      </c>
      <c r="E4" t="s">
        <v>20</v>
      </c>
      <c r="F4" t="s">
        <v>2065</v>
      </c>
    </row>
    <row r="5" spans="1:6" x14ac:dyDescent="0.25">
      <c r="A5" s="8" t="s">
        <v>2039</v>
      </c>
      <c r="B5" s="23">
        <v>11</v>
      </c>
      <c r="C5" s="23">
        <v>60</v>
      </c>
      <c r="D5" s="23">
        <v>5</v>
      </c>
      <c r="E5" s="23">
        <v>102</v>
      </c>
      <c r="F5" s="23">
        <v>178</v>
      </c>
    </row>
    <row r="6" spans="1:6" x14ac:dyDescent="0.25">
      <c r="A6" s="8" t="s">
        <v>2031</v>
      </c>
      <c r="B6" s="23">
        <v>4</v>
      </c>
      <c r="C6" s="23">
        <v>20</v>
      </c>
      <c r="D6" s="23"/>
      <c r="E6" s="23">
        <v>22</v>
      </c>
      <c r="F6" s="23">
        <v>46</v>
      </c>
    </row>
    <row r="7" spans="1:6" x14ac:dyDescent="0.25">
      <c r="A7" s="8" t="s">
        <v>2048</v>
      </c>
      <c r="B7" s="23">
        <v>1</v>
      </c>
      <c r="C7" s="23">
        <v>23</v>
      </c>
      <c r="D7" s="23">
        <v>3</v>
      </c>
      <c r="E7" s="23">
        <v>21</v>
      </c>
      <c r="F7" s="23">
        <v>48</v>
      </c>
    </row>
    <row r="8" spans="1:6" x14ac:dyDescent="0.25">
      <c r="A8" s="8" t="s">
        <v>2062</v>
      </c>
      <c r="B8" s="23"/>
      <c r="C8" s="23"/>
      <c r="D8" s="23"/>
      <c r="E8" s="23">
        <v>4</v>
      </c>
      <c r="F8" s="23">
        <v>4</v>
      </c>
    </row>
    <row r="9" spans="1:6" x14ac:dyDescent="0.25">
      <c r="A9" s="8" t="s">
        <v>2033</v>
      </c>
      <c r="B9" s="23">
        <v>10</v>
      </c>
      <c r="C9" s="23">
        <v>66</v>
      </c>
      <c r="D9" s="23"/>
      <c r="E9" s="23">
        <v>99</v>
      </c>
      <c r="F9" s="23">
        <v>175</v>
      </c>
    </row>
    <row r="10" spans="1:6" x14ac:dyDescent="0.25">
      <c r="A10" s="8" t="s">
        <v>2052</v>
      </c>
      <c r="B10" s="23">
        <v>4</v>
      </c>
      <c r="C10" s="23">
        <v>11</v>
      </c>
      <c r="D10" s="23">
        <v>1</v>
      </c>
      <c r="E10" s="23">
        <v>26</v>
      </c>
      <c r="F10" s="23">
        <v>42</v>
      </c>
    </row>
    <row r="11" spans="1:6" x14ac:dyDescent="0.25">
      <c r="A11" s="8" t="s">
        <v>2045</v>
      </c>
      <c r="B11" s="23">
        <v>2</v>
      </c>
      <c r="C11" s="23">
        <v>24</v>
      </c>
      <c r="D11" s="23">
        <v>1</v>
      </c>
      <c r="E11" s="23">
        <v>40</v>
      </c>
      <c r="F11" s="23">
        <v>67</v>
      </c>
    </row>
    <row r="12" spans="1:6" x14ac:dyDescent="0.25">
      <c r="A12" s="8" t="s">
        <v>2035</v>
      </c>
      <c r="B12" s="23">
        <v>2</v>
      </c>
      <c r="C12" s="23">
        <v>28</v>
      </c>
      <c r="D12" s="23">
        <v>2</v>
      </c>
      <c r="E12" s="23">
        <v>64</v>
      </c>
      <c r="F12" s="23">
        <v>96</v>
      </c>
    </row>
    <row r="13" spans="1:6" x14ac:dyDescent="0.25">
      <c r="A13" s="8" t="s">
        <v>2037</v>
      </c>
      <c r="B13" s="23">
        <v>23</v>
      </c>
      <c r="C13" s="23">
        <v>132</v>
      </c>
      <c r="D13" s="23">
        <v>2</v>
      </c>
      <c r="E13" s="23">
        <v>187</v>
      </c>
      <c r="F13" s="23">
        <v>344</v>
      </c>
    </row>
    <row r="14" spans="1:6" x14ac:dyDescent="0.25">
      <c r="A14" s="8" t="s">
        <v>2065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A5560-1E72-45A7-A6BB-8F66F33A6543}">
  <dimension ref="A1:F30"/>
  <sheetViews>
    <sheetView workbookViewId="0">
      <selection activeCell="F30" sqref="F30"/>
    </sheetView>
  </sheetViews>
  <sheetFormatPr defaultRowHeight="15.75" x14ac:dyDescent="0.25"/>
  <cols>
    <col min="1" max="1" width="16.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2069</v>
      </c>
    </row>
    <row r="2" spans="1:6" x14ac:dyDescent="0.25">
      <c r="A2" s="7" t="s">
        <v>2029</v>
      </c>
      <c r="B2" t="s">
        <v>2069</v>
      </c>
    </row>
    <row r="4" spans="1:6" x14ac:dyDescent="0.25">
      <c r="A4" s="7" t="s">
        <v>2067</v>
      </c>
      <c r="B4" s="7" t="s">
        <v>2066</v>
      </c>
    </row>
    <row r="5" spans="1:6" x14ac:dyDescent="0.25">
      <c r="A5" s="7" t="s">
        <v>2064</v>
      </c>
      <c r="B5" t="s">
        <v>74</v>
      </c>
      <c r="C5" t="s">
        <v>14</v>
      </c>
      <c r="D5" t="s">
        <v>47</v>
      </c>
      <c r="E5" t="s">
        <v>20</v>
      </c>
      <c r="F5" t="s">
        <v>2065</v>
      </c>
    </row>
    <row r="6" spans="1:6" x14ac:dyDescent="0.25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2063</v>
      </c>
      <c r="E7">
        <v>4</v>
      </c>
      <c r="F7">
        <v>4</v>
      </c>
    </row>
    <row r="8" spans="1:6" x14ac:dyDescent="0.25">
      <c r="A8" s="8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2041</v>
      </c>
      <c r="C10">
        <v>8</v>
      </c>
      <c r="E10">
        <v>10</v>
      </c>
      <c r="F10">
        <v>18</v>
      </c>
    </row>
    <row r="11" spans="1:6" x14ac:dyDescent="0.25">
      <c r="A11" s="8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2055</v>
      </c>
      <c r="C15">
        <v>3</v>
      </c>
      <c r="E15">
        <v>4</v>
      </c>
      <c r="F15">
        <v>7</v>
      </c>
    </row>
    <row r="16" spans="1:6" x14ac:dyDescent="0.25">
      <c r="A16" s="8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2054</v>
      </c>
      <c r="C20">
        <v>4</v>
      </c>
      <c r="E20">
        <v>4</v>
      </c>
      <c r="F20">
        <v>8</v>
      </c>
    </row>
    <row r="21" spans="1:6" x14ac:dyDescent="0.25">
      <c r="A21" s="8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2061</v>
      </c>
      <c r="C22">
        <v>9</v>
      </c>
      <c r="E22">
        <v>5</v>
      </c>
      <c r="F22">
        <v>14</v>
      </c>
    </row>
    <row r="23" spans="1:6" x14ac:dyDescent="0.25">
      <c r="A23" s="8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2057</v>
      </c>
      <c r="C25">
        <v>7</v>
      </c>
      <c r="E25">
        <v>14</v>
      </c>
      <c r="F25">
        <v>21</v>
      </c>
    </row>
    <row r="26" spans="1:6" x14ac:dyDescent="0.25">
      <c r="A26" s="8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2060</v>
      </c>
      <c r="E29">
        <v>3</v>
      </c>
      <c r="F29">
        <v>3</v>
      </c>
    </row>
    <row r="30" spans="1:6" x14ac:dyDescent="0.25">
      <c r="A30" s="8" t="s">
        <v>2065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5B47C-C064-4F78-B8E9-2DC608DAA6CB}">
  <dimension ref="A1:E18"/>
  <sheetViews>
    <sheetView workbookViewId="0">
      <selection activeCell="K29" sqref="K29"/>
    </sheetView>
  </sheetViews>
  <sheetFormatPr defaultRowHeight="15.75" x14ac:dyDescent="0.25"/>
  <cols>
    <col min="1" max="1" width="28.125" bestFit="1" customWidth="1"/>
    <col min="2" max="4" width="10.625" customWidth="1"/>
    <col min="5" max="5" width="11" bestFit="1" customWidth="1"/>
    <col min="6" max="6" width="11.875" bestFit="1" customWidth="1"/>
  </cols>
  <sheetData>
    <row r="1" spans="1:5" x14ac:dyDescent="0.25">
      <c r="A1" s="7" t="s">
        <v>2029</v>
      </c>
      <c r="B1" t="s">
        <v>2068</v>
      </c>
    </row>
    <row r="2" spans="1:5" x14ac:dyDescent="0.25">
      <c r="A2" s="7" t="s">
        <v>2086</v>
      </c>
      <c r="B2" t="s">
        <v>2068</v>
      </c>
    </row>
    <row r="4" spans="1:5" x14ac:dyDescent="0.25">
      <c r="A4" s="7" t="s">
        <v>2067</v>
      </c>
      <c r="B4" s="7" t="s">
        <v>2066</v>
      </c>
    </row>
    <row r="5" spans="1:5" x14ac:dyDescent="0.25">
      <c r="A5" s="7" t="s">
        <v>2064</v>
      </c>
      <c r="B5" t="s">
        <v>74</v>
      </c>
      <c r="C5" t="s">
        <v>14</v>
      </c>
      <c r="D5" t="s">
        <v>20</v>
      </c>
      <c r="E5" t="s">
        <v>2065</v>
      </c>
    </row>
    <row r="6" spans="1:5" x14ac:dyDescent="0.25">
      <c r="A6" s="8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8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8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8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8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8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8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8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8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8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8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8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8" t="s">
        <v>2065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40A48-18EA-4E8D-AFA5-2D2357FA614A}">
  <dimension ref="A1:XFD13"/>
  <sheetViews>
    <sheetView workbookViewId="0">
      <selection activeCell="A3" sqref="A3:XFD3"/>
    </sheetView>
  </sheetViews>
  <sheetFormatPr defaultRowHeight="15.75" x14ac:dyDescent="0.25"/>
  <cols>
    <col min="1" max="1" width="31.375" customWidth="1"/>
    <col min="2" max="5" width="20.625" customWidth="1"/>
    <col min="6" max="6" width="20.875" customWidth="1"/>
    <col min="7" max="9" width="20.625" customWidth="1"/>
    <col min="10" max="17" width="9.875" customWidth="1"/>
    <col min="18" max="107" width="10.875" customWidth="1"/>
    <col min="108" max="1007" width="11.875" customWidth="1"/>
    <col min="1008" max="10007" width="12.875" customWidth="1"/>
    <col min="10008" max="16384" width="13.875" customWidth="1"/>
  </cols>
  <sheetData>
    <row r="1" spans="1:16384" s="10" customFormat="1" x14ac:dyDescent="0.25">
      <c r="A1" s="10" t="s">
        <v>2087</v>
      </c>
      <c r="B1" s="10" t="s">
        <v>2088</v>
      </c>
      <c r="C1" s="10" t="s">
        <v>2089</v>
      </c>
      <c r="D1" s="10" t="s">
        <v>2090</v>
      </c>
      <c r="E1" s="10" t="s">
        <v>2091</v>
      </c>
      <c r="F1" s="10" t="s">
        <v>2092</v>
      </c>
      <c r="G1" s="10" t="s">
        <v>2093</v>
      </c>
      <c r="H1" s="10" t="s">
        <v>2094</v>
      </c>
      <c r="I1" s="10" t="s">
        <v>2106</v>
      </c>
      <c r="J1" s="10" t="s">
        <v>2107</v>
      </c>
      <c r="K1" s="10" t="s">
        <v>2108</v>
      </c>
      <c r="L1" s="10" t="s">
        <v>2109</v>
      </c>
      <c r="M1" s="10" t="s">
        <v>2110</v>
      </c>
      <c r="N1" s="10" t="s">
        <v>2111</v>
      </c>
      <c r="O1" s="10" t="s">
        <v>2112</v>
      </c>
      <c r="P1" s="10" t="s">
        <v>2113</v>
      </c>
      <c r="Q1" s="10" t="s">
        <v>2114</v>
      </c>
      <c r="R1" s="10" t="s">
        <v>2115</v>
      </c>
      <c r="S1" s="10" t="s">
        <v>2116</v>
      </c>
      <c r="T1" s="10" t="s">
        <v>2117</v>
      </c>
      <c r="U1" s="10" t="s">
        <v>2118</v>
      </c>
      <c r="V1" s="10" t="s">
        <v>2119</v>
      </c>
      <c r="W1" s="10" t="s">
        <v>2120</v>
      </c>
      <c r="X1" s="10" t="s">
        <v>2121</v>
      </c>
      <c r="Y1" s="10" t="s">
        <v>2122</v>
      </c>
      <c r="Z1" s="10" t="s">
        <v>2123</v>
      </c>
      <c r="AA1" s="10" t="s">
        <v>2124</v>
      </c>
      <c r="AB1" s="10" t="s">
        <v>2125</v>
      </c>
      <c r="AC1" s="10" t="s">
        <v>2126</v>
      </c>
      <c r="AD1" s="10" t="s">
        <v>2127</v>
      </c>
      <c r="AE1" s="10" t="s">
        <v>2128</v>
      </c>
      <c r="AF1" s="10" t="s">
        <v>2129</v>
      </c>
      <c r="AG1" s="10" t="s">
        <v>2130</v>
      </c>
      <c r="AH1" s="10" t="s">
        <v>2131</v>
      </c>
      <c r="AI1" s="10" t="s">
        <v>2132</v>
      </c>
      <c r="AJ1" s="10" t="s">
        <v>2133</v>
      </c>
      <c r="AK1" s="10" t="s">
        <v>2134</v>
      </c>
      <c r="AL1" s="10" t="s">
        <v>2135</v>
      </c>
      <c r="AM1" s="10" t="s">
        <v>2136</v>
      </c>
      <c r="AN1" s="10" t="s">
        <v>2137</v>
      </c>
      <c r="AO1" s="10" t="s">
        <v>2138</v>
      </c>
      <c r="AP1" s="10" t="s">
        <v>2139</v>
      </c>
      <c r="AQ1" s="10" t="s">
        <v>2140</v>
      </c>
      <c r="AR1" s="10" t="s">
        <v>2141</v>
      </c>
      <c r="AS1" s="10" t="s">
        <v>2142</v>
      </c>
      <c r="AT1" s="10" t="s">
        <v>2143</v>
      </c>
      <c r="AU1" s="10" t="s">
        <v>2144</v>
      </c>
      <c r="AV1" s="10" t="s">
        <v>2145</v>
      </c>
      <c r="AW1" s="10" t="s">
        <v>2146</v>
      </c>
      <c r="AX1" s="10" t="s">
        <v>2147</v>
      </c>
      <c r="AY1" s="10" t="s">
        <v>2148</v>
      </c>
      <c r="AZ1" s="10" t="s">
        <v>2149</v>
      </c>
      <c r="BA1" s="10" t="s">
        <v>2150</v>
      </c>
      <c r="BB1" s="10" t="s">
        <v>2151</v>
      </c>
      <c r="BC1" s="10" t="s">
        <v>2152</v>
      </c>
      <c r="BD1" s="10" t="s">
        <v>2153</v>
      </c>
      <c r="BE1" s="10" t="s">
        <v>2154</v>
      </c>
      <c r="BF1" s="10" t="s">
        <v>2155</v>
      </c>
      <c r="BG1" s="10" t="s">
        <v>2156</v>
      </c>
      <c r="BH1" s="10" t="s">
        <v>2157</v>
      </c>
      <c r="BI1" s="10" t="s">
        <v>2158</v>
      </c>
      <c r="BJ1" s="10" t="s">
        <v>2159</v>
      </c>
      <c r="BK1" s="10" t="s">
        <v>2160</v>
      </c>
      <c r="BL1" s="10" t="s">
        <v>2161</v>
      </c>
      <c r="BM1" s="10" t="s">
        <v>2162</v>
      </c>
      <c r="BN1" s="10" t="s">
        <v>2163</v>
      </c>
      <c r="BO1" s="10" t="s">
        <v>2164</v>
      </c>
      <c r="BP1" s="10" t="s">
        <v>2165</v>
      </c>
      <c r="BQ1" s="10" t="s">
        <v>2166</v>
      </c>
      <c r="BR1" s="10" t="s">
        <v>2167</v>
      </c>
      <c r="BS1" s="10" t="s">
        <v>2168</v>
      </c>
      <c r="BT1" s="10" t="s">
        <v>2169</v>
      </c>
      <c r="BU1" s="10" t="s">
        <v>2170</v>
      </c>
      <c r="BV1" s="10" t="s">
        <v>2171</v>
      </c>
      <c r="BW1" s="10" t="s">
        <v>2172</v>
      </c>
      <c r="BX1" s="10" t="s">
        <v>2173</v>
      </c>
      <c r="BY1" s="10" t="s">
        <v>2174</v>
      </c>
      <c r="BZ1" s="10" t="s">
        <v>2175</v>
      </c>
      <c r="CA1" s="10" t="s">
        <v>2176</v>
      </c>
      <c r="CB1" s="10" t="s">
        <v>2177</v>
      </c>
      <c r="CC1" s="10" t="s">
        <v>2178</v>
      </c>
      <c r="CD1" s="10" t="s">
        <v>2179</v>
      </c>
      <c r="CE1" s="10" t="s">
        <v>2180</v>
      </c>
      <c r="CF1" s="10" t="s">
        <v>2181</v>
      </c>
      <c r="CG1" s="10" t="s">
        <v>2182</v>
      </c>
      <c r="CH1" s="10" t="s">
        <v>2183</v>
      </c>
      <c r="CI1" s="10" t="s">
        <v>2184</v>
      </c>
      <c r="CJ1" s="10" t="s">
        <v>2185</v>
      </c>
      <c r="CK1" s="10" t="s">
        <v>2186</v>
      </c>
      <c r="CL1" s="10" t="s">
        <v>2187</v>
      </c>
      <c r="CM1" s="10" t="s">
        <v>2188</v>
      </c>
      <c r="CN1" s="10" t="s">
        <v>2189</v>
      </c>
      <c r="CO1" s="10" t="s">
        <v>2190</v>
      </c>
      <c r="CP1" s="10" t="s">
        <v>2191</v>
      </c>
      <c r="CQ1" s="10" t="s">
        <v>2192</v>
      </c>
      <c r="CR1" s="10" t="s">
        <v>2193</v>
      </c>
      <c r="CS1" s="10" t="s">
        <v>2194</v>
      </c>
      <c r="CT1" s="10" t="s">
        <v>2195</v>
      </c>
      <c r="CU1" s="10" t="s">
        <v>2196</v>
      </c>
      <c r="CV1" s="10" t="s">
        <v>2197</v>
      </c>
      <c r="CW1" s="10" t="s">
        <v>2198</v>
      </c>
      <c r="CX1" s="10" t="s">
        <v>2199</v>
      </c>
      <c r="CY1" s="10" t="s">
        <v>2200</v>
      </c>
      <c r="CZ1" s="10" t="s">
        <v>2201</v>
      </c>
      <c r="DA1" s="10" t="s">
        <v>2202</v>
      </c>
      <c r="DB1" s="10" t="s">
        <v>2203</v>
      </c>
      <c r="DC1" s="10" t="s">
        <v>2204</v>
      </c>
      <c r="DD1" s="10" t="s">
        <v>2205</v>
      </c>
      <c r="DE1" s="10" t="s">
        <v>2206</v>
      </c>
      <c r="DF1" s="10" t="s">
        <v>2207</v>
      </c>
      <c r="DG1" s="10" t="s">
        <v>2208</v>
      </c>
      <c r="DH1" s="10" t="s">
        <v>2209</v>
      </c>
      <c r="DI1" s="10" t="s">
        <v>2210</v>
      </c>
      <c r="DJ1" s="10" t="s">
        <v>2211</v>
      </c>
      <c r="DK1" s="10" t="s">
        <v>2212</v>
      </c>
      <c r="DL1" s="10" t="s">
        <v>2213</v>
      </c>
      <c r="DM1" s="10" t="s">
        <v>2214</v>
      </c>
      <c r="DN1" s="10" t="s">
        <v>2215</v>
      </c>
      <c r="DO1" s="10" t="s">
        <v>2216</v>
      </c>
      <c r="DP1" s="10" t="s">
        <v>2217</v>
      </c>
      <c r="DQ1" s="10" t="s">
        <v>2218</v>
      </c>
      <c r="DR1" s="10" t="s">
        <v>2219</v>
      </c>
      <c r="DS1" s="10" t="s">
        <v>2220</v>
      </c>
      <c r="DT1" s="10" t="s">
        <v>2221</v>
      </c>
      <c r="DU1" s="10" t="s">
        <v>2222</v>
      </c>
      <c r="DV1" s="10" t="s">
        <v>2223</v>
      </c>
      <c r="DW1" s="10" t="s">
        <v>2224</v>
      </c>
      <c r="DX1" s="10" t="s">
        <v>2225</v>
      </c>
      <c r="DY1" s="10" t="s">
        <v>2226</v>
      </c>
      <c r="DZ1" s="10" t="s">
        <v>2227</v>
      </c>
      <c r="EA1" s="10" t="s">
        <v>2228</v>
      </c>
      <c r="EB1" s="10" t="s">
        <v>2229</v>
      </c>
      <c r="EC1" s="10" t="s">
        <v>2230</v>
      </c>
      <c r="ED1" s="10" t="s">
        <v>2231</v>
      </c>
      <c r="EE1" s="10" t="s">
        <v>2232</v>
      </c>
      <c r="EF1" s="10" t="s">
        <v>2233</v>
      </c>
      <c r="EG1" s="10" t="s">
        <v>2234</v>
      </c>
      <c r="EH1" s="10" t="s">
        <v>2235</v>
      </c>
      <c r="EI1" s="10" t="s">
        <v>2236</v>
      </c>
      <c r="EJ1" s="10" t="s">
        <v>2237</v>
      </c>
      <c r="EK1" s="10" t="s">
        <v>2238</v>
      </c>
      <c r="EL1" s="10" t="s">
        <v>2239</v>
      </c>
      <c r="EM1" s="10" t="s">
        <v>2240</v>
      </c>
      <c r="EN1" s="10" t="s">
        <v>2241</v>
      </c>
      <c r="EO1" s="10" t="s">
        <v>2242</v>
      </c>
      <c r="EP1" s="10" t="s">
        <v>2243</v>
      </c>
      <c r="EQ1" s="10" t="s">
        <v>2244</v>
      </c>
      <c r="ER1" s="10" t="s">
        <v>2245</v>
      </c>
      <c r="ES1" s="10" t="s">
        <v>2246</v>
      </c>
      <c r="ET1" s="10" t="s">
        <v>2247</v>
      </c>
      <c r="EU1" s="10" t="s">
        <v>2248</v>
      </c>
      <c r="EV1" s="10" t="s">
        <v>2249</v>
      </c>
      <c r="EW1" s="10" t="s">
        <v>2250</v>
      </c>
      <c r="EX1" s="10" t="s">
        <v>2251</v>
      </c>
      <c r="EY1" s="10" t="s">
        <v>2252</v>
      </c>
      <c r="EZ1" s="10" t="s">
        <v>2253</v>
      </c>
      <c r="FA1" s="10" t="s">
        <v>2254</v>
      </c>
      <c r="FB1" s="10" t="s">
        <v>2255</v>
      </c>
      <c r="FC1" s="10" t="s">
        <v>2256</v>
      </c>
      <c r="FD1" s="10" t="s">
        <v>2257</v>
      </c>
      <c r="FE1" s="10" t="s">
        <v>2258</v>
      </c>
      <c r="FF1" s="10" t="s">
        <v>2259</v>
      </c>
      <c r="FG1" s="10" t="s">
        <v>2260</v>
      </c>
      <c r="FH1" s="10" t="s">
        <v>2261</v>
      </c>
      <c r="FI1" s="10" t="s">
        <v>2262</v>
      </c>
      <c r="FJ1" s="10" t="s">
        <v>2263</v>
      </c>
      <c r="FK1" s="10" t="s">
        <v>2264</v>
      </c>
      <c r="FL1" s="10" t="s">
        <v>2265</v>
      </c>
      <c r="FM1" s="10" t="s">
        <v>2266</v>
      </c>
      <c r="FN1" s="10" t="s">
        <v>2267</v>
      </c>
      <c r="FO1" s="10" t="s">
        <v>2268</v>
      </c>
      <c r="FP1" s="10" t="s">
        <v>2269</v>
      </c>
      <c r="FQ1" s="10" t="s">
        <v>2270</v>
      </c>
      <c r="FR1" s="10" t="s">
        <v>2271</v>
      </c>
      <c r="FS1" s="10" t="s">
        <v>2272</v>
      </c>
      <c r="FT1" s="10" t="s">
        <v>2273</v>
      </c>
      <c r="FU1" s="10" t="s">
        <v>2274</v>
      </c>
      <c r="FV1" s="10" t="s">
        <v>2275</v>
      </c>
      <c r="FW1" s="10" t="s">
        <v>2276</v>
      </c>
      <c r="FX1" s="10" t="s">
        <v>2277</v>
      </c>
      <c r="FY1" s="10" t="s">
        <v>2278</v>
      </c>
      <c r="FZ1" s="10" t="s">
        <v>2279</v>
      </c>
      <c r="GA1" s="10" t="s">
        <v>2280</v>
      </c>
      <c r="GB1" s="10" t="s">
        <v>2281</v>
      </c>
      <c r="GC1" s="10" t="s">
        <v>2282</v>
      </c>
      <c r="GD1" s="10" t="s">
        <v>2283</v>
      </c>
      <c r="GE1" s="10" t="s">
        <v>2284</v>
      </c>
      <c r="GF1" s="10" t="s">
        <v>2285</v>
      </c>
      <c r="GG1" s="10" t="s">
        <v>2286</v>
      </c>
      <c r="GH1" s="10" t="s">
        <v>2287</v>
      </c>
      <c r="GI1" s="10" t="s">
        <v>2288</v>
      </c>
      <c r="GJ1" s="10" t="s">
        <v>2289</v>
      </c>
      <c r="GK1" s="10" t="s">
        <v>2290</v>
      </c>
      <c r="GL1" s="10" t="s">
        <v>2291</v>
      </c>
      <c r="GM1" s="10" t="s">
        <v>2292</v>
      </c>
      <c r="GN1" s="10" t="s">
        <v>2293</v>
      </c>
      <c r="GO1" s="10" t="s">
        <v>2294</v>
      </c>
      <c r="GP1" s="10" t="s">
        <v>2295</v>
      </c>
      <c r="GQ1" s="10" t="s">
        <v>2296</v>
      </c>
      <c r="GR1" s="10" t="s">
        <v>2297</v>
      </c>
      <c r="GS1" s="10" t="s">
        <v>2298</v>
      </c>
      <c r="GT1" s="10" t="s">
        <v>2299</v>
      </c>
      <c r="GU1" s="10" t="s">
        <v>2300</v>
      </c>
      <c r="GV1" s="10" t="s">
        <v>2301</v>
      </c>
      <c r="GW1" s="10" t="s">
        <v>2302</v>
      </c>
      <c r="GX1" s="10" t="s">
        <v>2303</v>
      </c>
      <c r="GY1" s="10" t="s">
        <v>2304</v>
      </c>
      <c r="GZ1" s="10" t="s">
        <v>2305</v>
      </c>
      <c r="HA1" s="10" t="s">
        <v>2306</v>
      </c>
      <c r="HB1" s="10" t="s">
        <v>2307</v>
      </c>
      <c r="HC1" s="10" t="s">
        <v>2308</v>
      </c>
      <c r="HD1" s="10" t="s">
        <v>2309</v>
      </c>
      <c r="HE1" s="10" t="s">
        <v>2310</v>
      </c>
      <c r="HF1" s="10" t="s">
        <v>2311</v>
      </c>
      <c r="HG1" s="10" t="s">
        <v>2312</v>
      </c>
      <c r="HH1" s="10" t="s">
        <v>2313</v>
      </c>
      <c r="HI1" s="10" t="s">
        <v>2314</v>
      </c>
      <c r="HJ1" s="10" t="s">
        <v>2315</v>
      </c>
      <c r="HK1" s="10" t="s">
        <v>2316</v>
      </c>
      <c r="HL1" s="10" t="s">
        <v>2317</v>
      </c>
      <c r="HM1" s="10" t="s">
        <v>2318</v>
      </c>
      <c r="HN1" s="10" t="s">
        <v>2319</v>
      </c>
      <c r="HO1" s="10" t="s">
        <v>2320</v>
      </c>
      <c r="HP1" s="10" t="s">
        <v>2321</v>
      </c>
      <c r="HQ1" s="10" t="s">
        <v>2322</v>
      </c>
      <c r="HR1" s="10" t="s">
        <v>2323</v>
      </c>
      <c r="HS1" s="10" t="s">
        <v>2324</v>
      </c>
      <c r="HT1" s="10" t="s">
        <v>2325</v>
      </c>
      <c r="HU1" s="10" t="s">
        <v>2326</v>
      </c>
      <c r="HV1" s="10" t="s">
        <v>2327</v>
      </c>
      <c r="HW1" s="10" t="s">
        <v>2328</v>
      </c>
      <c r="HX1" s="10" t="s">
        <v>2329</v>
      </c>
      <c r="HY1" s="10" t="s">
        <v>2330</v>
      </c>
      <c r="HZ1" s="10" t="s">
        <v>2331</v>
      </c>
      <c r="IA1" s="10" t="s">
        <v>2332</v>
      </c>
      <c r="IB1" s="10" t="s">
        <v>2333</v>
      </c>
      <c r="IC1" s="10" t="s">
        <v>2334</v>
      </c>
      <c r="ID1" s="10" t="s">
        <v>2335</v>
      </c>
      <c r="IE1" s="10" t="s">
        <v>2336</v>
      </c>
      <c r="IF1" s="10" t="s">
        <v>2337</v>
      </c>
      <c r="IG1" s="10" t="s">
        <v>2338</v>
      </c>
      <c r="IH1" s="10" t="s">
        <v>2339</v>
      </c>
      <c r="II1" s="10" t="s">
        <v>2340</v>
      </c>
      <c r="IJ1" s="10" t="s">
        <v>2341</v>
      </c>
      <c r="IK1" s="10" t="s">
        <v>2342</v>
      </c>
      <c r="IL1" s="10" t="s">
        <v>2343</v>
      </c>
      <c r="IM1" s="10" t="s">
        <v>2344</v>
      </c>
      <c r="IN1" s="10" t="s">
        <v>2345</v>
      </c>
      <c r="IO1" s="10" t="s">
        <v>2346</v>
      </c>
      <c r="IP1" s="10" t="s">
        <v>2347</v>
      </c>
      <c r="IQ1" s="10" t="s">
        <v>2348</v>
      </c>
      <c r="IR1" s="10" t="s">
        <v>2349</v>
      </c>
      <c r="IS1" s="10" t="s">
        <v>2350</v>
      </c>
      <c r="IT1" s="10" t="s">
        <v>2351</v>
      </c>
      <c r="IU1" s="10" t="s">
        <v>2352</v>
      </c>
      <c r="IV1" s="10" t="s">
        <v>2353</v>
      </c>
      <c r="IW1" s="10" t="s">
        <v>2354</v>
      </c>
      <c r="IX1" s="10" t="s">
        <v>2355</v>
      </c>
      <c r="IY1" s="10" t="s">
        <v>2356</v>
      </c>
      <c r="IZ1" s="10" t="s">
        <v>2357</v>
      </c>
      <c r="JA1" s="10" t="s">
        <v>2358</v>
      </c>
      <c r="JB1" s="10" t="s">
        <v>2359</v>
      </c>
      <c r="JC1" s="10" t="s">
        <v>2360</v>
      </c>
      <c r="JD1" s="10" t="s">
        <v>2361</v>
      </c>
      <c r="JE1" s="10" t="s">
        <v>2362</v>
      </c>
      <c r="JF1" s="10" t="s">
        <v>2363</v>
      </c>
      <c r="JG1" s="10" t="s">
        <v>2364</v>
      </c>
      <c r="JH1" s="10" t="s">
        <v>2365</v>
      </c>
      <c r="JI1" s="10" t="s">
        <v>2366</v>
      </c>
      <c r="JJ1" s="10" t="s">
        <v>2367</v>
      </c>
      <c r="JK1" s="10" t="s">
        <v>2368</v>
      </c>
      <c r="JL1" s="10" t="s">
        <v>2369</v>
      </c>
      <c r="JM1" s="10" t="s">
        <v>2370</v>
      </c>
      <c r="JN1" s="10" t="s">
        <v>2371</v>
      </c>
      <c r="JO1" s="10" t="s">
        <v>2372</v>
      </c>
      <c r="JP1" s="10" t="s">
        <v>2373</v>
      </c>
      <c r="JQ1" s="10" t="s">
        <v>2374</v>
      </c>
      <c r="JR1" s="10" t="s">
        <v>2375</v>
      </c>
      <c r="JS1" s="10" t="s">
        <v>2376</v>
      </c>
      <c r="JT1" s="10" t="s">
        <v>2377</v>
      </c>
      <c r="JU1" s="10" t="s">
        <v>2378</v>
      </c>
      <c r="JV1" s="10" t="s">
        <v>2379</v>
      </c>
      <c r="JW1" s="10" t="s">
        <v>2380</v>
      </c>
      <c r="JX1" s="10" t="s">
        <v>2381</v>
      </c>
      <c r="JY1" s="10" t="s">
        <v>2382</v>
      </c>
      <c r="JZ1" s="10" t="s">
        <v>2383</v>
      </c>
      <c r="KA1" s="10" t="s">
        <v>2384</v>
      </c>
      <c r="KB1" s="10" t="s">
        <v>2385</v>
      </c>
      <c r="KC1" s="10" t="s">
        <v>2386</v>
      </c>
      <c r="KD1" s="10" t="s">
        <v>2387</v>
      </c>
      <c r="KE1" s="10" t="s">
        <v>2388</v>
      </c>
      <c r="KF1" s="10" t="s">
        <v>2389</v>
      </c>
      <c r="KG1" s="10" t="s">
        <v>2390</v>
      </c>
      <c r="KH1" s="10" t="s">
        <v>2391</v>
      </c>
      <c r="KI1" s="10" t="s">
        <v>2392</v>
      </c>
      <c r="KJ1" s="10" t="s">
        <v>2393</v>
      </c>
      <c r="KK1" s="10" t="s">
        <v>2394</v>
      </c>
      <c r="KL1" s="10" t="s">
        <v>2395</v>
      </c>
      <c r="KM1" s="10" t="s">
        <v>2396</v>
      </c>
      <c r="KN1" s="10" t="s">
        <v>2397</v>
      </c>
      <c r="KO1" s="10" t="s">
        <v>2398</v>
      </c>
      <c r="KP1" s="10" t="s">
        <v>2399</v>
      </c>
      <c r="KQ1" s="10" t="s">
        <v>2400</v>
      </c>
      <c r="KR1" s="10" t="s">
        <v>2401</v>
      </c>
      <c r="KS1" s="10" t="s">
        <v>2402</v>
      </c>
      <c r="KT1" s="10" t="s">
        <v>2403</v>
      </c>
      <c r="KU1" s="10" t="s">
        <v>2404</v>
      </c>
      <c r="KV1" s="10" t="s">
        <v>2405</v>
      </c>
      <c r="KW1" s="10" t="s">
        <v>2406</v>
      </c>
      <c r="KX1" s="10" t="s">
        <v>2407</v>
      </c>
      <c r="KY1" s="10" t="s">
        <v>2408</v>
      </c>
      <c r="KZ1" s="10" t="s">
        <v>2409</v>
      </c>
      <c r="LA1" s="10" t="s">
        <v>2410</v>
      </c>
      <c r="LB1" s="10" t="s">
        <v>2411</v>
      </c>
      <c r="LC1" s="10" t="s">
        <v>2412</v>
      </c>
      <c r="LD1" s="10" t="s">
        <v>2413</v>
      </c>
      <c r="LE1" s="10" t="s">
        <v>2414</v>
      </c>
      <c r="LF1" s="10" t="s">
        <v>2415</v>
      </c>
      <c r="LG1" s="10" t="s">
        <v>2416</v>
      </c>
      <c r="LH1" s="10" t="s">
        <v>2417</v>
      </c>
      <c r="LI1" s="10" t="s">
        <v>2418</v>
      </c>
      <c r="LJ1" s="10" t="s">
        <v>2419</v>
      </c>
      <c r="LK1" s="10" t="s">
        <v>2420</v>
      </c>
      <c r="LL1" s="10" t="s">
        <v>2421</v>
      </c>
      <c r="LM1" s="10" t="s">
        <v>2422</v>
      </c>
      <c r="LN1" s="10" t="s">
        <v>2423</v>
      </c>
      <c r="LO1" s="10" t="s">
        <v>2424</v>
      </c>
      <c r="LP1" s="10" t="s">
        <v>2425</v>
      </c>
      <c r="LQ1" s="10" t="s">
        <v>2426</v>
      </c>
      <c r="LR1" s="10" t="s">
        <v>2427</v>
      </c>
      <c r="LS1" s="10" t="s">
        <v>2428</v>
      </c>
      <c r="LT1" s="10" t="s">
        <v>2429</v>
      </c>
      <c r="LU1" s="10" t="s">
        <v>2430</v>
      </c>
      <c r="LV1" s="10" t="s">
        <v>2431</v>
      </c>
      <c r="LW1" s="10" t="s">
        <v>2432</v>
      </c>
      <c r="LX1" s="10" t="s">
        <v>2433</v>
      </c>
      <c r="LY1" s="10" t="s">
        <v>2434</v>
      </c>
      <c r="LZ1" s="10" t="s">
        <v>2435</v>
      </c>
      <c r="MA1" s="10" t="s">
        <v>2436</v>
      </c>
      <c r="MB1" s="10" t="s">
        <v>2437</v>
      </c>
      <c r="MC1" s="10" t="s">
        <v>2438</v>
      </c>
      <c r="MD1" s="10" t="s">
        <v>2439</v>
      </c>
      <c r="ME1" s="10" t="s">
        <v>2440</v>
      </c>
      <c r="MF1" s="10" t="s">
        <v>2441</v>
      </c>
      <c r="MG1" s="10" t="s">
        <v>2442</v>
      </c>
      <c r="MH1" s="10" t="s">
        <v>2443</v>
      </c>
      <c r="MI1" s="10" t="s">
        <v>2444</v>
      </c>
      <c r="MJ1" s="10" t="s">
        <v>2445</v>
      </c>
      <c r="MK1" s="10" t="s">
        <v>2446</v>
      </c>
      <c r="ML1" s="10" t="s">
        <v>2447</v>
      </c>
      <c r="MM1" s="10" t="s">
        <v>2448</v>
      </c>
      <c r="MN1" s="10" t="s">
        <v>2449</v>
      </c>
      <c r="MO1" s="10" t="s">
        <v>2450</v>
      </c>
      <c r="MP1" s="10" t="s">
        <v>2451</v>
      </c>
      <c r="MQ1" s="10" t="s">
        <v>2452</v>
      </c>
      <c r="MR1" s="10" t="s">
        <v>2453</v>
      </c>
      <c r="MS1" s="10" t="s">
        <v>2454</v>
      </c>
      <c r="MT1" s="10" t="s">
        <v>2455</v>
      </c>
      <c r="MU1" s="10" t="s">
        <v>2456</v>
      </c>
      <c r="MV1" s="10" t="s">
        <v>2457</v>
      </c>
      <c r="MW1" s="10" t="s">
        <v>2458</v>
      </c>
      <c r="MX1" s="10" t="s">
        <v>2459</v>
      </c>
      <c r="MY1" s="10" t="s">
        <v>2460</v>
      </c>
      <c r="MZ1" s="10" t="s">
        <v>2461</v>
      </c>
      <c r="NA1" s="10" t="s">
        <v>2462</v>
      </c>
      <c r="NB1" s="10" t="s">
        <v>2463</v>
      </c>
      <c r="NC1" s="10" t="s">
        <v>2464</v>
      </c>
      <c r="ND1" s="10" t="s">
        <v>2465</v>
      </c>
      <c r="NE1" s="10" t="s">
        <v>2466</v>
      </c>
      <c r="NF1" s="10" t="s">
        <v>2467</v>
      </c>
      <c r="NG1" s="10" t="s">
        <v>2468</v>
      </c>
      <c r="NH1" s="10" t="s">
        <v>2469</v>
      </c>
      <c r="NI1" s="10" t="s">
        <v>2470</v>
      </c>
      <c r="NJ1" s="10" t="s">
        <v>2471</v>
      </c>
      <c r="NK1" s="10" t="s">
        <v>2472</v>
      </c>
      <c r="NL1" s="10" t="s">
        <v>2473</v>
      </c>
      <c r="NM1" s="10" t="s">
        <v>2474</v>
      </c>
      <c r="NN1" s="10" t="s">
        <v>2475</v>
      </c>
      <c r="NO1" s="10" t="s">
        <v>2476</v>
      </c>
      <c r="NP1" s="10" t="s">
        <v>2477</v>
      </c>
      <c r="NQ1" s="10" t="s">
        <v>2478</v>
      </c>
      <c r="NR1" s="10" t="s">
        <v>2479</v>
      </c>
      <c r="NS1" s="10" t="s">
        <v>2480</v>
      </c>
      <c r="NT1" s="10" t="s">
        <v>2481</v>
      </c>
      <c r="NU1" s="10" t="s">
        <v>2482</v>
      </c>
      <c r="NV1" s="10" t="s">
        <v>2483</v>
      </c>
      <c r="NW1" s="10" t="s">
        <v>2484</v>
      </c>
      <c r="NX1" s="10" t="s">
        <v>2485</v>
      </c>
      <c r="NY1" s="10" t="s">
        <v>2486</v>
      </c>
      <c r="NZ1" s="10" t="s">
        <v>2487</v>
      </c>
      <c r="OA1" s="10" t="s">
        <v>2488</v>
      </c>
      <c r="OB1" s="10" t="s">
        <v>2489</v>
      </c>
      <c r="OC1" s="10" t="s">
        <v>2490</v>
      </c>
      <c r="OD1" s="10" t="s">
        <v>2491</v>
      </c>
      <c r="OE1" s="10" t="s">
        <v>2492</v>
      </c>
      <c r="OF1" s="10" t="s">
        <v>2493</v>
      </c>
      <c r="OG1" s="10" t="s">
        <v>2494</v>
      </c>
      <c r="OH1" s="10" t="s">
        <v>2495</v>
      </c>
      <c r="OI1" s="10" t="s">
        <v>2496</v>
      </c>
      <c r="OJ1" s="10" t="s">
        <v>2497</v>
      </c>
      <c r="OK1" s="10" t="s">
        <v>2498</v>
      </c>
      <c r="OL1" s="10" t="s">
        <v>2499</v>
      </c>
      <c r="OM1" s="10" t="s">
        <v>2500</v>
      </c>
      <c r="ON1" s="10" t="s">
        <v>2501</v>
      </c>
      <c r="OO1" s="10" t="s">
        <v>2502</v>
      </c>
      <c r="OP1" s="10" t="s">
        <v>2503</v>
      </c>
      <c r="OQ1" s="10" t="s">
        <v>2504</v>
      </c>
      <c r="OR1" s="10" t="s">
        <v>2505</v>
      </c>
      <c r="OS1" s="10" t="s">
        <v>2506</v>
      </c>
      <c r="OT1" s="10" t="s">
        <v>2507</v>
      </c>
      <c r="OU1" s="10" t="s">
        <v>2508</v>
      </c>
      <c r="OV1" s="10" t="s">
        <v>2509</v>
      </c>
      <c r="OW1" s="10" t="s">
        <v>2510</v>
      </c>
      <c r="OX1" s="10" t="s">
        <v>2511</v>
      </c>
      <c r="OY1" s="10" t="s">
        <v>2512</v>
      </c>
      <c r="OZ1" s="10" t="s">
        <v>2513</v>
      </c>
      <c r="PA1" s="10" t="s">
        <v>2514</v>
      </c>
      <c r="PB1" s="10" t="s">
        <v>2515</v>
      </c>
      <c r="PC1" s="10" t="s">
        <v>2516</v>
      </c>
      <c r="PD1" s="10" t="s">
        <v>2517</v>
      </c>
      <c r="PE1" s="10" t="s">
        <v>2518</v>
      </c>
      <c r="PF1" s="10" t="s">
        <v>2519</v>
      </c>
      <c r="PG1" s="10" t="s">
        <v>2520</v>
      </c>
      <c r="PH1" s="10" t="s">
        <v>2521</v>
      </c>
      <c r="PI1" s="10" t="s">
        <v>2522</v>
      </c>
      <c r="PJ1" s="10" t="s">
        <v>2523</v>
      </c>
      <c r="PK1" s="10" t="s">
        <v>2524</v>
      </c>
      <c r="PL1" s="10" t="s">
        <v>2525</v>
      </c>
      <c r="PM1" s="10" t="s">
        <v>2526</v>
      </c>
      <c r="PN1" s="10" t="s">
        <v>2527</v>
      </c>
      <c r="PO1" s="10" t="s">
        <v>2528</v>
      </c>
      <c r="PP1" s="10" t="s">
        <v>2529</v>
      </c>
      <c r="PQ1" s="10" t="s">
        <v>2530</v>
      </c>
      <c r="PR1" s="10" t="s">
        <v>2531</v>
      </c>
      <c r="PS1" s="10" t="s">
        <v>2532</v>
      </c>
      <c r="PT1" s="10" t="s">
        <v>2533</v>
      </c>
      <c r="PU1" s="10" t="s">
        <v>2534</v>
      </c>
      <c r="PV1" s="10" t="s">
        <v>2535</v>
      </c>
      <c r="PW1" s="10" t="s">
        <v>2536</v>
      </c>
      <c r="PX1" s="10" t="s">
        <v>2537</v>
      </c>
      <c r="PY1" s="10" t="s">
        <v>2538</v>
      </c>
      <c r="PZ1" s="10" t="s">
        <v>2539</v>
      </c>
      <c r="QA1" s="10" t="s">
        <v>2540</v>
      </c>
      <c r="QB1" s="10" t="s">
        <v>2541</v>
      </c>
      <c r="QC1" s="10" t="s">
        <v>2542</v>
      </c>
      <c r="QD1" s="10" t="s">
        <v>2543</v>
      </c>
      <c r="QE1" s="10" t="s">
        <v>2544</v>
      </c>
      <c r="QF1" s="10" t="s">
        <v>2545</v>
      </c>
      <c r="QG1" s="10" t="s">
        <v>2546</v>
      </c>
      <c r="QH1" s="10" t="s">
        <v>2547</v>
      </c>
      <c r="QI1" s="10" t="s">
        <v>2548</v>
      </c>
      <c r="QJ1" s="10" t="s">
        <v>2549</v>
      </c>
      <c r="QK1" s="10" t="s">
        <v>2550</v>
      </c>
      <c r="QL1" s="10" t="s">
        <v>2551</v>
      </c>
      <c r="QM1" s="10" t="s">
        <v>2552</v>
      </c>
      <c r="QN1" s="10" t="s">
        <v>2553</v>
      </c>
      <c r="QO1" s="10" t="s">
        <v>2554</v>
      </c>
      <c r="QP1" s="10" t="s">
        <v>2555</v>
      </c>
      <c r="QQ1" s="10" t="s">
        <v>2556</v>
      </c>
      <c r="QR1" s="10" t="s">
        <v>2557</v>
      </c>
      <c r="QS1" s="10" t="s">
        <v>2558</v>
      </c>
      <c r="QT1" s="10" t="s">
        <v>2559</v>
      </c>
      <c r="QU1" s="10" t="s">
        <v>2560</v>
      </c>
      <c r="QV1" s="10" t="s">
        <v>2561</v>
      </c>
      <c r="QW1" s="10" t="s">
        <v>2562</v>
      </c>
      <c r="QX1" s="10" t="s">
        <v>2563</v>
      </c>
      <c r="QY1" s="10" t="s">
        <v>2564</v>
      </c>
      <c r="QZ1" s="10" t="s">
        <v>2565</v>
      </c>
      <c r="RA1" s="10" t="s">
        <v>2566</v>
      </c>
      <c r="RB1" s="10" t="s">
        <v>2567</v>
      </c>
      <c r="RC1" s="10" t="s">
        <v>2568</v>
      </c>
      <c r="RD1" s="10" t="s">
        <v>2569</v>
      </c>
      <c r="RE1" s="10" t="s">
        <v>2570</v>
      </c>
      <c r="RF1" s="10" t="s">
        <v>2571</v>
      </c>
      <c r="RG1" s="10" t="s">
        <v>2572</v>
      </c>
      <c r="RH1" s="10" t="s">
        <v>2573</v>
      </c>
      <c r="RI1" s="10" t="s">
        <v>2574</v>
      </c>
      <c r="RJ1" s="10" t="s">
        <v>2575</v>
      </c>
      <c r="RK1" s="10" t="s">
        <v>2576</v>
      </c>
      <c r="RL1" s="10" t="s">
        <v>2577</v>
      </c>
      <c r="RM1" s="10" t="s">
        <v>2578</v>
      </c>
      <c r="RN1" s="10" t="s">
        <v>2579</v>
      </c>
      <c r="RO1" s="10" t="s">
        <v>2580</v>
      </c>
      <c r="RP1" s="10" t="s">
        <v>2581</v>
      </c>
      <c r="RQ1" s="10" t="s">
        <v>2582</v>
      </c>
      <c r="RR1" s="10" t="s">
        <v>2583</v>
      </c>
      <c r="RS1" s="10" t="s">
        <v>2584</v>
      </c>
      <c r="RT1" s="10" t="s">
        <v>2585</v>
      </c>
      <c r="RU1" s="10" t="s">
        <v>2586</v>
      </c>
      <c r="RV1" s="10" t="s">
        <v>2587</v>
      </c>
      <c r="RW1" s="10" t="s">
        <v>2588</v>
      </c>
      <c r="RX1" s="10" t="s">
        <v>2589</v>
      </c>
      <c r="RY1" s="10" t="s">
        <v>2590</v>
      </c>
      <c r="RZ1" s="10" t="s">
        <v>2591</v>
      </c>
      <c r="SA1" s="10" t="s">
        <v>2592</v>
      </c>
      <c r="SB1" s="10" t="s">
        <v>2593</v>
      </c>
      <c r="SC1" s="10" t="s">
        <v>2594</v>
      </c>
      <c r="SD1" s="10" t="s">
        <v>2595</v>
      </c>
      <c r="SE1" s="10" t="s">
        <v>2596</v>
      </c>
      <c r="SF1" s="10" t="s">
        <v>2597</v>
      </c>
      <c r="SG1" s="10" t="s">
        <v>2598</v>
      </c>
      <c r="SH1" s="10" t="s">
        <v>2599</v>
      </c>
      <c r="SI1" s="10" t="s">
        <v>2600</v>
      </c>
      <c r="SJ1" s="10" t="s">
        <v>2601</v>
      </c>
      <c r="SK1" s="10" t="s">
        <v>2602</v>
      </c>
      <c r="SL1" s="10" t="s">
        <v>2603</v>
      </c>
      <c r="SM1" s="10" t="s">
        <v>2604</v>
      </c>
      <c r="SN1" s="10" t="s">
        <v>2605</v>
      </c>
      <c r="SO1" s="10" t="s">
        <v>2606</v>
      </c>
      <c r="SP1" s="10" t="s">
        <v>2607</v>
      </c>
      <c r="SQ1" s="10" t="s">
        <v>2608</v>
      </c>
      <c r="SR1" s="10" t="s">
        <v>2609</v>
      </c>
      <c r="SS1" s="10" t="s">
        <v>2610</v>
      </c>
      <c r="ST1" s="10" t="s">
        <v>2611</v>
      </c>
      <c r="SU1" s="10" t="s">
        <v>2612</v>
      </c>
      <c r="SV1" s="10" t="s">
        <v>2613</v>
      </c>
      <c r="SW1" s="10" t="s">
        <v>2614</v>
      </c>
      <c r="SX1" s="10" t="s">
        <v>2615</v>
      </c>
      <c r="SY1" s="10" t="s">
        <v>2616</v>
      </c>
      <c r="SZ1" s="10" t="s">
        <v>2617</v>
      </c>
      <c r="TA1" s="10" t="s">
        <v>2618</v>
      </c>
      <c r="TB1" s="10" t="s">
        <v>2619</v>
      </c>
      <c r="TC1" s="10" t="s">
        <v>2620</v>
      </c>
      <c r="TD1" s="10" t="s">
        <v>2621</v>
      </c>
      <c r="TE1" s="10" t="s">
        <v>2622</v>
      </c>
      <c r="TF1" s="10" t="s">
        <v>2623</v>
      </c>
      <c r="TG1" s="10" t="s">
        <v>2624</v>
      </c>
      <c r="TH1" s="10" t="s">
        <v>2625</v>
      </c>
      <c r="TI1" s="10" t="s">
        <v>2626</v>
      </c>
      <c r="TJ1" s="10" t="s">
        <v>2627</v>
      </c>
      <c r="TK1" s="10" t="s">
        <v>2628</v>
      </c>
      <c r="TL1" s="10" t="s">
        <v>2629</v>
      </c>
      <c r="TM1" s="10" t="s">
        <v>2630</v>
      </c>
      <c r="TN1" s="10" t="s">
        <v>2631</v>
      </c>
      <c r="TO1" s="10" t="s">
        <v>2632</v>
      </c>
      <c r="TP1" s="10" t="s">
        <v>2633</v>
      </c>
      <c r="TQ1" s="10" t="s">
        <v>2634</v>
      </c>
      <c r="TR1" s="10" t="s">
        <v>2635</v>
      </c>
      <c r="TS1" s="10" t="s">
        <v>2636</v>
      </c>
      <c r="TT1" s="10" t="s">
        <v>2637</v>
      </c>
      <c r="TU1" s="10" t="s">
        <v>2638</v>
      </c>
      <c r="TV1" s="10" t="s">
        <v>2639</v>
      </c>
      <c r="TW1" s="10" t="s">
        <v>2640</v>
      </c>
      <c r="TX1" s="10" t="s">
        <v>2641</v>
      </c>
      <c r="TY1" s="10" t="s">
        <v>2642</v>
      </c>
      <c r="TZ1" s="10" t="s">
        <v>2643</v>
      </c>
      <c r="UA1" s="10" t="s">
        <v>2644</v>
      </c>
      <c r="UB1" s="10" t="s">
        <v>2645</v>
      </c>
      <c r="UC1" s="10" t="s">
        <v>2646</v>
      </c>
      <c r="UD1" s="10" t="s">
        <v>2647</v>
      </c>
      <c r="UE1" s="10" t="s">
        <v>2648</v>
      </c>
      <c r="UF1" s="10" t="s">
        <v>2649</v>
      </c>
      <c r="UG1" s="10" t="s">
        <v>2650</v>
      </c>
      <c r="UH1" s="10" t="s">
        <v>2651</v>
      </c>
      <c r="UI1" s="10" t="s">
        <v>2652</v>
      </c>
      <c r="UJ1" s="10" t="s">
        <v>2653</v>
      </c>
      <c r="UK1" s="10" t="s">
        <v>2654</v>
      </c>
      <c r="UL1" s="10" t="s">
        <v>2655</v>
      </c>
      <c r="UM1" s="10" t="s">
        <v>2656</v>
      </c>
      <c r="UN1" s="10" t="s">
        <v>2657</v>
      </c>
      <c r="UO1" s="10" t="s">
        <v>2658</v>
      </c>
      <c r="UP1" s="10" t="s">
        <v>2659</v>
      </c>
      <c r="UQ1" s="10" t="s">
        <v>2660</v>
      </c>
      <c r="UR1" s="10" t="s">
        <v>2661</v>
      </c>
      <c r="US1" s="10" t="s">
        <v>2662</v>
      </c>
      <c r="UT1" s="10" t="s">
        <v>2663</v>
      </c>
      <c r="UU1" s="10" t="s">
        <v>2664</v>
      </c>
      <c r="UV1" s="10" t="s">
        <v>2665</v>
      </c>
      <c r="UW1" s="10" t="s">
        <v>2666</v>
      </c>
      <c r="UX1" s="10" t="s">
        <v>2667</v>
      </c>
      <c r="UY1" s="10" t="s">
        <v>2668</v>
      </c>
      <c r="UZ1" s="10" t="s">
        <v>2669</v>
      </c>
      <c r="VA1" s="10" t="s">
        <v>2670</v>
      </c>
      <c r="VB1" s="10" t="s">
        <v>2671</v>
      </c>
      <c r="VC1" s="10" t="s">
        <v>2672</v>
      </c>
      <c r="VD1" s="10" t="s">
        <v>2673</v>
      </c>
      <c r="VE1" s="10" t="s">
        <v>2674</v>
      </c>
      <c r="VF1" s="10" t="s">
        <v>2675</v>
      </c>
      <c r="VG1" s="10" t="s">
        <v>2676</v>
      </c>
      <c r="VH1" s="10" t="s">
        <v>2677</v>
      </c>
      <c r="VI1" s="10" t="s">
        <v>2678</v>
      </c>
      <c r="VJ1" s="10" t="s">
        <v>2679</v>
      </c>
      <c r="VK1" s="10" t="s">
        <v>2680</v>
      </c>
      <c r="VL1" s="10" t="s">
        <v>2681</v>
      </c>
      <c r="VM1" s="10" t="s">
        <v>2682</v>
      </c>
      <c r="VN1" s="10" t="s">
        <v>2683</v>
      </c>
      <c r="VO1" s="10" t="s">
        <v>2684</v>
      </c>
      <c r="VP1" s="10" t="s">
        <v>2685</v>
      </c>
      <c r="VQ1" s="10" t="s">
        <v>2686</v>
      </c>
      <c r="VR1" s="10" t="s">
        <v>2687</v>
      </c>
      <c r="VS1" s="10" t="s">
        <v>2688</v>
      </c>
      <c r="VT1" s="10" t="s">
        <v>2689</v>
      </c>
      <c r="VU1" s="10" t="s">
        <v>2690</v>
      </c>
      <c r="VV1" s="10" t="s">
        <v>2691</v>
      </c>
      <c r="VW1" s="10" t="s">
        <v>2692</v>
      </c>
      <c r="VX1" s="10" t="s">
        <v>2693</v>
      </c>
      <c r="VY1" s="10" t="s">
        <v>2694</v>
      </c>
      <c r="VZ1" s="10" t="s">
        <v>2695</v>
      </c>
      <c r="WA1" s="10" t="s">
        <v>2696</v>
      </c>
      <c r="WB1" s="10" t="s">
        <v>2697</v>
      </c>
      <c r="WC1" s="10" t="s">
        <v>2698</v>
      </c>
      <c r="WD1" s="10" t="s">
        <v>2699</v>
      </c>
      <c r="WE1" s="10" t="s">
        <v>2700</v>
      </c>
      <c r="WF1" s="10" t="s">
        <v>2701</v>
      </c>
      <c r="WG1" s="10" t="s">
        <v>2702</v>
      </c>
      <c r="WH1" s="10" t="s">
        <v>2703</v>
      </c>
      <c r="WI1" s="10" t="s">
        <v>2704</v>
      </c>
      <c r="WJ1" s="10" t="s">
        <v>2705</v>
      </c>
      <c r="WK1" s="10" t="s">
        <v>2706</v>
      </c>
      <c r="WL1" s="10" t="s">
        <v>2707</v>
      </c>
      <c r="WM1" s="10" t="s">
        <v>2708</v>
      </c>
      <c r="WN1" s="10" t="s">
        <v>2709</v>
      </c>
      <c r="WO1" s="10" t="s">
        <v>2710</v>
      </c>
      <c r="WP1" s="10" t="s">
        <v>2711</v>
      </c>
      <c r="WQ1" s="10" t="s">
        <v>2712</v>
      </c>
      <c r="WR1" s="10" t="s">
        <v>2713</v>
      </c>
      <c r="WS1" s="10" t="s">
        <v>2714</v>
      </c>
      <c r="WT1" s="10" t="s">
        <v>2715</v>
      </c>
      <c r="WU1" s="10" t="s">
        <v>2716</v>
      </c>
      <c r="WV1" s="10" t="s">
        <v>2717</v>
      </c>
      <c r="WW1" s="10" t="s">
        <v>2718</v>
      </c>
      <c r="WX1" s="10" t="s">
        <v>2719</v>
      </c>
      <c r="WY1" s="10" t="s">
        <v>2720</v>
      </c>
      <c r="WZ1" s="10" t="s">
        <v>2721</v>
      </c>
      <c r="XA1" s="10" t="s">
        <v>2722</v>
      </c>
      <c r="XB1" s="10" t="s">
        <v>2723</v>
      </c>
      <c r="XC1" s="10" t="s">
        <v>2724</v>
      </c>
      <c r="XD1" s="10" t="s">
        <v>2725</v>
      </c>
      <c r="XE1" s="10" t="s">
        <v>2726</v>
      </c>
      <c r="XF1" s="10" t="s">
        <v>2727</v>
      </c>
      <c r="XG1" s="10" t="s">
        <v>2728</v>
      </c>
      <c r="XH1" s="10" t="s">
        <v>2729</v>
      </c>
      <c r="XI1" s="10" t="s">
        <v>2730</v>
      </c>
      <c r="XJ1" s="10" t="s">
        <v>2731</v>
      </c>
      <c r="XK1" s="10" t="s">
        <v>2732</v>
      </c>
      <c r="XL1" s="10" t="s">
        <v>2733</v>
      </c>
      <c r="XM1" s="10" t="s">
        <v>2734</v>
      </c>
      <c r="XN1" s="10" t="s">
        <v>2735</v>
      </c>
      <c r="XO1" s="10" t="s">
        <v>2736</v>
      </c>
      <c r="XP1" s="10" t="s">
        <v>2737</v>
      </c>
      <c r="XQ1" s="10" t="s">
        <v>2738</v>
      </c>
      <c r="XR1" s="10" t="s">
        <v>2739</v>
      </c>
      <c r="XS1" s="10" t="s">
        <v>2740</v>
      </c>
      <c r="XT1" s="10" t="s">
        <v>2741</v>
      </c>
      <c r="XU1" s="10" t="s">
        <v>2742</v>
      </c>
      <c r="XV1" s="10" t="s">
        <v>2743</v>
      </c>
      <c r="XW1" s="10" t="s">
        <v>2744</v>
      </c>
      <c r="XX1" s="10" t="s">
        <v>2745</v>
      </c>
      <c r="XY1" s="10" t="s">
        <v>2746</v>
      </c>
      <c r="XZ1" s="10" t="s">
        <v>2747</v>
      </c>
      <c r="YA1" s="10" t="s">
        <v>2748</v>
      </c>
      <c r="YB1" s="10" t="s">
        <v>2749</v>
      </c>
      <c r="YC1" s="10" t="s">
        <v>2750</v>
      </c>
      <c r="YD1" s="10" t="s">
        <v>2751</v>
      </c>
      <c r="YE1" s="10" t="s">
        <v>2752</v>
      </c>
      <c r="YF1" s="10" t="s">
        <v>2753</v>
      </c>
      <c r="YG1" s="10" t="s">
        <v>2754</v>
      </c>
      <c r="YH1" s="10" t="s">
        <v>2755</v>
      </c>
      <c r="YI1" s="10" t="s">
        <v>2756</v>
      </c>
      <c r="YJ1" s="10" t="s">
        <v>2757</v>
      </c>
      <c r="YK1" s="10" t="s">
        <v>2758</v>
      </c>
      <c r="YL1" s="10" t="s">
        <v>2759</v>
      </c>
      <c r="YM1" s="10" t="s">
        <v>2760</v>
      </c>
      <c r="YN1" s="10" t="s">
        <v>2761</v>
      </c>
      <c r="YO1" s="10" t="s">
        <v>2762</v>
      </c>
      <c r="YP1" s="10" t="s">
        <v>2763</v>
      </c>
      <c r="YQ1" s="10" t="s">
        <v>2764</v>
      </c>
      <c r="YR1" s="10" t="s">
        <v>2765</v>
      </c>
      <c r="YS1" s="10" t="s">
        <v>2766</v>
      </c>
      <c r="YT1" s="10" t="s">
        <v>2767</v>
      </c>
      <c r="YU1" s="10" t="s">
        <v>2768</v>
      </c>
      <c r="YV1" s="10" t="s">
        <v>2769</v>
      </c>
      <c r="YW1" s="10" t="s">
        <v>2770</v>
      </c>
      <c r="YX1" s="10" t="s">
        <v>2771</v>
      </c>
      <c r="YY1" s="10" t="s">
        <v>2772</v>
      </c>
      <c r="YZ1" s="10" t="s">
        <v>2773</v>
      </c>
      <c r="ZA1" s="10" t="s">
        <v>2774</v>
      </c>
      <c r="ZB1" s="10" t="s">
        <v>2775</v>
      </c>
      <c r="ZC1" s="10" t="s">
        <v>2776</v>
      </c>
      <c r="ZD1" s="10" t="s">
        <v>2777</v>
      </c>
      <c r="ZE1" s="10" t="s">
        <v>2778</v>
      </c>
      <c r="ZF1" s="10" t="s">
        <v>2779</v>
      </c>
      <c r="ZG1" s="10" t="s">
        <v>2780</v>
      </c>
      <c r="ZH1" s="10" t="s">
        <v>2781</v>
      </c>
      <c r="ZI1" s="10" t="s">
        <v>2782</v>
      </c>
      <c r="ZJ1" s="10" t="s">
        <v>2783</v>
      </c>
      <c r="ZK1" s="10" t="s">
        <v>2784</v>
      </c>
      <c r="ZL1" s="10" t="s">
        <v>2785</v>
      </c>
      <c r="ZM1" s="10" t="s">
        <v>2786</v>
      </c>
      <c r="ZN1" s="10" t="s">
        <v>2787</v>
      </c>
      <c r="ZO1" s="10" t="s">
        <v>2788</v>
      </c>
      <c r="ZP1" s="10" t="s">
        <v>2789</v>
      </c>
      <c r="ZQ1" s="10" t="s">
        <v>2790</v>
      </c>
      <c r="ZR1" s="10" t="s">
        <v>2791</v>
      </c>
      <c r="ZS1" s="10" t="s">
        <v>2792</v>
      </c>
      <c r="ZT1" s="10" t="s">
        <v>2793</v>
      </c>
      <c r="ZU1" s="10" t="s">
        <v>2794</v>
      </c>
      <c r="ZV1" s="10" t="s">
        <v>2795</v>
      </c>
      <c r="ZW1" s="10" t="s">
        <v>2796</v>
      </c>
      <c r="ZX1" s="10" t="s">
        <v>2797</v>
      </c>
      <c r="ZY1" s="10" t="s">
        <v>2798</v>
      </c>
      <c r="ZZ1" s="10" t="s">
        <v>2799</v>
      </c>
      <c r="AAA1" s="10" t="s">
        <v>2800</v>
      </c>
      <c r="AAB1" s="10" t="s">
        <v>2801</v>
      </c>
      <c r="AAC1" s="10" t="s">
        <v>2802</v>
      </c>
      <c r="AAD1" s="10" t="s">
        <v>2803</v>
      </c>
      <c r="AAE1" s="10" t="s">
        <v>2804</v>
      </c>
      <c r="AAF1" s="10" t="s">
        <v>2805</v>
      </c>
      <c r="AAG1" s="10" t="s">
        <v>2806</v>
      </c>
      <c r="AAH1" s="10" t="s">
        <v>2807</v>
      </c>
      <c r="AAI1" s="10" t="s">
        <v>2808</v>
      </c>
      <c r="AAJ1" s="10" t="s">
        <v>2809</v>
      </c>
      <c r="AAK1" s="10" t="s">
        <v>2810</v>
      </c>
      <c r="AAL1" s="10" t="s">
        <v>2811</v>
      </c>
      <c r="AAM1" s="10" t="s">
        <v>2812</v>
      </c>
      <c r="AAN1" s="10" t="s">
        <v>2813</v>
      </c>
      <c r="AAO1" s="10" t="s">
        <v>2814</v>
      </c>
      <c r="AAP1" s="10" t="s">
        <v>2815</v>
      </c>
      <c r="AAQ1" s="10" t="s">
        <v>2816</v>
      </c>
      <c r="AAR1" s="10" t="s">
        <v>2817</v>
      </c>
      <c r="AAS1" s="10" t="s">
        <v>2818</v>
      </c>
      <c r="AAT1" s="10" t="s">
        <v>2819</v>
      </c>
      <c r="AAU1" s="10" t="s">
        <v>2820</v>
      </c>
      <c r="AAV1" s="10" t="s">
        <v>2821</v>
      </c>
      <c r="AAW1" s="10" t="s">
        <v>2822</v>
      </c>
      <c r="AAX1" s="10" t="s">
        <v>2823</v>
      </c>
      <c r="AAY1" s="10" t="s">
        <v>2824</v>
      </c>
      <c r="AAZ1" s="10" t="s">
        <v>2825</v>
      </c>
      <c r="ABA1" s="10" t="s">
        <v>2826</v>
      </c>
      <c r="ABB1" s="10" t="s">
        <v>2827</v>
      </c>
      <c r="ABC1" s="10" t="s">
        <v>2828</v>
      </c>
      <c r="ABD1" s="10" t="s">
        <v>2829</v>
      </c>
      <c r="ABE1" s="10" t="s">
        <v>2830</v>
      </c>
      <c r="ABF1" s="10" t="s">
        <v>2831</v>
      </c>
      <c r="ABG1" s="10" t="s">
        <v>2832</v>
      </c>
      <c r="ABH1" s="10" t="s">
        <v>2833</v>
      </c>
      <c r="ABI1" s="10" t="s">
        <v>2834</v>
      </c>
      <c r="ABJ1" s="10" t="s">
        <v>2835</v>
      </c>
      <c r="ABK1" s="10" t="s">
        <v>2836</v>
      </c>
      <c r="ABL1" s="10" t="s">
        <v>2837</v>
      </c>
      <c r="ABM1" s="10" t="s">
        <v>2838</v>
      </c>
      <c r="ABN1" s="10" t="s">
        <v>2839</v>
      </c>
      <c r="ABO1" s="10" t="s">
        <v>2840</v>
      </c>
      <c r="ABP1" s="10" t="s">
        <v>2841</v>
      </c>
      <c r="ABQ1" s="10" t="s">
        <v>2842</v>
      </c>
      <c r="ABR1" s="10" t="s">
        <v>2843</v>
      </c>
      <c r="ABS1" s="10" t="s">
        <v>2844</v>
      </c>
      <c r="ABT1" s="10" t="s">
        <v>2845</v>
      </c>
      <c r="ABU1" s="10" t="s">
        <v>2846</v>
      </c>
      <c r="ABV1" s="10" t="s">
        <v>2847</v>
      </c>
      <c r="ABW1" s="10" t="s">
        <v>2848</v>
      </c>
      <c r="ABX1" s="10" t="s">
        <v>2849</v>
      </c>
      <c r="ABY1" s="10" t="s">
        <v>2850</v>
      </c>
      <c r="ABZ1" s="10" t="s">
        <v>2851</v>
      </c>
      <c r="ACA1" s="10" t="s">
        <v>2852</v>
      </c>
      <c r="ACB1" s="10" t="s">
        <v>2853</v>
      </c>
      <c r="ACC1" s="10" t="s">
        <v>2854</v>
      </c>
      <c r="ACD1" s="10" t="s">
        <v>2855</v>
      </c>
      <c r="ACE1" s="10" t="s">
        <v>2856</v>
      </c>
      <c r="ACF1" s="10" t="s">
        <v>2857</v>
      </c>
      <c r="ACG1" s="10" t="s">
        <v>2858</v>
      </c>
      <c r="ACH1" s="10" t="s">
        <v>2859</v>
      </c>
      <c r="ACI1" s="10" t="s">
        <v>2860</v>
      </c>
      <c r="ACJ1" s="10" t="s">
        <v>2861</v>
      </c>
      <c r="ACK1" s="10" t="s">
        <v>2862</v>
      </c>
      <c r="ACL1" s="10" t="s">
        <v>2863</v>
      </c>
      <c r="ACM1" s="10" t="s">
        <v>2864</v>
      </c>
      <c r="ACN1" s="10" t="s">
        <v>2865</v>
      </c>
      <c r="ACO1" s="10" t="s">
        <v>2866</v>
      </c>
      <c r="ACP1" s="10" t="s">
        <v>2867</v>
      </c>
      <c r="ACQ1" s="10" t="s">
        <v>2868</v>
      </c>
      <c r="ACR1" s="10" t="s">
        <v>2869</v>
      </c>
      <c r="ACS1" s="10" t="s">
        <v>2870</v>
      </c>
      <c r="ACT1" s="10" t="s">
        <v>2871</v>
      </c>
      <c r="ACU1" s="10" t="s">
        <v>2872</v>
      </c>
      <c r="ACV1" s="10" t="s">
        <v>2873</v>
      </c>
      <c r="ACW1" s="10" t="s">
        <v>2874</v>
      </c>
      <c r="ACX1" s="10" t="s">
        <v>2875</v>
      </c>
      <c r="ACY1" s="10" t="s">
        <v>2876</v>
      </c>
      <c r="ACZ1" s="10" t="s">
        <v>2877</v>
      </c>
      <c r="ADA1" s="10" t="s">
        <v>2878</v>
      </c>
      <c r="ADB1" s="10" t="s">
        <v>2879</v>
      </c>
      <c r="ADC1" s="10" t="s">
        <v>2880</v>
      </c>
      <c r="ADD1" s="10" t="s">
        <v>2881</v>
      </c>
      <c r="ADE1" s="10" t="s">
        <v>2882</v>
      </c>
      <c r="ADF1" s="10" t="s">
        <v>2883</v>
      </c>
      <c r="ADG1" s="10" t="s">
        <v>2884</v>
      </c>
      <c r="ADH1" s="10" t="s">
        <v>2885</v>
      </c>
      <c r="ADI1" s="10" t="s">
        <v>2886</v>
      </c>
      <c r="ADJ1" s="10" t="s">
        <v>2887</v>
      </c>
      <c r="ADK1" s="10" t="s">
        <v>2888</v>
      </c>
      <c r="ADL1" s="10" t="s">
        <v>2889</v>
      </c>
      <c r="ADM1" s="10" t="s">
        <v>2890</v>
      </c>
      <c r="ADN1" s="10" t="s">
        <v>2891</v>
      </c>
      <c r="ADO1" s="10" t="s">
        <v>2892</v>
      </c>
      <c r="ADP1" s="10" t="s">
        <v>2893</v>
      </c>
      <c r="ADQ1" s="10" t="s">
        <v>2894</v>
      </c>
      <c r="ADR1" s="10" t="s">
        <v>2895</v>
      </c>
      <c r="ADS1" s="10" t="s">
        <v>2896</v>
      </c>
      <c r="ADT1" s="10" t="s">
        <v>2897</v>
      </c>
      <c r="ADU1" s="10" t="s">
        <v>2898</v>
      </c>
      <c r="ADV1" s="10" t="s">
        <v>2899</v>
      </c>
      <c r="ADW1" s="10" t="s">
        <v>2900</v>
      </c>
      <c r="ADX1" s="10" t="s">
        <v>2901</v>
      </c>
      <c r="ADY1" s="10" t="s">
        <v>2902</v>
      </c>
      <c r="ADZ1" s="10" t="s">
        <v>2903</v>
      </c>
      <c r="AEA1" s="10" t="s">
        <v>2904</v>
      </c>
      <c r="AEB1" s="10" t="s">
        <v>2905</v>
      </c>
      <c r="AEC1" s="10" t="s">
        <v>2906</v>
      </c>
      <c r="AED1" s="10" t="s">
        <v>2907</v>
      </c>
      <c r="AEE1" s="10" t="s">
        <v>2908</v>
      </c>
      <c r="AEF1" s="10" t="s">
        <v>2909</v>
      </c>
      <c r="AEG1" s="10" t="s">
        <v>2910</v>
      </c>
      <c r="AEH1" s="10" t="s">
        <v>2911</v>
      </c>
      <c r="AEI1" s="10" t="s">
        <v>2912</v>
      </c>
      <c r="AEJ1" s="10" t="s">
        <v>2913</v>
      </c>
      <c r="AEK1" s="10" t="s">
        <v>2914</v>
      </c>
      <c r="AEL1" s="10" t="s">
        <v>2915</v>
      </c>
      <c r="AEM1" s="10" t="s">
        <v>2916</v>
      </c>
      <c r="AEN1" s="10" t="s">
        <v>2917</v>
      </c>
      <c r="AEO1" s="10" t="s">
        <v>2918</v>
      </c>
      <c r="AEP1" s="10" t="s">
        <v>2919</v>
      </c>
      <c r="AEQ1" s="10" t="s">
        <v>2920</v>
      </c>
      <c r="AER1" s="10" t="s">
        <v>2921</v>
      </c>
      <c r="AES1" s="10" t="s">
        <v>2922</v>
      </c>
      <c r="AET1" s="10" t="s">
        <v>2923</v>
      </c>
      <c r="AEU1" s="10" t="s">
        <v>2924</v>
      </c>
      <c r="AEV1" s="10" t="s">
        <v>2925</v>
      </c>
      <c r="AEW1" s="10" t="s">
        <v>2926</v>
      </c>
      <c r="AEX1" s="10" t="s">
        <v>2927</v>
      </c>
      <c r="AEY1" s="10" t="s">
        <v>2928</v>
      </c>
      <c r="AEZ1" s="10" t="s">
        <v>2929</v>
      </c>
      <c r="AFA1" s="10" t="s">
        <v>2930</v>
      </c>
      <c r="AFB1" s="10" t="s">
        <v>2931</v>
      </c>
      <c r="AFC1" s="10" t="s">
        <v>2932</v>
      </c>
      <c r="AFD1" s="10" t="s">
        <v>2933</v>
      </c>
      <c r="AFE1" s="10" t="s">
        <v>2934</v>
      </c>
      <c r="AFF1" s="10" t="s">
        <v>2935</v>
      </c>
      <c r="AFG1" s="10" t="s">
        <v>2936</v>
      </c>
      <c r="AFH1" s="10" t="s">
        <v>2937</v>
      </c>
      <c r="AFI1" s="10" t="s">
        <v>2938</v>
      </c>
      <c r="AFJ1" s="10" t="s">
        <v>2939</v>
      </c>
      <c r="AFK1" s="10" t="s">
        <v>2940</v>
      </c>
      <c r="AFL1" s="10" t="s">
        <v>2941</v>
      </c>
      <c r="AFM1" s="10" t="s">
        <v>2942</v>
      </c>
      <c r="AFN1" s="10" t="s">
        <v>2943</v>
      </c>
      <c r="AFO1" s="10" t="s">
        <v>2944</v>
      </c>
      <c r="AFP1" s="10" t="s">
        <v>2945</v>
      </c>
      <c r="AFQ1" s="10" t="s">
        <v>2946</v>
      </c>
      <c r="AFR1" s="10" t="s">
        <v>2947</v>
      </c>
      <c r="AFS1" s="10" t="s">
        <v>2948</v>
      </c>
      <c r="AFT1" s="10" t="s">
        <v>2949</v>
      </c>
      <c r="AFU1" s="10" t="s">
        <v>2950</v>
      </c>
      <c r="AFV1" s="10" t="s">
        <v>2951</v>
      </c>
      <c r="AFW1" s="10" t="s">
        <v>2952</v>
      </c>
      <c r="AFX1" s="10" t="s">
        <v>2953</v>
      </c>
      <c r="AFY1" s="10" t="s">
        <v>2954</v>
      </c>
      <c r="AFZ1" s="10" t="s">
        <v>2955</v>
      </c>
      <c r="AGA1" s="10" t="s">
        <v>2956</v>
      </c>
      <c r="AGB1" s="10" t="s">
        <v>2957</v>
      </c>
      <c r="AGC1" s="10" t="s">
        <v>2958</v>
      </c>
      <c r="AGD1" s="10" t="s">
        <v>2959</v>
      </c>
      <c r="AGE1" s="10" t="s">
        <v>2960</v>
      </c>
      <c r="AGF1" s="10" t="s">
        <v>2961</v>
      </c>
      <c r="AGG1" s="10" t="s">
        <v>2962</v>
      </c>
      <c r="AGH1" s="10" t="s">
        <v>2963</v>
      </c>
      <c r="AGI1" s="10" t="s">
        <v>2964</v>
      </c>
      <c r="AGJ1" s="10" t="s">
        <v>2965</v>
      </c>
      <c r="AGK1" s="10" t="s">
        <v>2966</v>
      </c>
      <c r="AGL1" s="10" t="s">
        <v>2967</v>
      </c>
      <c r="AGM1" s="10" t="s">
        <v>2968</v>
      </c>
      <c r="AGN1" s="10" t="s">
        <v>2969</v>
      </c>
      <c r="AGO1" s="10" t="s">
        <v>2970</v>
      </c>
      <c r="AGP1" s="10" t="s">
        <v>2971</v>
      </c>
      <c r="AGQ1" s="10" t="s">
        <v>2972</v>
      </c>
      <c r="AGR1" s="10" t="s">
        <v>2973</v>
      </c>
      <c r="AGS1" s="10" t="s">
        <v>2974</v>
      </c>
      <c r="AGT1" s="10" t="s">
        <v>2975</v>
      </c>
      <c r="AGU1" s="10" t="s">
        <v>2976</v>
      </c>
      <c r="AGV1" s="10" t="s">
        <v>2977</v>
      </c>
      <c r="AGW1" s="10" t="s">
        <v>2978</v>
      </c>
      <c r="AGX1" s="10" t="s">
        <v>2979</v>
      </c>
      <c r="AGY1" s="10" t="s">
        <v>2980</v>
      </c>
      <c r="AGZ1" s="10" t="s">
        <v>2981</v>
      </c>
      <c r="AHA1" s="10" t="s">
        <v>2982</v>
      </c>
      <c r="AHB1" s="10" t="s">
        <v>2983</v>
      </c>
      <c r="AHC1" s="10" t="s">
        <v>2984</v>
      </c>
      <c r="AHD1" s="10" t="s">
        <v>2985</v>
      </c>
      <c r="AHE1" s="10" t="s">
        <v>2986</v>
      </c>
      <c r="AHF1" s="10" t="s">
        <v>2987</v>
      </c>
      <c r="AHG1" s="10" t="s">
        <v>2988</v>
      </c>
      <c r="AHH1" s="10" t="s">
        <v>2989</v>
      </c>
      <c r="AHI1" s="10" t="s">
        <v>2990</v>
      </c>
      <c r="AHJ1" s="10" t="s">
        <v>2991</v>
      </c>
      <c r="AHK1" s="10" t="s">
        <v>2992</v>
      </c>
      <c r="AHL1" s="10" t="s">
        <v>2993</v>
      </c>
      <c r="AHM1" s="10" t="s">
        <v>2994</v>
      </c>
      <c r="AHN1" s="10" t="s">
        <v>2995</v>
      </c>
      <c r="AHO1" s="10" t="s">
        <v>2996</v>
      </c>
      <c r="AHP1" s="10" t="s">
        <v>2997</v>
      </c>
      <c r="AHQ1" s="10" t="s">
        <v>2998</v>
      </c>
      <c r="AHR1" s="10" t="s">
        <v>2999</v>
      </c>
      <c r="AHS1" s="10" t="s">
        <v>3000</v>
      </c>
      <c r="AHT1" s="10" t="s">
        <v>3001</v>
      </c>
      <c r="AHU1" s="10" t="s">
        <v>3002</v>
      </c>
      <c r="AHV1" s="10" t="s">
        <v>3003</v>
      </c>
      <c r="AHW1" s="10" t="s">
        <v>3004</v>
      </c>
      <c r="AHX1" s="10" t="s">
        <v>3005</v>
      </c>
      <c r="AHY1" s="10" t="s">
        <v>3006</v>
      </c>
      <c r="AHZ1" s="10" t="s">
        <v>3007</v>
      </c>
      <c r="AIA1" s="10" t="s">
        <v>3008</v>
      </c>
      <c r="AIB1" s="10" t="s">
        <v>3009</v>
      </c>
      <c r="AIC1" s="10" t="s">
        <v>3010</v>
      </c>
      <c r="AID1" s="10" t="s">
        <v>3011</v>
      </c>
      <c r="AIE1" s="10" t="s">
        <v>3012</v>
      </c>
      <c r="AIF1" s="10" t="s">
        <v>3013</v>
      </c>
      <c r="AIG1" s="10" t="s">
        <v>3014</v>
      </c>
      <c r="AIH1" s="10" t="s">
        <v>3015</v>
      </c>
      <c r="AII1" s="10" t="s">
        <v>3016</v>
      </c>
      <c r="AIJ1" s="10" t="s">
        <v>3017</v>
      </c>
      <c r="AIK1" s="10" t="s">
        <v>3018</v>
      </c>
      <c r="AIL1" s="10" t="s">
        <v>3019</v>
      </c>
      <c r="AIM1" s="10" t="s">
        <v>3020</v>
      </c>
      <c r="AIN1" s="10" t="s">
        <v>3021</v>
      </c>
      <c r="AIO1" s="10" t="s">
        <v>3022</v>
      </c>
      <c r="AIP1" s="10" t="s">
        <v>3023</v>
      </c>
      <c r="AIQ1" s="10" t="s">
        <v>3024</v>
      </c>
      <c r="AIR1" s="10" t="s">
        <v>3025</v>
      </c>
      <c r="AIS1" s="10" t="s">
        <v>3026</v>
      </c>
      <c r="AIT1" s="10" t="s">
        <v>3027</v>
      </c>
      <c r="AIU1" s="10" t="s">
        <v>3028</v>
      </c>
      <c r="AIV1" s="10" t="s">
        <v>3029</v>
      </c>
      <c r="AIW1" s="10" t="s">
        <v>3030</v>
      </c>
      <c r="AIX1" s="10" t="s">
        <v>3031</v>
      </c>
      <c r="AIY1" s="10" t="s">
        <v>3032</v>
      </c>
      <c r="AIZ1" s="10" t="s">
        <v>3033</v>
      </c>
      <c r="AJA1" s="10" t="s">
        <v>3034</v>
      </c>
      <c r="AJB1" s="10" t="s">
        <v>3035</v>
      </c>
      <c r="AJC1" s="10" t="s">
        <v>3036</v>
      </c>
      <c r="AJD1" s="10" t="s">
        <v>3037</v>
      </c>
      <c r="AJE1" s="10" t="s">
        <v>3038</v>
      </c>
      <c r="AJF1" s="10" t="s">
        <v>3039</v>
      </c>
      <c r="AJG1" s="10" t="s">
        <v>3040</v>
      </c>
      <c r="AJH1" s="10" t="s">
        <v>3041</v>
      </c>
      <c r="AJI1" s="10" t="s">
        <v>3042</v>
      </c>
      <c r="AJJ1" s="10" t="s">
        <v>3043</v>
      </c>
      <c r="AJK1" s="10" t="s">
        <v>3044</v>
      </c>
      <c r="AJL1" s="10" t="s">
        <v>3045</v>
      </c>
      <c r="AJM1" s="10" t="s">
        <v>3046</v>
      </c>
      <c r="AJN1" s="10" t="s">
        <v>3047</v>
      </c>
      <c r="AJO1" s="10" t="s">
        <v>3048</v>
      </c>
      <c r="AJP1" s="10" t="s">
        <v>3049</v>
      </c>
      <c r="AJQ1" s="10" t="s">
        <v>3050</v>
      </c>
      <c r="AJR1" s="10" t="s">
        <v>3051</v>
      </c>
      <c r="AJS1" s="10" t="s">
        <v>3052</v>
      </c>
      <c r="AJT1" s="10" t="s">
        <v>3053</v>
      </c>
      <c r="AJU1" s="10" t="s">
        <v>3054</v>
      </c>
      <c r="AJV1" s="10" t="s">
        <v>3055</v>
      </c>
      <c r="AJW1" s="10" t="s">
        <v>3056</v>
      </c>
      <c r="AJX1" s="10" t="s">
        <v>3057</v>
      </c>
      <c r="AJY1" s="10" t="s">
        <v>3058</v>
      </c>
      <c r="AJZ1" s="10" t="s">
        <v>3059</v>
      </c>
      <c r="AKA1" s="10" t="s">
        <v>3060</v>
      </c>
      <c r="AKB1" s="10" t="s">
        <v>3061</v>
      </c>
      <c r="AKC1" s="10" t="s">
        <v>3062</v>
      </c>
      <c r="AKD1" s="10" t="s">
        <v>3063</v>
      </c>
      <c r="AKE1" s="10" t="s">
        <v>3064</v>
      </c>
      <c r="AKF1" s="10" t="s">
        <v>3065</v>
      </c>
      <c r="AKG1" s="10" t="s">
        <v>3066</v>
      </c>
      <c r="AKH1" s="10" t="s">
        <v>3067</v>
      </c>
      <c r="AKI1" s="10" t="s">
        <v>3068</v>
      </c>
      <c r="AKJ1" s="10" t="s">
        <v>3069</v>
      </c>
      <c r="AKK1" s="10" t="s">
        <v>3070</v>
      </c>
      <c r="AKL1" s="10" t="s">
        <v>3071</v>
      </c>
      <c r="AKM1" s="10" t="s">
        <v>3072</v>
      </c>
      <c r="AKN1" s="10" t="s">
        <v>3073</v>
      </c>
      <c r="AKO1" s="10" t="s">
        <v>3074</v>
      </c>
      <c r="AKP1" s="10" t="s">
        <v>3075</v>
      </c>
      <c r="AKQ1" s="10" t="s">
        <v>3076</v>
      </c>
      <c r="AKR1" s="10" t="s">
        <v>3077</v>
      </c>
      <c r="AKS1" s="10" t="s">
        <v>3078</v>
      </c>
      <c r="AKT1" s="10" t="s">
        <v>3079</v>
      </c>
      <c r="AKU1" s="10" t="s">
        <v>3080</v>
      </c>
      <c r="AKV1" s="10" t="s">
        <v>3081</v>
      </c>
      <c r="AKW1" s="10" t="s">
        <v>3082</v>
      </c>
      <c r="AKX1" s="10" t="s">
        <v>3083</v>
      </c>
      <c r="AKY1" s="10" t="s">
        <v>3084</v>
      </c>
      <c r="AKZ1" s="10" t="s">
        <v>3085</v>
      </c>
      <c r="ALA1" s="10" t="s">
        <v>3086</v>
      </c>
      <c r="ALB1" s="10" t="s">
        <v>3087</v>
      </c>
      <c r="ALC1" s="10" t="s">
        <v>3088</v>
      </c>
      <c r="ALD1" s="10" t="s">
        <v>3089</v>
      </c>
      <c r="ALE1" s="10" t="s">
        <v>3090</v>
      </c>
      <c r="ALF1" s="10" t="s">
        <v>3091</v>
      </c>
      <c r="ALG1" s="10" t="s">
        <v>3092</v>
      </c>
      <c r="ALH1" s="10" t="s">
        <v>3093</v>
      </c>
      <c r="ALI1" s="10" t="s">
        <v>3094</v>
      </c>
      <c r="ALJ1" s="10" t="s">
        <v>3095</v>
      </c>
      <c r="ALK1" s="10" t="s">
        <v>3096</v>
      </c>
      <c r="ALL1" s="10" t="s">
        <v>3097</v>
      </c>
      <c r="ALM1" s="10" t="s">
        <v>3098</v>
      </c>
      <c r="ALN1" s="10" t="s">
        <v>3099</v>
      </c>
      <c r="ALO1" s="10" t="s">
        <v>3100</v>
      </c>
      <c r="ALP1" s="10" t="s">
        <v>3101</v>
      </c>
      <c r="ALQ1" s="10" t="s">
        <v>3102</v>
      </c>
      <c r="ALR1" s="10" t="s">
        <v>3103</v>
      </c>
      <c r="ALS1" s="10" t="s">
        <v>3104</v>
      </c>
      <c r="ALT1" s="10" t="s">
        <v>3105</v>
      </c>
      <c r="ALU1" s="10" t="s">
        <v>3106</v>
      </c>
      <c r="ALV1" s="10" t="s">
        <v>3107</v>
      </c>
      <c r="ALW1" s="10" t="s">
        <v>3108</v>
      </c>
      <c r="ALX1" s="10" t="s">
        <v>3109</v>
      </c>
      <c r="ALY1" s="10" t="s">
        <v>3110</v>
      </c>
      <c r="ALZ1" s="10" t="s">
        <v>3111</v>
      </c>
      <c r="AMA1" s="10" t="s">
        <v>3112</v>
      </c>
      <c r="AMB1" s="10" t="s">
        <v>3113</v>
      </c>
      <c r="AMC1" s="10" t="s">
        <v>3114</v>
      </c>
      <c r="AMD1" s="10" t="s">
        <v>3115</v>
      </c>
      <c r="AME1" s="10" t="s">
        <v>3116</v>
      </c>
      <c r="AMF1" s="10" t="s">
        <v>3117</v>
      </c>
      <c r="AMG1" s="10" t="s">
        <v>3118</v>
      </c>
      <c r="AMH1" s="10" t="s">
        <v>3119</v>
      </c>
      <c r="AMI1" s="10" t="s">
        <v>3120</v>
      </c>
      <c r="AMJ1" s="10" t="s">
        <v>3121</v>
      </c>
      <c r="AMK1" s="10" t="s">
        <v>3122</v>
      </c>
      <c r="AML1" s="10" t="s">
        <v>3123</v>
      </c>
      <c r="AMM1" s="10" t="s">
        <v>3124</v>
      </c>
      <c r="AMN1" s="10" t="s">
        <v>3125</v>
      </c>
      <c r="AMO1" s="10" t="s">
        <v>3126</v>
      </c>
      <c r="AMP1" s="10" t="s">
        <v>3127</v>
      </c>
      <c r="AMQ1" s="10" t="s">
        <v>3128</v>
      </c>
      <c r="AMR1" s="10" t="s">
        <v>3129</v>
      </c>
      <c r="AMS1" s="10" t="s">
        <v>3130</v>
      </c>
      <c r="AMT1" s="10" t="s">
        <v>3131</v>
      </c>
      <c r="AMU1" s="10" t="s">
        <v>3132</v>
      </c>
      <c r="AMV1" s="10" t="s">
        <v>3133</v>
      </c>
      <c r="AMW1" s="10" t="s">
        <v>3134</v>
      </c>
      <c r="AMX1" s="10" t="s">
        <v>3135</v>
      </c>
      <c r="AMY1" s="10" t="s">
        <v>3136</v>
      </c>
      <c r="AMZ1" s="10" t="s">
        <v>3137</v>
      </c>
      <c r="ANA1" s="10" t="s">
        <v>3138</v>
      </c>
      <c r="ANB1" s="10" t="s">
        <v>3139</v>
      </c>
      <c r="ANC1" s="10" t="s">
        <v>3140</v>
      </c>
      <c r="AND1" s="10" t="s">
        <v>3141</v>
      </c>
      <c r="ANE1" s="10" t="s">
        <v>3142</v>
      </c>
      <c r="ANF1" s="10" t="s">
        <v>3143</v>
      </c>
      <c r="ANG1" s="10" t="s">
        <v>3144</v>
      </c>
      <c r="ANH1" s="10" t="s">
        <v>3145</v>
      </c>
      <c r="ANI1" s="10" t="s">
        <v>3146</v>
      </c>
      <c r="ANJ1" s="10" t="s">
        <v>3147</v>
      </c>
      <c r="ANK1" s="10" t="s">
        <v>3148</v>
      </c>
      <c r="ANL1" s="10" t="s">
        <v>3149</v>
      </c>
      <c r="ANM1" s="10" t="s">
        <v>3150</v>
      </c>
      <c r="ANN1" s="10" t="s">
        <v>3151</v>
      </c>
      <c r="ANO1" s="10" t="s">
        <v>3152</v>
      </c>
      <c r="ANP1" s="10" t="s">
        <v>3153</v>
      </c>
      <c r="ANQ1" s="10" t="s">
        <v>3154</v>
      </c>
      <c r="ANR1" s="10" t="s">
        <v>3155</v>
      </c>
      <c r="ANS1" s="10" t="s">
        <v>3156</v>
      </c>
      <c r="ANT1" s="10" t="s">
        <v>3157</v>
      </c>
      <c r="ANU1" s="10" t="s">
        <v>3158</v>
      </c>
      <c r="ANV1" s="10" t="s">
        <v>3159</v>
      </c>
      <c r="ANW1" s="10" t="s">
        <v>3160</v>
      </c>
      <c r="ANX1" s="10" t="s">
        <v>3161</v>
      </c>
      <c r="ANY1" s="10" t="s">
        <v>3162</v>
      </c>
      <c r="ANZ1" s="10" t="s">
        <v>3163</v>
      </c>
      <c r="AOA1" s="10" t="s">
        <v>3164</v>
      </c>
      <c r="AOB1" s="10" t="s">
        <v>3165</v>
      </c>
      <c r="AOC1" s="10" t="s">
        <v>3166</v>
      </c>
      <c r="AOD1" s="10" t="s">
        <v>3167</v>
      </c>
      <c r="AOE1" s="10" t="s">
        <v>3168</v>
      </c>
      <c r="AOF1" s="10" t="s">
        <v>3169</v>
      </c>
      <c r="AOG1" s="10" t="s">
        <v>3170</v>
      </c>
      <c r="AOH1" s="10" t="s">
        <v>3171</v>
      </c>
      <c r="AOI1" s="10" t="s">
        <v>3172</v>
      </c>
      <c r="AOJ1" s="10" t="s">
        <v>3173</v>
      </c>
      <c r="AOK1" s="10" t="s">
        <v>3174</v>
      </c>
      <c r="AOL1" s="10" t="s">
        <v>3175</v>
      </c>
      <c r="AOM1" s="10" t="s">
        <v>3176</v>
      </c>
      <c r="AON1" s="10" t="s">
        <v>3177</v>
      </c>
      <c r="AOO1" s="10" t="s">
        <v>3178</v>
      </c>
      <c r="AOP1" s="10" t="s">
        <v>3179</v>
      </c>
      <c r="AOQ1" s="10" t="s">
        <v>3180</v>
      </c>
      <c r="AOR1" s="10" t="s">
        <v>3181</v>
      </c>
      <c r="AOS1" s="10" t="s">
        <v>3182</v>
      </c>
      <c r="AOT1" s="10" t="s">
        <v>3183</v>
      </c>
      <c r="AOU1" s="10" t="s">
        <v>3184</v>
      </c>
      <c r="AOV1" s="10" t="s">
        <v>3185</v>
      </c>
      <c r="AOW1" s="10" t="s">
        <v>3186</v>
      </c>
      <c r="AOX1" s="10" t="s">
        <v>3187</v>
      </c>
      <c r="AOY1" s="10" t="s">
        <v>3188</v>
      </c>
      <c r="AOZ1" s="10" t="s">
        <v>3189</v>
      </c>
      <c r="APA1" s="10" t="s">
        <v>3190</v>
      </c>
      <c r="APB1" s="10" t="s">
        <v>3191</v>
      </c>
      <c r="APC1" s="10" t="s">
        <v>3192</v>
      </c>
      <c r="APD1" s="10" t="s">
        <v>3193</v>
      </c>
      <c r="APE1" s="10" t="s">
        <v>3194</v>
      </c>
      <c r="APF1" s="10" t="s">
        <v>3195</v>
      </c>
      <c r="APG1" s="10" t="s">
        <v>3196</v>
      </c>
      <c r="APH1" s="10" t="s">
        <v>3197</v>
      </c>
      <c r="API1" s="10" t="s">
        <v>3198</v>
      </c>
      <c r="APJ1" s="10" t="s">
        <v>3199</v>
      </c>
      <c r="APK1" s="10" t="s">
        <v>3200</v>
      </c>
      <c r="APL1" s="10" t="s">
        <v>3201</v>
      </c>
      <c r="APM1" s="10" t="s">
        <v>3202</v>
      </c>
      <c r="APN1" s="10" t="s">
        <v>3203</v>
      </c>
      <c r="APO1" s="10" t="s">
        <v>3204</v>
      </c>
      <c r="APP1" s="10" t="s">
        <v>3205</v>
      </c>
      <c r="APQ1" s="10" t="s">
        <v>3206</v>
      </c>
      <c r="APR1" s="10" t="s">
        <v>3207</v>
      </c>
      <c r="APS1" s="10" t="s">
        <v>3208</v>
      </c>
      <c r="APT1" s="10" t="s">
        <v>3209</v>
      </c>
      <c r="APU1" s="10" t="s">
        <v>3210</v>
      </c>
      <c r="APV1" s="10" t="s">
        <v>3211</v>
      </c>
      <c r="APW1" s="10" t="s">
        <v>3212</v>
      </c>
      <c r="APX1" s="10" t="s">
        <v>3213</v>
      </c>
      <c r="APY1" s="10" t="s">
        <v>3214</v>
      </c>
      <c r="APZ1" s="10" t="s">
        <v>3215</v>
      </c>
      <c r="AQA1" s="10" t="s">
        <v>3216</v>
      </c>
      <c r="AQB1" s="10" t="s">
        <v>3217</v>
      </c>
      <c r="AQC1" s="10" t="s">
        <v>3218</v>
      </c>
      <c r="AQD1" s="10" t="s">
        <v>3219</v>
      </c>
      <c r="AQE1" s="10" t="s">
        <v>3220</v>
      </c>
      <c r="AQF1" s="10" t="s">
        <v>3221</v>
      </c>
      <c r="AQG1" s="10" t="s">
        <v>3222</v>
      </c>
      <c r="AQH1" s="10" t="s">
        <v>3223</v>
      </c>
      <c r="AQI1" s="10" t="s">
        <v>3224</v>
      </c>
      <c r="AQJ1" s="10" t="s">
        <v>3225</v>
      </c>
      <c r="AQK1" s="10" t="s">
        <v>3226</v>
      </c>
      <c r="AQL1" s="10" t="s">
        <v>3227</v>
      </c>
      <c r="AQM1" s="10" t="s">
        <v>3228</v>
      </c>
      <c r="AQN1" s="10" t="s">
        <v>3229</v>
      </c>
      <c r="AQO1" s="10" t="s">
        <v>3230</v>
      </c>
      <c r="AQP1" s="10" t="s">
        <v>3231</v>
      </c>
      <c r="AQQ1" s="10" t="s">
        <v>3232</v>
      </c>
      <c r="AQR1" s="10" t="s">
        <v>3233</v>
      </c>
      <c r="AQS1" s="10" t="s">
        <v>3234</v>
      </c>
      <c r="AQT1" s="10" t="s">
        <v>3235</v>
      </c>
      <c r="AQU1" s="10" t="s">
        <v>3236</v>
      </c>
      <c r="AQV1" s="10" t="s">
        <v>3237</v>
      </c>
      <c r="AQW1" s="10" t="s">
        <v>3238</v>
      </c>
      <c r="AQX1" s="10" t="s">
        <v>3239</v>
      </c>
      <c r="AQY1" s="10" t="s">
        <v>3240</v>
      </c>
      <c r="AQZ1" s="10" t="s">
        <v>3241</v>
      </c>
      <c r="ARA1" s="10" t="s">
        <v>3242</v>
      </c>
      <c r="ARB1" s="10" t="s">
        <v>3243</v>
      </c>
      <c r="ARC1" s="10" t="s">
        <v>3244</v>
      </c>
      <c r="ARD1" s="10" t="s">
        <v>3245</v>
      </c>
      <c r="ARE1" s="10" t="s">
        <v>3246</v>
      </c>
      <c r="ARF1" s="10" t="s">
        <v>3247</v>
      </c>
      <c r="ARG1" s="10" t="s">
        <v>3248</v>
      </c>
      <c r="ARH1" s="10" t="s">
        <v>3249</v>
      </c>
      <c r="ARI1" s="10" t="s">
        <v>3250</v>
      </c>
      <c r="ARJ1" s="10" t="s">
        <v>3251</v>
      </c>
      <c r="ARK1" s="10" t="s">
        <v>3252</v>
      </c>
      <c r="ARL1" s="10" t="s">
        <v>3253</v>
      </c>
      <c r="ARM1" s="10" t="s">
        <v>3254</v>
      </c>
      <c r="ARN1" s="10" t="s">
        <v>3255</v>
      </c>
      <c r="ARO1" s="10" t="s">
        <v>3256</v>
      </c>
      <c r="ARP1" s="10" t="s">
        <v>3257</v>
      </c>
      <c r="ARQ1" s="10" t="s">
        <v>3258</v>
      </c>
      <c r="ARR1" s="10" t="s">
        <v>3259</v>
      </c>
      <c r="ARS1" s="10" t="s">
        <v>3260</v>
      </c>
      <c r="ART1" s="10" t="s">
        <v>3261</v>
      </c>
      <c r="ARU1" s="10" t="s">
        <v>3262</v>
      </c>
      <c r="ARV1" s="10" t="s">
        <v>3263</v>
      </c>
      <c r="ARW1" s="10" t="s">
        <v>3264</v>
      </c>
      <c r="ARX1" s="10" t="s">
        <v>3265</v>
      </c>
      <c r="ARY1" s="10" t="s">
        <v>3266</v>
      </c>
      <c r="ARZ1" s="10" t="s">
        <v>3267</v>
      </c>
      <c r="ASA1" s="10" t="s">
        <v>3268</v>
      </c>
      <c r="ASB1" s="10" t="s">
        <v>3269</v>
      </c>
      <c r="ASC1" s="10" t="s">
        <v>3270</v>
      </c>
      <c r="ASD1" s="10" t="s">
        <v>3271</v>
      </c>
      <c r="ASE1" s="10" t="s">
        <v>3272</v>
      </c>
      <c r="ASF1" s="10" t="s">
        <v>3273</v>
      </c>
      <c r="ASG1" s="10" t="s">
        <v>3274</v>
      </c>
      <c r="ASH1" s="10" t="s">
        <v>3275</v>
      </c>
      <c r="ASI1" s="10" t="s">
        <v>3276</v>
      </c>
      <c r="ASJ1" s="10" t="s">
        <v>3277</v>
      </c>
      <c r="ASK1" s="10" t="s">
        <v>3278</v>
      </c>
      <c r="ASL1" s="10" t="s">
        <v>3279</v>
      </c>
      <c r="ASM1" s="10" t="s">
        <v>3280</v>
      </c>
      <c r="ASN1" s="10" t="s">
        <v>3281</v>
      </c>
      <c r="ASO1" s="10" t="s">
        <v>3282</v>
      </c>
      <c r="ASP1" s="10" t="s">
        <v>3283</v>
      </c>
      <c r="ASQ1" s="10" t="s">
        <v>3284</v>
      </c>
      <c r="ASR1" s="10" t="s">
        <v>3285</v>
      </c>
      <c r="ASS1" s="10" t="s">
        <v>3286</v>
      </c>
      <c r="AST1" s="10" t="s">
        <v>3287</v>
      </c>
      <c r="ASU1" s="10" t="s">
        <v>3288</v>
      </c>
      <c r="ASV1" s="10" t="s">
        <v>3289</v>
      </c>
      <c r="ASW1" s="10" t="s">
        <v>3290</v>
      </c>
      <c r="ASX1" s="10" t="s">
        <v>3291</v>
      </c>
      <c r="ASY1" s="10" t="s">
        <v>3292</v>
      </c>
      <c r="ASZ1" s="10" t="s">
        <v>3293</v>
      </c>
      <c r="ATA1" s="10" t="s">
        <v>3294</v>
      </c>
      <c r="ATB1" s="10" t="s">
        <v>3295</v>
      </c>
      <c r="ATC1" s="10" t="s">
        <v>3296</v>
      </c>
      <c r="ATD1" s="10" t="s">
        <v>3297</v>
      </c>
      <c r="ATE1" s="10" t="s">
        <v>3298</v>
      </c>
      <c r="ATF1" s="10" t="s">
        <v>3299</v>
      </c>
      <c r="ATG1" s="10" t="s">
        <v>3300</v>
      </c>
      <c r="ATH1" s="10" t="s">
        <v>3301</v>
      </c>
      <c r="ATI1" s="10" t="s">
        <v>3302</v>
      </c>
      <c r="ATJ1" s="10" t="s">
        <v>3303</v>
      </c>
      <c r="ATK1" s="10" t="s">
        <v>3304</v>
      </c>
      <c r="ATL1" s="10" t="s">
        <v>3305</v>
      </c>
      <c r="ATM1" s="10" t="s">
        <v>3306</v>
      </c>
      <c r="ATN1" s="10" t="s">
        <v>3307</v>
      </c>
      <c r="ATO1" s="10" t="s">
        <v>3308</v>
      </c>
      <c r="ATP1" s="10" t="s">
        <v>3309</v>
      </c>
      <c r="ATQ1" s="10" t="s">
        <v>3310</v>
      </c>
      <c r="ATR1" s="10" t="s">
        <v>3311</v>
      </c>
      <c r="ATS1" s="10" t="s">
        <v>3312</v>
      </c>
      <c r="ATT1" s="10" t="s">
        <v>3313</v>
      </c>
      <c r="ATU1" s="10" t="s">
        <v>3314</v>
      </c>
      <c r="ATV1" s="10" t="s">
        <v>3315</v>
      </c>
      <c r="ATW1" s="10" t="s">
        <v>3316</v>
      </c>
      <c r="ATX1" s="10" t="s">
        <v>3317</v>
      </c>
      <c r="ATY1" s="10" t="s">
        <v>3318</v>
      </c>
      <c r="ATZ1" s="10" t="s">
        <v>3319</v>
      </c>
      <c r="AUA1" s="10" t="s">
        <v>3320</v>
      </c>
      <c r="AUB1" s="10" t="s">
        <v>3321</v>
      </c>
      <c r="AUC1" s="10" t="s">
        <v>3322</v>
      </c>
      <c r="AUD1" s="10" t="s">
        <v>3323</v>
      </c>
      <c r="AUE1" s="10" t="s">
        <v>3324</v>
      </c>
      <c r="AUF1" s="10" t="s">
        <v>3325</v>
      </c>
      <c r="AUG1" s="10" t="s">
        <v>3326</v>
      </c>
      <c r="AUH1" s="10" t="s">
        <v>3327</v>
      </c>
      <c r="AUI1" s="10" t="s">
        <v>3328</v>
      </c>
      <c r="AUJ1" s="10" t="s">
        <v>3329</v>
      </c>
      <c r="AUK1" s="10" t="s">
        <v>3330</v>
      </c>
      <c r="AUL1" s="10" t="s">
        <v>3331</v>
      </c>
      <c r="AUM1" s="10" t="s">
        <v>3332</v>
      </c>
      <c r="AUN1" s="10" t="s">
        <v>3333</v>
      </c>
      <c r="AUO1" s="10" t="s">
        <v>3334</v>
      </c>
      <c r="AUP1" s="10" t="s">
        <v>3335</v>
      </c>
      <c r="AUQ1" s="10" t="s">
        <v>3336</v>
      </c>
      <c r="AUR1" s="10" t="s">
        <v>3337</v>
      </c>
      <c r="AUS1" s="10" t="s">
        <v>3338</v>
      </c>
      <c r="AUT1" s="10" t="s">
        <v>3339</v>
      </c>
      <c r="AUU1" s="10" t="s">
        <v>3340</v>
      </c>
      <c r="AUV1" s="10" t="s">
        <v>3341</v>
      </c>
      <c r="AUW1" s="10" t="s">
        <v>3342</v>
      </c>
      <c r="AUX1" s="10" t="s">
        <v>3343</v>
      </c>
      <c r="AUY1" s="10" t="s">
        <v>3344</v>
      </c>
      <c r="AUZ1" s="10" t="s">
        <v>3345</v>
      </c>
      <c r="AVA1" s="10" t="s">
        <v>3346</v>
      </c>
      <c r="AVB1" s="10" t="s">
        <v>3347</v>
      </c>
      <c r="AVC1" s="10" t="s">
        <v>3348</v>
      </c>
      <c r="AVD1" s="10" t="s">
        <v>3349</v>
      </c>
      <c r="AVE1" s="10" t="s">
        <v>3350</v>
      </c>
      <c r="AVF1" s="10" t="s">
        <v>3351</v>
      </c>
      <c r="AVG1" s="10" t="s">
        <v>3352</v>
      </c>
      <c r="AVH1" s="10" t="s">
        <v>3353</v>
      </c>
      <c r="AVI1" s="10" t="s">
        <v>3354</v>
      </c>
      <c r="AVJ1" s="10" t="s">
        <v>3355</v>
      </c>
      <c r="AVK1" s="10" t="s">
        <v>3356</v>
      </c>
      <c r="AVL1" s="10" t="s">
        <v>3357</v>
      </c>
      <c r="AVM1" s="10" t="s">
        <v>3358</v>
      </c>
      <c r="AVN1" s="10" t="s">
        <v>3359</v>
      </c>
      <c r="AVO1" s="10" t="s">
        <v>3360</v>
      </c>
      <c r="AVP1" s="10" t="s">
        <v>3361</v>
      </c>
      <c r="AVQ1" s="10" t="s">
        <v>3362</v>
      </c>
      <c r="AVR1" s="10" t="s">
        <v>3363</v>
      </c>
      <c r="AVS1" s="10" t="s">
        <v>3364</v>
      </c>
      <c r="AVT1" s="10" t="s">
        <v>3365</v>
      </c>
      <c r="AVU1" s="10" t="s">
        <v>3366</v>
      </c>
      <c r="AVV1" s="10" t="s">
        <v>3367</v>
      </c>
      <c r="AVW1" s="10" t="s">
        <v>3368</v>
      </c>
      <c r="AVX1" s="10" t="s">
        <v>3369</v>
      </c>
      <c r="AVY1" s="10" t="s">
        <v>3370</v>
      </c>
      <c r="AVZ1" s="10" t="s">
        <v>3371</v>
      </c>
      <c r="AWA1" s="10" t="s">
        <v>3372</v>
      </c>
      <c r="AWB1" s="10" t="s">
        <v>3373</v>
      </c>
      <c r="AWC1" s="10" t="s">
        <v>3374</v>
      </c>
      <c r="AWD1" s="10" t="s">
        <v>3375</v>
      </c>
      <c r="AWE1" s="10" t="s">
        <v>3376</v>
      </c>
      <c r="AWF1" s="10" t="s">
        <v>3377</v>
      </c>
      <c r="AWG1" s="10" t="s">
        <v>3378</v>
      </c>
      <c r="AWH1" s="10" t="s">
        <v>3379</v>
      </c>
      <c r="AWI1" s="10" t="s">
        <v>3380</v>
      </c>
      <c r="AWJ1" s="10" t="s">
        <v>3381</v>
      </c>
      <c r="AWK1" s="10" t="s">
        <v>3382</v>
      </c>
      <c r="AWL1" s="10" t="s">
        <v>3383</v>
      </c>
      <c r="AWM1" s="10" t="s">
        <v>3384</v>
      </c>
      <c r="AWN1" s="10" t="s">
        <v>3385</v>
      </c>
      <c r="AWO1" s="10" t="s">
        <v>3386</v>
      </c>
      <c r="AWP1" s="10" t="s">
        <v>3387</v>
      </c>
      <c r="AWQ1" s="10" t="s">
        <v>3388</v>
      </c>
      <c r="AWR1" s="10" t="s">
        <v>3389</v>
      </c>
      <c r="AWS1" s="10" t="s">
        <v>3390</v>
      </c>
      <c r="AWT1" s="10" t="s">
        <v>3391</v>
      </c>
      <c r="AWU1" s="10" t="s">
        <v>3392</v>
      </c>
      <c r="AWV1" s="10" t="s">
        <v>3393</v>
      </c>
      <c r="AWW1" s="10" t="s">
        <v>3394</v>
      </c>
      <c r="AWX1" s="10" t="s">
        <v>3395</v>
      </c>
      <c r="AWY1" s="10" t="s">
        <v>3396</v>
      </c>
      <c r="AWZ1" s="10" t="s">
        <v>3397</v>
      </c>
      <c r="AXA1" s="10" t="s">
        <v>3398</v>
      </c>
      <c r="AXB1" s="10" t="s">
        <v>3399</v>
      </c>
      <c r="AXC1" s="10" t="s">
        <v>3400</v>
      </c>
      <c r="AXD1" s="10" t="s">
        <v>3401</v>
      </c>
      <c r="AXE1" s="10" t="s">
        <v>3402</v>
      </c>
      <c r="AXF1" s="10" t="s">
        <v>3403</v>
      </c>
      <c r="AXG1" s="10" t="s">
        <v>3404</v>
      </c>
      <c r="AXH1" s="10" t="s">
        <v>3405</v>
      </c>
      <c r="AXI1" s="10" t="s">
        <v>3406</v>
      </c>
      <c r="AXJ1" s="10" t="s">
        <v>3407</v>
      </c>
      <c r="AXK1" s="10" t="s">
        <v>3408</v>
      </c>
      <c r="AXL1" s="10" t="s">
        <v>3409</v>
      </c>
      <c r="AXM1" s="10" t="s">
        <v>3410</v>
      </c>
      <c r="AXN1" s="10" t="s">
        <v>3411</v>
      </c>
      <c r="AXO1" s="10" t="s">
        <v>3412</v>
      </c>
      <c r="AXP1" s="10" t="s">
        <v>3413</v>
      </c>
      <c r="AXQ1" s="10" t="s">
        <v>3414</v>
      </c>
      <c r="AXR1" s="10" t="s">
        <v>3415</v>
      </c>
      <c r="AXS1" s="10" t="s">
        <v>3416</v>
      </c>
      <c r="AXT1" s="10" t="s">
        <v>3417</v>
      </c>
      <c r="AXU1" s="10" t="s">
        <v>3418</v>
      </c>
      <c r="AXV1" s="10" t="s">
        <v>3419</v>
      </c>
      <c r="AXW1" s="10" t="s">
        <v>3420</v>
      </c>
      <c r="AXX1" s="10" t="s">
        <v>3421</v>
      </c>
      <c r="AXY1" s="10" t="s">
        <v>3422</v>
      </c>
      <c r="AXZ1" s="10" t="s">
        <v>3423</v>
      </c>
      <c r="AYA1" s="10" t="s">
        <v>3424</v>
      </c>
      <c r="AYB1" s="10" t="s">
        <v>3425</v>
      </c>
      <c r="AYC1" s="10" t="s">
        <v>3426</v>
      </c>
      <c r="AYD1" s="10" t="s">
        <v>3427</v>
      </c>
      <c r="AYE1" s="10" t="s">
        <v>3428</v>
      </c>
      <c r="AYF1" s="10" t="s">
        <v>3429</v>
      </c>
      <c r="AYG1" s="10" t="s">
        <v>3430</v>
      </c>
      <c r="AYH1" s="10" t="s">
        <v>3431</v>
      </c>
      <c r="AYI1" s="10" t="s">
        <v>3432</v>
      </c>
      <c r="AYJ1" s="10" t="s">
        <v>3433</v>
      </c>
      <c r="AYK1" s="10" t="s">
        <v>3434</v>
      </c>
      <c r="AYL1" s="10" t="s">
        <v>3435</v>
      </c>
      <c r="AYM1" s="10" t="s">
        <v>3436</v>
      </c>
      <c r="AYN1" s="10" t="s">
        <v>3437</v>
      </c>
      <c r="AYO1" s="10" t="s">
        <v>3438</v>
      </c>
      <c r="AYP1" s="10" t="s">
        <v>3439</v>
      </c>
      <c r="AYQ1" s="10" t="s">
        <v>3440</v>
      </c>
      <c r="AYR1" s="10" t="s">
        <v>3441</v>
      </c>
      <c r="AYS1" s="10" t="s">
        <v>3442</v>
      </c>
      <c r="AYT1" s="10" t="s">
        <v>3443</v>
      </c>
      <c r="AYU1" s="10" t="s">
        <v>3444</v>
      </c>
      <c r="AYV1" s="10" t="s">
        <v>3445</v>
      </c>
      <c r="AYW1" s="10" t="s">
        <v>3446</v>
      </c>
      <c r="AYX1" s="10" t="s">
        <v>3447</v>
      </c>
      <c r="AYY1" s="10" t="s">
        <v>3448</v>
      </c>
      <c r="AYZ1" s="10" t="s">
        <v>3449</v>
      </c>
      <c r="AZA1" s="10" t="s">
        <v>3450</v>
      </c>
      <c r="AZB1" s="10" t="s">
        <v>3451</v>
      </c>
      <c r="AZC1" s="10" t="s">
        <v>3452</v>
      </c>
      <c r="AZD1" s="10" t="s">
        <v>3453</v>
      </c>
      <c r="AZE1" s="10" t="s">
        <v>3454</v>
      </c>
      <c r="AZF1" s="10" t="s">
        <v>3455</v>
      </c>
      <c r="AZG1" s="10" t="s">
        <v>3456</v>
      </c>
      <c r="AZH1" s="10" t="s">
        <v>3457</v>
      </c>
      <c r="AZI1" s="10" t="s">
        <v>3458</v>
      </c>
      <c r="AZJ1" s="10" t="s">
        <v>3459</v>
      </c>
      <c r="AZK1" s="10" t="s">
        <v>3460</v>
      </c>
      <c r="AZL1" s="10" t="s">
        <v>3461</v>
      </c>
      <c r="AZM1" s="10" t="s">
        <v>3462</v>
      </c>
      <c r="AZN1" s="10" t="s">
        <v>3463</v>
      </c>
      <c r="AZO1" s="10" t="s">
        <v>3464</v>
      </c>
      <c r="AZP1" s="10" t="s">
        <v>3465</v>
      </c>
      <c r="AZQ1" s="10" t="s">
        <v>3466</v>
      </c>
      <c r="AZR1" s="10" t="s">
        <v>3467</v>
      </c>
      <c r="AZS1" s="10" t="s">
        <v>3468</v>
      </c>
      <c r="AZT1" s="10" t="s">
        <v>3469</v>
      </c>
      <c r="AZU1" s="10" t="s">
        <v>3470</v>
      </c>
      <c r="AZV1" s="10" t="s">
        <v>3471</v>
      </c>
      <c r="AZW1" s="10" t="s">
        <v>3472</v>
      </c>
      <c r="AZX1" s="10" t="s">
        <v>3473</v>
      </c>
      <c r="AZY1" s="10" t="s">
        <v>3474</v>
      </c>
      <c r="AZZ1" s="10" t="s">
        <v>3475</v>
      </c>
      <c r="BAA1" s="10" t="s">
        <v>3476</v>
      </c>
      <c r="BAB1" s="10" t="s">
        <v>3477</v>
      </c>
      <c r="BAC1" s="10" t="s">
        <v>3478</v>
      </c>
      <c r="BAD1" s="10" t="s">
        <v>3479</v>
      </c>
      <c r="BAE1" s="10" t="s">
        <v>3480</v>
      </c>
      <c r="BAF1" s="10" t="s">
        <v>3481</v>
      </c>
      <c r="BAG1" s="10" t="s">
        <v>3482</v>
      </c>
      <c r="BAH1" s="10" t="s">
        <v>3483</v>
      </c>
      <c r="BAI1" s="10" t="s">
        <v>3484</v>
      </c>
      <c r="BAJ1" s="10" t="s">
        <v>3485</v>
      </c>
      <c r="BAK1" s="10" t="s">
        <v>3486</v>
      </c>
      <c r="BAL1" s="10" t="s">
        <v>3487</v>
      </c>
      <c r="BAM1" s="10" t="s">
        <v>3488</v>
      </c>
      <c r="BAN1" s="10" t="s">
        <v>3489</v>
      </c>
      <c r="BAO1" s="10" t="s">
        <v>3490</v>
      </c>
      <c r="BAP1" s="10" t="s">
        <v>3491</v>
      </c>
      <c r="BAQ1" s="10" t="s">
        <v>3492</v>
      </c>
      <c r="BAR1" s="10" t="s">
        <v>3493</v>
      </c>
      <c r="BAS1" s="10" t="s">
        <v>3494</v>
      </c>
      <c r="BAT1" s="10" t="s">
        <v>3495</v>
      </c>
      <c r="BAU1" s="10" t="s">
        <v>3496</v>
      </c>
      <c r="BAV1" s="10" t="s">
        <v>3497</v>
      </c>
      <c r="BAW1" s="10" t="s">
        <v>3498</v>
      </c>
      <c r="BAX1" s="10" t="s">
        <v>3499</v>
      </c>
      <c r="BAY1" s="10" t="s">
        <v>3500</v>
      </c>
      <c r="BAZ1" s="10" t="s">
        <v>3501</v>
      </c>
      <c r="BBA1" s="10" t="s">
        <v>3502</v>
      </c>
      <c r="BBB1" s="10" t="s">
        <v>3503</v>
      </c>
      <c r="BBC1" s="10" t="s">
        <v>3504</v>
      </c>
      <c r="BBD1" s="10" t="s">
        <v>3505</v>
      </c>
      <c r="BBE1" s="10" t="s">
        <v>3506</v>
      </c>
      <c r="BBF1" s="10" t="s">
        <v>3507</v>
      </c>
      <c r="BBG1" s="10" t="s">
        <v>3508</v>
      </c>
      <c r="BBH1" s="10" t="s">
        <v>3509</v>
      </c>
      <c r="BBI1" s="10" t="s">
        <v>3510</v>
      </c>
      <c r="BBJ1" s="10" t="s">
        <v>3511</v>
      </c>
      <c r="BBK1" s="10" t="s">
        <v>3512</v>
      </c>
      <c r="BBL1" s="10" t="s">
        <v>3513</v>
      </c>
      <c r="BBM1" s="10" t="s">
        <v>3514</v>
      </c>
      <c r="BBN1" s="10" t="s">
        <v>3515</v>
      </c>
      <c r="BBO1" s="10" t="s">
        <v>3516</v>
      </c>
      <c r="BBP1" s="10" t="s">
        <v>3517</v>
      </c>
      <c r="BBQ1" s="10" t="s">
        <v>3518</v>
      </c>
      <c r="BBR1" s="10" t="s">
        <v>3519</v>
      </c>
      <c r="BBS1" s="10" t="s">
        <v>3520</v>
      </c>
      <c r="BBT1" s="10" t="s">
        <v>3521</v>
      </c>
      <c r="BBU1" s="10" t="s">
        <v>3522</v>
      </c>
      <c r="BBV1" s="10" t="s">
        <v>3523</v>
      </c>
      <c r="BBW1" s="10" t="s">
        <v>3524</v>
      </c>
      <c r="BBX1" s="10" t="s">
        <v>3525</v>
      </c>
      <c r="BBY1" s="10" t="s">
        <v>3526</v>
      </c>
      <c r="BBZ1" s="10" t="s">
        <v>3527</v>
      </c>
      <c r="BCA1" s="10" t="s">
        <v>3528</v>
      </c>
      <c r="BCB1" s="10" t="s">
        <v>3529</v>
      </c>
      <c r="BCC1" s="10" t="s">
        <v>3530</v>
      </c>
      <c r="BCD1" s="10" t="s">
        <v>3531</v>
      </c>
      <c r="BCE1" s="10" t="s">
        <v>3532</v>
      </c>
      <c r="BCF1" s="10" t="s">
        <v>3533</v>
      </c>
      <c r="BCG1" s="10" t="s">
        <v>3534</v>
      </c>
      <c r="BCH1" s="10" t="s">
        <v>3535</v>
      </c>
      <c r="BCI1" s="10" t="s">
        <v>3536</v>
      </c>
      <c r="BCJ1" s="10" t="s">
        <v>3537</v>
      </c>
      <c r="BCK1" s="10" t="s">
        <v>3538</v>
      </c>
      <c r="BCL1" s="10" t="s">
        <v>3539</v>
      </c>
      <c r="BCM1" s="10" t="s">
        <v>3540</v>
      </c>
      <c r="BCN1" s="10" t="s">
        <v>3541</v>
      </c>
      <c r="BCO1" s="10" t="s">
        <v>3542</v>
      </c>
      <c r="BCP1" s="10" t="s">
        <v>3543</v>
      </c>
      <c r="BCQ1" s="10" t="s">
        <v>3544</v>
      </c>
      <c r="BCR1" s="10" t="s">
        <v>3545</v>
      </c>
      <c r="BCS1" s="10" t="s">
        <v>3546</v>
      </c>
      <c r="BCT1" s="10" t="s">
        <v>3547</v>
      </c>
      <c r="BCU1" s="10" t="s">
        <v>3548</v>
      </c>
      <c r="BCV1" s="10" t="s">
        <v>3549</v>
      </c>
      <c r="BCW1" s="10" t="s">
        <v>3550</v>
      </c>
      <c r="BCX1" s="10" t="s">
        <v>3551</v>
      </c>
      <c r="BCY1" s="10" t="s">
        <v>3552</v>
      </c>
      <c r="BCZ1" s="10" t="s">
        <v>3553</v>
      </c>
      <c r="BDA1" s="10" t="s">
        <v>3554</v>
      </c>
      <c r="BDB1" s="10" t="s">
        <v>3555</v>
      </c>
      <c r="BDC1" s="10" t="s">
        <v>3556</v>
      </c>
      <c r="BDD1" s="10" t="s">
        <v>3557</v>
      </c>
      <c r="BDE1" s="10" t="s">
        <v>3558</v>
      </c>
      <c r="BDF1" s="10" t="s">
        <v>3559</v>
      </c>
      <c r="BDG1" s="10" t="s">
        <v>3560</v>
      </c>
      <c r="BDH1" s="10" t="s">
        <v>3561</v>
      </c>
      <c r="BDI1" s="10" t="s">
        <v>3562</v>
      </c>
      <c r="BDJ1" s="10" t="s">
        <v>3563</v>
      </c>
      <c r="BDK1" s="10" t="s">
        <v>3564</v>
      </c>
      <c r="BDL1" s="10" t="s">
        <v>3565</v>
      </c>
      <c r="BDM1" s="10" t="s">
        <v>3566</v>
      </c>
      <c r="BDN1" s="10" t="s">
        <v>3567</v>
      </c>
      <c r="BDO1" s="10" t="s">
        <v>3568</v>
      </c>
      <c r="BDP1" s="10" t="s">
        <v>3569</v>
      </c>
      <c r="BDQ1" s="10" t="s">
        <v>3570</v>
      </c>
      <c r="BDR1" s="10" t="s">
        <v>3571</v>
      </c>
      <c r="BDS1" s="10" t="s">
        <v>3572</v>
      </c>
      <c r="BDT1" s="10" t="s">
        <v>3573</v>
      </c>
      <c r="BDU1" s="10" t="s">
        <v>3574</v>
      </c>
      <c r="BDV1" s="10" t="s">
        <v>3575</v>
      </c>
      <c r="BDW1" s="10" t="s">
        <v>3576</v>
      </c>
      <c r="BDX1" s="10" t="s">
        <v>3577</v>
      </c>
      <c r="BDY1" s="10" t="s">
        <v>3578</v>
      </c>
      <c r="BDZ1" s="10" t="s">
        <v>3579</v>
      </c>
      <c r="BEA1" s="10" t="s">
        <v>3580</v>
      </c>
      <c r="BEB1" s="10" t="s">
        <v>3581</v>
      </c>
      <c r="BEC1" s="10" t="s">
        <v>3582</v>
      </c>
      <c r="BED1" s="10" t="s">
        <v>3583</v>
      </c>
      <c r="BEE1" s="10" t="s">
        <v>3584</v>
      </c>
      <c r="BEF1" s="10" t="s">
        <v>3585</v>
      </c>
      <c r="BEG1" s="10" t="s">
        <v>3586</v>
      </c>
      <c r="BEH1" s="10" t="s">
        <v>3587</v>
      </c>
      <c r="BEI1" s="10" t="s">
        <v>3588</v>
      </c>
      <c r="BEJ1" s="10" t="s">
        <v>3589</v>
      </c>
      <c r="BEK1" s="10" t="s">
        <v>3590</v>
      </c>
      <c r="BEL1" s="10" t="s">
        <v>3591</v>
      </c>
      <c r="BEM1" s="10" t="s">
        <v>3592</v>
      </c>
      <c r="BEN1" s="10" t="s">
        <v>3593</v>
      </c>
      <c r="BEO1" s="10" t="s">
        <v>3594</v>
      </c>
      <c r="BEP1" s="10" t="s">
        <v>3595</v>
      </c>
      <c r="BEQ1" s="10" t="s">
        <v>3596</v>
      </c>
      <c r="BER1" s="10" t="s">
        <v>3597</v>
      </c>
      <c r="BES1" s="10" t="s">
        <v>3598</v>
      </c>
      <c r="BET1" s="10" t="s">
        <v>3599</v>
      </c>
      <c r="BEU1" s="10" t="s">
        <v>3600</v>
      </c>
      <c r="BEV1" s="10" t="s">
        <v>3601</v>
      </c>
      <c r="BEW1" s="10" t="s">
        <v>3602</v>
      </c>
      <c r="BEX1" s="10" t="s">
        <v>3603</v>
      </c>
      <c r="BEY1" s="10" t="s">
        <v>3604</v>
      </c>
      <c r="BEZ1" s="10" t="s">
        <v>3605</v>
      </c>
      <c r="BFA1" s="10" t="s">
        <v>3606</v>
      </c>
      <c r="BFB1" s="10" t="s">
        <v>3607</v>
      </c>
      <c r="BFC1" s="10" t="s">
        <v>3608</v>
      </c>
      <c r="BFD1" s="10" t="s">
        <v>3609</v>
      </c>
      <c r="BFE1" s="10" t="s">
        <v>3610</v>
      </c>
      <c r="BFF1" s="10" t="s">
        <v>3611</v>
      </c>
      <c r="BFG1" s="10" t="s">
        <v>3612</v>
      </c>
      <c r="BFH1" s="10" t="s">
        <v>3613</v>
      </c>
      <c r="BFI1" s="10" t="s">
        <v>3614</v>
      </c>
      <c r="BFJ1" s="10" t="s">
        <v>3615</v>
      </c>
      <c r="BFK1" s="10" t="s">
        <v>3616</v>
      </c>
      <c r="BFL1" s="10" t="s">
        <v>3617</v>
      </c>
      <c r="BFM1" s="10" t="s">
        <v>3618</v>
      </c>
      <c r="BFN1" s="10" t="s">
        <v>3619</v>
      </c>
      <c r="BFO1" s="10" t="s">
        <v>3620</v>
      </c>
      <c r="BFP1" s="10" t="s">
        <v>3621</v>
      </c>
      <c r="BFQ1" s="10" t="s">
        <v>3622</v>
      </c>
      <c r="BFR1" s="10" t="s">
        <v>3623</v>
      </c>
      <c r="BFS1" s="10" t="s">
        <v>3624</v>
      </c>
      <c r="BFT1" s="10" t="s">
        <v>3625</v>
      </c>
      <c r="BFU1" s="10" t="s">
        <v>3626</v>
      </c>
      <c r="BFV1" s="10" t="s">
        <v>3627</v>
      </c>
      <c r="BFW1" s="10" t="s">
        <v>3628</v>
      </c>
      <c r="BFX1" s="10" t="s">
        <v>3629</v>
      </c>
      <c r="BFY1" s="10" t="s">
        <v>3630</v>
      </c>
      <c r="BFZ1" s="10" t="s">
        <v>3631</v>
      </c>
      <c r="BGA1" s="10" t="s">
        <v>3632</v>
      </c>
      <c r="BGB1" s="10" t="s">
        <v>3633</v>
      </c>
      <c r="BGC1" s="10" t="s">
        <v>3634</v>
      </c>
      <c r="BGD1" s="10" t="s">
        <v>3635</v>
      </c>
      <c r="BGE1" s="10" t="s">
        <v>3636</v>
      </c>
      <c r="BGF1" s="10" t="s">
        <v>3637</v>
      </c>
      <c r="BGG1" s="10" t="s">
        <v>3638</v>
      </c>
      <c r="BGH1" s="10" t="s">
        <v>3639</v>
      </c>
      <c r="BGI1" s="10" t="s">
        <v>3640</v>
      </c>
      <c r="BGJ1" s="10" t="s">
        <v>3641</v>
      </c>
      <c r="BGK1" s="10" t="s">
        <v>3642</v>
      </c>
      <c r="BGL1" s="10" t="s">
        <v>3643</v>
      </c>
      <c r="BGM1" s="10" t="s">
        <v>3644</v>
      </c>
      <c r="BGN1" s="10" t="s">
        <v>3645</v>
      </c>
      <c r="BGO1" s="10" t="s">
        <v>3646</v>
      </c>
      <c r="BGP1" s="10" t="s">
        <v>3647</v>
      </c>
      <c r="BGQ1" s="10" t="s">
        <v>3648</v>
      </c>
      <c r="BGR1" s="10" t="s">
        <v>3649</v>
      </c>
      <c r="BGS1" s="10" t="s">
        <v>3650</v>
      </c>
      <c r="BGT1" s="10" t="s">
        <v>3651</v>
      </c>
      <c r="BGU1" s="10" t="s">
        <v>3652</v>
      </c>
      <c r="BGV1" s="10" t="s">
        <v>3653</v>
      </c>
      <c r="BGW1" s="10" t="s">
        <v>3654</v>
      </c>
      <c r="BGX1" s="10" t="s">
        <v>3655</v>
      </c>
      <c r="BGY1" s="10" t="s">
        <v>3656</v>
      </c>
      <c r="BGZ1" s="10" t="s">
        <v>3657</v>
      </c>
      <c r="BHA1" s="10" t="s">
        <v>3658</v>
      </c>
      <c r="BHB1" s="10" t="s">
        <v>3659</v>
      </c>
      <c r="BHC1" s="10" t="s">
        <v>3660</v>
      </c>
      <c r="BHD1" s="10" t="s">
        <v>3661</v>
      </c>
      <c r="BHE1" s="10" t="s">
        <v>3662</v>
      </c>
      <c r="BHF1" s="10" t="s">
        <v>3663</v>
      </c>
      <c r="BHG1" s="10" t="s">
        <v>3664</v>
      </c>
      <c r="BHH1" s="10" t="s">
        <v>3665</v>
      </c>
      <c r="BHI1" s="10" t="s">
        <v>3666</v>
      </c>
      <c r="BHJ1" s="10" t="s">
        <v>3667</v>
      </c>
      <c r="BHK1" s="10" t="s">
        <v>3668</v>
      </c>
      <c r="BHL1" s="10" t="s">
        <v>3669</v>
      </c>
      <c r="BHM1" s="10" t="s">
        <v>3670</v>
      </c>
      <c r="BHN1" s="10" t="s">
        <v>3671</v>
      </c>
      <c r="BHO1" s="10" t="s">
        <v>3672</v>
      </c>
      <c r="BHP1" s="10" t="s">
        <v>3673</v>
      </c>
      <c r="BHQ1" s="10" t="s">
        <v>3674</v>
      </c>
      <c r="BHR1" s="10" t="s">
        <v>3675</v>
      </c>
      <c r="BHS1" s="10" t="s">
        <v>3676</v>
      </c>
      <c r="BHT1" s="10" t="s">
        <v>3677</v>
      </c>
      <c r="BHU1" s="10" t="s">
        <v>3678</v>
      </c>
      <c r="BHV1" s="10" t="s">
        <v>3679</v>
      </c>
      <c r="BHW1" s="10" t="s">
        <v>3680</v>
      </c>
      <c r="BHX1" s="10" t="s">
        <v>3681</v>
      </c>
      <c r="BHY1" s="10" t="s">
        <v>3682</v>
      </c>
      <c r="BHZ1" s="10" t="s">
        <v>3683</v>
      </c>
      <c r="BIA1" s="10" t="s">
        <v>3684</v>
      </c>
      <c r="BIB1" s="10" t="s">
        <v>3685</v>
      </c>
      <c r="BIC1" s="10" t="s">
        <v>3686</v>
      </c>
      <c r="BID1" s="10" t="s">
        <v>3687</v>
      </c>
      <c r="BIE1" s="10" t="s">
        <v>3688</v>
      </c>
      <c r="BIF1" s="10" t="s">
        <v>3689</v>
      </c>
      <c r="BIG1" s="10" t="s">
        <v>3690</v>
      </c>
      <c r="BIH1" s="10" t="s">
        <v>3691</v>
      </c>
      <c r="BII1" s="10" t="s">
        <v>3692</v>
      </c>
      <c r="BIJ1" s="10" t="s">
        <v>3693</v>
      </c>
      <c r="BIK1" s="10" t="s">
        <v>3694</v>
      </c>
      <c r="BIL1" s="10" t="s">
        <v>3695</v>
      </c>
      <c r="BIM1" s="10" t="s">
        <v>3696</v>
      </c>
      <c r="BIN1" s="10" t="s">
        <v>3697</v>
      </c>
      <c r="BIO1" s="10" t="s">
        <v>3698</v>
      </c>
      <c r="BIP1" s="10" t="s">
        <v>3699</v>
      </c>
      <c r="BIQ1" s="10" t="s">
        <v>3700</v>
      </c>
      <c r="BIR1" s="10" t="s">
        <v>3701</v>
      </c>
      <c r="BIS1" s="10" t="s">
        <v>3702</v>
      </c>
      <c r="BIT1" s="10" t="s">
        <v>3703</v>
      </c>
      <c r="BIU1" s="10" t="s">
        <v>3704</v>
      </c>
      <c r="BIV1" s="10" t="s">
        <v>3705</v>
      </c>
      <c r="BIW1" s="10" t="s">
        <v>3706</v>
      </c>
      <c r="BIX1" s="10" t="s">
        <v>3707</v>
      </c>
      <c r="BIY1" s="10" t="s">
        <v>3708</v>
      </c>
      <c r="BIZ1" s="10" t="s">
        <v>3709</v>
      </c>
      <c r="BJA1" s="10" t="s">
        <v>3710</v>
      </c>
      <c r="BJB1" s="10" t="s">
        <v>3711</v>
      </c>
      <c r="BJC1" s="10" t="s">
        <v>3712</v>
      </c>
      <c r="BJD1" s="10" t="s">
        <v>3713</v>
      </c>
      <c r="BJE1" s="10" t="s">
        <v>3714</v>
      </c>
      <c r="BJF1" s="10" t="s">
        <v>3715</v>
      </c>
      <c r="BJG1" s="10" t="s">
        <v>3716</v>
      </c>
      <c r="BJH1" s="10" t="s">
        <v>3717</v>
      </c>
      <c r="BJI1" s="10" t="s">
        <v>3718</v>
      </c>
      <c r="BJJ1" s="10" t="s">
        <v>3719</v>
      </c>
      <c r="BJK1" s="10" t="s">
        <v>3720</v>
      </c>
      <c r="BJL1" s="10" t="s">
        <v>3721</v>
      </c>
      <c r="BJM1" s="10" t="s">
        <v>3722</v>
      </c>
      <c r="BJN1" s="10" t="s">
        <v>3723</v>
      </c>
      <c r="BJO1" s="10" t="s">
        <v>3724</v>
      </c>
      <c r="BJP1" s="10" t="s">
        <v>3725</v>
      </c>
      <c r="BJQ1" s="10" t="s">
        <v>3726</v>
      </c>
      <c r="BJR1" s="10" t="s">
        <v>3727</v>
      </c>
      <c r="BJS1" s="10" t="s">
        <v>3728</v>
      </c>
      <c r="BJT1" s="10" t="s">
        <v>3729</v>
      </c>
      <c r="BJU1" s="10" t="s">
        <v>3730</v>
      </c>
      <c r="BJV1" s="10" t="s">
        <v>3731</v>
      </c>
      <c r="BJW1" s="10" t="s">
        <v>3732</v>
      </c>
      <c r="BJX1" s="10" t="s">
        <v>3733</v>
      </c>
      <c r="BJY1" s="10" t="s">
        <v>3734</v>
      </c>
      <c r="BJZ1" s="10" t="s">
        <v>3735</v>
      </c>
      <c r="BKA1" s="10" t="s">
        <v>3736</v>
      </c>
      <c r="BKB1" s="10" t="s">
        <v>3737</v>
      </c>
      <c r="BKC1" s="10" t="s">
        <v>3738</v>
      </c>
      <c r="BKD1" s="10" t="s">
        <v>3739</v>
      </c>
      <c r="BKE1" s="10" t="s">
        <v>3740</v>
      </c>
      <c r="BKF1" s="10" t="s">
        <v>3741</v>
      </c>
      <c r="BKG1" s="10" t="s">
        <v>3742</v>
      </c>
      <c r="BKH1" s="10" t="s">
        <v>3743</v>
      </c>
      <c r="BKI1" s="10" t="s">
        <v>3744</v>
      </c>
      <c r="BKJ1" s="10" t="s">
        <v>3745</v>
      </c>
      <c r="BKK1" s="10" t="s">
        <v>3746</v>
      </c>
      <c r="BKL1" s="10" t="s">
        <v>3747</v>
      </c>
      <c r="BKM1" s="10" t="s">
        <v>3748</v>
      </c>
      <c r="BKN1" s="10" t="s">
        <v>3749</v>
      </c>
      <c r="BKO1" s="10" t="s">
        <v>3750</v>
      </c>
      <c r="BKP1" s="10" t="s">
        <v>3751</v>
      </c>
      <c r="BKQ1" s="10" t="s">
        <v>3752</v>
      </c>
      <c r="BKR1" s="10" t="s">
        <v>3753</v>
      </c>
      <c r="BKS1" s="10" t="s">
        <v>3754</v>
      </c>
      <c r="BKT1" s="10" t="s">
        <v>3755</v>
      </c>
      <c r="BKU1" s="10" t="s">
        <v>3756</v>
      </c>
      <c r="BKV1" s="10" t="s">
        <v>3757</v>
      </c>
      <c r="BKW1" s="10" t="s">
        <v>3758</v>
      </c>
      <c r="BKX1" s="10" t="s">
        <v>3759</v>
      </c>
      <c r="BKY1" s="10" t="s">
        <v>3760</v>
      </c>
      <c r="BKZ1" s="10" t="s">
        <v>3761</v>
      </c>
      <c r="BLA1" s="10" t="s">
        <v>3762</v>
      </c>
      <c r="BLB1" s="10" t="s">
        <v>3763</v>
      </c>
      <c r="BLC1" s="10" t="s">
        <v>3764</v>
      </c>
      <c r="BLD1" s="10" t="s">
        <v>3765</v>
      </c>
      <c r="BLE1" s="10" t="s">
        <v>3766</v>
      </c>
      <c r="BLF1" s="10" t="s">
        <v>3767</v>
      </c>
      <c r="BLG1" s="10" t="s">
        <v>3768</v>
      </c>
      <c r="BLH1" s="10" t="s">
        <v>3769</v>
      </c>
      <c r="BLI1" s="10" t="s">
        <v>3770</v>
      </c>
      <c r="BLJ1" s="10" t="s">
        <v>3771</v>
      </c>
      <c r="BLK1" s="10" t="s">
        <v>3772</v>
      </c>
      <c r="BLL1" s="10" t="s">
        <v>3773</v>
      </c>
      <c r="BLM1" s="10" t="s">
        <v>3774</v>
      </c>
      <c r="BLN1" s="10" t="s">
        <v>3775</v>
      </c>
      <c r="BLO1" s="10" t="s">
        <v>3776</v>
      </c>
      <c r="BLP1" s="10" t="s">
        <v>3777</v>
      </c>
      <c r="BLQ1" s="10" t="s">
        <v>3778</v>
      </c>
      <c r="BLR1" s="10" t="s">
        <v>3779</v>
      </c>
      <c r="BLS1" s="10" t="s">
        <v>3780</v>
      </c>
      <c r="BLT1" s="10" t="s">
        <v>3781</v>
      </c>
      <c r="BLU1" s="10" t="s">
        <v>3782</v>
      </c>
      <c r="BLV1" s="10" t="s">
        <v>3783</v>
      </c>
      <c r="BLW1" s="10" t="s">
        <v>3784</v>
      </c>
      <c r="BLX1" s="10" t="s">
        <v>3785</v>
      </c>
      <c r="BLY1" s="10" t="s">
        <v>3786</v>
      </c>
      <c r="BLZ1" s="10" t="s">
        <v>3787</v>
      </c>
      <c r="BMA1" s="10" t="s">
        <v>3788</v>
      </c>
      <c r="BMB1" s="10" t="s">
        <v>3789</v>
      </c>
      <c r="BMC1" s="10" t="s">
        <v>3790</v>
      </c>
      <c r="BMD1" s="10" t="s">
        <v>3791</v>
      </c>
      <c r="BME1" s="10" t="s">
        <v>3792</v>
      </c>
      <c r="BMF1" s="10" t="s">
        <v>3793</v>
      </c>
      <c r="BMG1" s="10" t="s">
        <v>3794</v>
      </c>
      <c r="BMH1" s="10" t="s">
        <v>3795</v>
      </c>
      <c r="BMI1" s="10" t="s">
        <v>3796</v>
      </c>
      <c r="BMJ1" s="10" t="s">
        <v>3797</v>
      </c>
      <c r="BMK1" s="10" t="s">
        <v>3798</v>
      </c>
      <c r="BML1" s="10" t="s">
        <v>3799</v>
      </c>
      <c r="BMM1" s="10" t="s">
        <v>3800</v>
      </c>
      <c r="BMN1" s="10" t="s">
        <v>3801</v>
      </c>
      <c r="BMO1" s="10" t="s">
        <v>3802</v>
      </c>
      <c r="BMP1" s="10" t="s">
        <v>3803</v>
      </c>
      <c r="BMQ1" s="10" t="s">
        <v>3804</v>
      </c>
      <c r="BMR1" s="10" t="s">
        <v>3805</v>
      </c>
      <c r="BMS1" s="10" t="s">
        <v>3806</v>
      </c>
      <c r="BMT1" s="10" t="s">
        <v>3807</v>
      </c>
      <c r="BMU1" s="10" t="s">
        <v>3808</v>
      </c>
      <c r="BMV1" s="10" t="s">
        <v>3809</v>
      </c>
      <c r="BMW1" s="10" t="s">
        <v>3810</v>
      </c>
      <c r="BMX1" s="10" t="s">
        <v>3811</v>
      </c>
      <c r="BMY1" s="10" t="s">
        <v>3812</v>
      </c>
      <c r="BMZ1" s="10" t="s">
        <v>3813</v>
      </c>
      <c r="BNA1" s="10" t="s">
        <v>3814</v>
      </c>
      <c r="BNB1" s="10" t="s">
        <v>3815</v>
      </c>
      <c r="BNC1" s="10" t="s">
        <v>3816</v>
      </c>
      <c r="BND1" s="10" t="s">
        <v>3817</v>
      </c>
      <c r="BNE1" s="10" t="s">
        <v>3818</v>
      </c>
      <c r="BNF1" s="10" t="s">
        <v>3819</v>
      </c>
      <c r="BNG1" s="10" t="s">
        <v>3820</v>
      </c>
      <c r="BNH1" s="10" t="s">
        <v>3821</v>
      </c>
      <c r="BNI1" s="10" t="s">
        <v>3822</v>
      </c>
      <c r="BNJ1" s="10" t="s">
        <v>3823</v>
      </c>
      <c r="BNK1" s="10" t="s">
        <v>3824</v>
      </c>
      <c r="BNL1" s="10" t="s">
        <v>3825</v>
      </c>
      <c r="BNM1" s="10" t="s">
        <v>3826</v>
      </c>
      <c r="BNN1" s="10" t="s">
        <v>3827</v>
      </c>
      <c r="BNO1" s="10" t="s">
        <v>3828</v>
      </c>
      <c r="BNP1" s="10" t="s">
        <v>3829</v>
      </c>
      <c r="BNQ1" s="10" t="s">
        <v>3830</v>
      </c>
      <c r="BNR1" s="10" t="s">
        <v>3831</v>
      </c>
      <c r="BNS1" s="10" t="s">
        <v>3832</v>
      </c>
      <c r="BNT1" s="10" t="s">
        <v>3833</v>
      </c>
      <c r="BNU1" s="10" t="s">
        <v>3834</v>
      </c>
      <c r="BNV1" s="10" t="s">
        <v>3835</v>
      </c>
      <c r="BNW1" s="10" t="s">
        <v>3836</v>
      </c>
      <c r="BNX1" s="10" t="s">
        <v>3837</v>
      </c>
      <c r="BNY1" s="10" t="s">
        <v>3838</v>
      </c>
      <c r="BNZ1" s="10" t="s">
        <v>3839</v>
      </c>
      <c r="BOA1" s="10" t="s">
        <v>3840</v>
      </c>
      <c r="BOB1" s="10" t="s">
        <v>3841</v>
      </c>
      <c r="BOC1" s="10" t="s">
        <v>3842</v>
      </c>
      <c r="BOD1" s="10" t="s">
        <v>3843</v>
      </c>
      <c r="BOE1" s="10" t="s">
        <v>3844</v>
      </c>
      <c r="BOF1" s="10" t="s">
        <v>3845</v>
      </c>
      <c r="BOG1" s="10" t="s">
        <v>3846</v>
      </c>
      <c r="BOH1" s="10" t="s">
        <v>3847</v>
      </c>
      <c r="BOI1" s="10" t="s">
        <v>3848</v>
      </c>
      <c r="BOJ1" s="10" t="s">
        <v>3849</v>
      </c>
      <c r="BOK1" s="10" t="s">
        <v>3850</v>
      </c>
      <c r="BOL1" s="10" t="s">
        <v>3851</v>
      </c>
      <c r="BOM1" s="10" t="s">
        <v>3852</v>
      </c>
      <c r="BON1" s="10" t="s">
        <v>3853</v>
      </c>
      <c r="BOO1" s="10" t="s">
        <v>3854</v>
      </c>
      <c r="BOP1" s="10" t="s">
        <v>3855</v>
      </c>
      <c r="BOQ1" s="10" t="s">
        <v>3856</v>
      </c>
      <c r="BOR1" s="10" t="s">
        <v>3857</v>
      </c>
      <c r="BOS1" s="10" t="s">
        <v>3858</v>
      </c>
      <c r="BOT1" s="10" t="s">
        <v>3859</v>
      </c>
      <c r="BOU1" s="10" t="s">
        <v>3860</v>
      </c>
      <c r="BOV1" s="10" t="s">
        <v>3861</v>
      </c>
      <c r="BOW1" s="10" t="s">
        <v>3862</v>
      </c>
      <c r="BOX1" s="10" t="s">
        <v>3863</v>
      </c>
      <c r="BOY1" s="10" t="s">
        <v>3864</v>
      </c>
      <c r="BOZ1" s="10" t="s">
        <v>3865</v>
      </c>
      <c r="BPA1" s="10" t="s">
        <v>3866</v>
      </c>
      <c r="BPB1" s="10" t="s">
        <v>3867</v>
      </c>
      <c r="BPC1" s="10" t="s">
        <v>3868</v>
      </c>
      <c r="BPD1" s="10" t="s">
        <v>3869</v>
      </c>
      <c r="BPE1" s="10" t="s">
        <v>3870</v>
      </c>
      <c r="BPF1" s="10" t="s">
        <v>3871</v>
      </c>
      <c r="BPG1" s="10" t="s">
        <v>3872</v>
      </c>
      <c r="BPH1" s="10" t="s">
        <v>3873</v>
      </c>
      <c r="BPI1" s="10" t="s">
        <v>3874</v>
      </c>
      <c r="BPJ1" s="10" t="s">
        <v>3875</v>
      </c>
      <c r="BPK1" s="10" t="s">
        <v>3876</v>
      </c>
      <c r="BPL1" s="10" t="s">
        <v>3877</v>
      </c>
      <c r="BPM1" s="10" t="s">
        <v>3878</v>
      </c>
      <c r="BPN1" s="10" t="s">
        <v>3879</v>
      </c>
      <c r="BPO1" s="10" t="s">
        <v>3880</v>
      </c>
      <c r="BPP1" s="10" t="s">
        <v>3881</v>
      </c>
      <c r="BPQ1" s="10" t="s">
        <v>3882</v>
      </c>
      <c r="BPR1" s="10" t="s">
        <v>3883</v>
      </c>
      <c r="BPS1" s="10" t="s">
        <v>3884</v>
      </c>
      <c r="BPT1" s="10" t="s">
        <v>3885</v>
      </c>
      <c r="BPU1" s="10" t="s">
        <v>3886</v>
      </c>
      <c r="BPV1" s="10" t="s">
        <v>3887</v>
      </c>
      <c r="BPW1" s="10" t="s">
        <v>3888</v>
      </c>
      <c r="BPX1" s="10" t="s">
        <v>3889</v>
      </c>
      <c r="BPY1" s="10" t="s">
        <v>3890</v>
      </c>
      <c r="BPZ1" s="10" t="s">
        <v>3891</v>
      </c>
      <c r="BQA1" s="10" t="s">
        <v>3892</v>
      </c>
      <c r="BQB1" s="10" t="s">
        <v>3893</v>
      </c>
      <c r="BQC1" s="10" t="s">
        <v>3894</v>
      </c>
      <c r="BQD1" s="10" t="s">
        <v>3895</v>
      </c>
      <c r="BQE1" s="10" t="s">
        <v>3896</v>
      </c>
      <c r="BQF1" s="10" t="s">
        <v>3897</v>
      </c>
      <c r="BQG1" s="10" t="s">
        <v>3898</v>
      </c>
      <c r="BQH1" s="10" t="s">
        <v>3899</v>
      </c>
      <c r="BQI1" s="10" t="s">
        <v>3900</v>
      </c>
      <c r="BQJ1" s="10" t="s">
        <v>3901</v>
      </c>
      <c r="BQK1" s="10" t="s">
        <v>3902</v>
      </c>
      <c r="BQL1" s="10" t="s">
        <v>3903</v>
      </c>
      <c r="BQM1" s="10" t="s">
        <v>3904</v>
      </c>
      <c r="BQN1" s="10" t="s">
        <v>3905</v>
      </c>
      <c r="BQO1" s="10" t="s">
        <v>3906</v>
      </c>
      <c r="BQP1" s="10" t="s">
        <v>3907</v>
      </c>
      <c r="BQQ1" s="10" t="s">
        <v>3908</v>
      </c>
      <c r="BQR1" s="10" t="s">
        <v>3909</v>
      </c>
      <c r="BQS1" s="10" t="s">
        <v>3910</v>
      </c>
      <c r="BQT1" s="10" t="s">
        <v>3911</v>
      </c>
      <c r="BQU1" s="10" t="s">
        <v>3912</v>
      </c>
      <c r="BQV1" s="10" t="s">
        <v>3913</v>
      </c>
      <c r="BQW1" s="10" t="s">
        <v>3914</v>
      </c>
      <c r="BQX1" s="10" t="s">
        <v>3915</v>
      </c>
      <c r="BQY1" s="10" t="s">
        <v>3916</v>
      </c>
      <c r="BQZ1" s="10" t="s">
        <v>3917</v>
      </c>
      <c r="BRA1" s="10" t="s">
        <v>3918</v>
      </c>
      <c r="BRB1" s="10" t="s">
        <v>3919</v>
      </c>
      <c r="BRC1" s="10" t="s">
        <v>3920</v>
      </c>
      <c r="BRD1" s="10" t="s">
        <v>3921</v>
      </c>
      <c r="BRE1" s="10" t="s">
        <v>3922</v>
      </c>
      <c r="BRF1" s="10" t="s">
        <v>3923</v>
      </c>
      <c r="BRG1" s="10" t="s">
        <v>3924</v>
      </c>
      <c r="BRH1" s="10" t="s">
        <v>3925</v>
      </c>
      <c r="BRI1" s="10" t="s">
        <v>3926</v>
      </c>
      <c r="BRJ1" s="10" t="s">
        <v>3927</v>
      </c>
      <c r="BRK1" s="10" t="s">
        <v>3928</v>
      </c>
      <c r="BRL1" s="10" t="s">
        <v>3929</v>
      </c>
      <c r="BRM1" s="10" t="s">
        <v>3930</v>
      </c>
      <c r="BRN1" s="10" t="s">
        <v>3931</v>
      </c>
      <c r="BRO1" s="10" t="s">
        <v>3932</v>
      </c>
      <c r="BRP1" s="10" t="s">
        <v>3933</v>
      </c>
      <c r="BRQ1" s="10" t="s">
        <v>3934</v>
      </c>
      <c r="BRR1" s="10" t="s">
        <v>3935</v>
      </c>
      <c r="BRS1" s="10" t="s">
        <v>3936</v>
      </c>
      <c r="BRT1" s="10" t="s">
        <v>3937</v>
      </c>
      <c r="BRU1" s="10" t="s">
        <v>3938</v>
      </c>
      <c r="BRV1" s="10" t="s">
        <v>3939</v>
      </c>
      <c r="BRW1" s="10" t="s">
        <v>3940</v>
      </c>
      <c r="BRX1" s="10" t="s">
        <v>3941</v>
      </c>
      <c r="BRY1" s="10" t="s">
        <v>3942</v>
      </c>
      <c r="BRZ1" s="10" t="s">
        <v>3943</v>
      </c>
      <c r="BSA1" s="10" t="s">
        <v>3944</v>
      </c>
      <c r="BSB1" s="10" t="s">
        <v>3945</v>
      </c>
      <c r="BSC1" s="10" t="s">
        <v>3946</v>
      </c>
      <c r="BSD1" s="10" t="s">
        <v>3947</v>
      </c>
      <c r="BSE1" s="10" t="s">
        <v>3948</v>
      </c>
      <c r="BSF1" s="10" t="s">
        <v>3949</v>
      </c>
      <c r="BSG1" s="10" t="s">
        <v>3950</v>
      </c>
      <c r="BSH1" s="10" t="s">
        <v>3951</v>
      </c>
      <c r="BSI1" s="10" t="s">
        <v>3952</v>
      </c>
      <c r="BSJ1" s="10" t="s">
        <v>3953</v>
      </c>
      <c r="BSK1" s="10" t="s">
        <v>3954</v>
      </c>
      <c r="BSL1" s="10" t="s">
        <v>3955</v>
      </c>
      <c r="BSM1" s="10" t="s">
        <v>3956</v>
      </c>
      <c r="BSN1" s="10" t="s">
        <v>3957</v>
      </c>
      <c r="BSO1" s="10" t="s">
        <v>3958</v>
      </c>
      <c r="BSP1" s="10" t="s">
        <v>3959</v>
      </c>
      <c r="BSQ1" s="10" t="s">
        <v>3960</v>
      </c>
      <c r="BSR1" s="10" t="s">
        <v>3961</v>
      </c>
      <c r="BSS1" s="10" t="s">
        <v>3962</v>
      </c>
      <c r="BST1" s="10" t="s">
        <v>3963</v>
      </c>
      <c r="BSU1" s="10" t="s">
        <v>3964</v>
      </c>
      <c r="BSV1" s="10" t="s">
        <v>3965</v>
      </c>
      <c r="BSW1" s="10" t="s">
        <v>3966</v>
      </c>
      <c r="BSX1" s="10" t="s">
        <v>3967</v>
      </c>
      <c r="BSY1" s="10" t="s">
        <v>3968</v>
      </c>
      <c r="BSZ1" s="10" t="s">
        <v>3969</v>
      </c>
      <c r="BTA1" s="10" t="s">
        <v>3970</v>
      </c>
      <c r="BTB1" s="10" t="s">
        <v>3971</v>
      </c>
      <c r="BTC1" s="10" t="s">
        <v>3972</v>
      </c>
      <c r="BTD1" s="10" t="s">
        <v>3973</v>
      </c>
      <c r="BTE1" s="10" t="s">
        <v>3974</v>
      </c>
      <c r="BTF1" s="10" t="s">
        <v>3975</v>
      </c>
      <c r="BTG1" s="10" t="s">
        <v>3976</v>
      </c>
      <c r="BTH1" s="10" t="s">
        <v>3977</v>
      </c>
      <c r="BTI1" s="10" t="s">
        <v>3978</v>
      </c>
      <c r="BTJ1" s="10" t="s">
        <v>3979</v>
      </c>
      <c r="BTK1" s="10" t="s">
        <v>3980</v>
      </c>
      <c r="BTL1" s="10" t="s">
        <v>3981</v>
      </c>
      <c r="BTM1" s="10" t="s">
        <v>3982</v>
      </c>
      <c r="BTN1" s="10" t="s">
        <v>3983</v>
      </c>
      <c r="BTO1" s="10" t="s">
        <v>3984</v>
      </c>
      <c r="BTP1" s="10" t="s">
        <v>3985</v>
      </c>
      <c r="BTQ1" s="10" t="s">
        <v>3986</v>
      </c>
      <c r="BTR1" s="10" t="s">
        <v>3987</v>
      </c>
      <c r="BTS1" s="10" t="s">
        <v>3988</v>
      </c>
      <c r="BTT1" s="10" t="s">
        <v>3989</v>
      </c>
      <c r="BTU1" s="10" t="s">
        <v>3990</v>
      </c>
      <c r="BTV1" s="10" t="s">
        <v>3991</v>
      </c>
      <c r="BTW1" s="10" t="s">
        <v>3992</v>
      </c>
      <c r="BTX1" s="10" t="s">
        <v>3993</v>
      </c>
      <c r="BTY1" s="10" t="s">
        <v>3994</v>
      </c>
      <c r="BTZ1" s="10" t="s">
        <v>3995</v>
      </c>
      <c r="BUA1" s="10" t="s">
        <v>3996</v>
      </c>
      <c r="BUB1" s="10" t="s">
        <v>3997</v>
      </c>
      <c r="BUC1" s="10" t="s">
        <v>3998</v>
      </c>
      <c r="BUD1" s="10" t="s">
        <v>3999</v>
      </c>
      <c r="BUE1" s="10" t="s">
        <v>4000</v>
      </c>
      <c r="BUF1" s="10" t="s">
        <v>4001</v>
      </c>
      <c r="BUG1" s="10" t="s">
        <v>4002</v>
      </c>
      <c r="BUH1" s="10" t="s">
        <v>4003</v>
      </c>
      <c r="BUI1" s="10" t="s">
        <v>4004</v>
      </c>
      <c r="BUJ1" s="10" t="s">
        <v>4005</v>
      </c>
      <c r="BUK1" s="10" t="s">
        <v>4006</v>
      </c>
      <c r="BUL1" s="10" t="s">
        <v>4007</v>
      </c>
      <c r="BUM1" s="10" t="s">
        <v>4008</v>
      </c>
      <c r="BUN1" s="10" t="s">
        <v>4009</v>
      </c>
      <c r="BUO1" s="10" t="s">
        <v>4010</v>
      </c>
      <c r="BUP1" s="10" t="s">
        <v>4011</v>
      </c>
      <c r="BUQ1" s="10" t="s">
        <v>4012</v>
      </c>
      <c r="BUR1" s="10" t="s">
        <v>4013</v>
      </c>
      <c r="BUS1" s="10" t="s">
        <v>4014</v>
      </c>
      <c r="BUT1" s="10" t="s">
        <v>4015</v>
      </c>
      <c r="BUU1" s="10" t="s">
        <v>4016</v>
      </c>
      <c r="BUV1" s="10" t="s">
        <v>4017</v>
      </c>
      <c r="BUW1" s="10" t="s">
        <v>4018</v>
      </c>
      <c r="BUX1" s="10" t="s">
        <v>4019</v>
      </c>
      <c r="BUY1" s="10" t="s">
        <v>4020</v>
      </c>
      <c r="BUZ1" s="10" t="s">
        <v>4021</v>
      </c>
      <c r="BVA1" s="10" t="s">
        <v>4022</v>
      </c>
      <c r="BVB1" s="10" t="s">
        <v>4023</v>
      </c>
      <c r="BVC1" s="10" t="s">
        <v>4024</v>
      </c>
      <c r="BVD1" s="10" t="s">
        <v>4025</v>
      </c>
      <c r="BVE1" s="10" t="s">
        <v>4026</v>
      </c>
      <c r="BVF1" s="10" t="s">
        <v>4027</v>
      </c>
      <c r="BVG1" s="10" t="s">
        <v>4028</v>
      </c>
      <c r="BVH1" s="10" t="s">
        <v>4029</v>
      </c>
      <c r="BVI1" s="10" t="s">
        <v>4030</v>
      </c>
      <c r="BVJ1" s="10" t="s">
        <v>4031</v>
      </c>
      <c r="BVK1" s="10" t="s">
        <v>4032</v>
      </c>
      <c r="BVL1" s="10" t="s">
        <v>4033</v>
      </c>
      <c r="BVM1" s="10" t="s">
        <v>4034</v>
      </c>
      <c r="BVN1" s="10" t="s">
        <v>4035</v>
      </c>
      <c r="BVO1" s="10" t="s">
        <v>4036</v>
      </c>
      <c r="BVP1" s="10" t="s">
        <v>4037</v>
      </c>
      <c r="BVQ1" s="10" t="s">
        <v>4038</v>
      </c>
      <c r="BVR1" s="10" t="s">
        <v>4039</v>
      </c>
      <c r="BVS1" s="10" t="s">
        <v>4040</v>
      </c>
      <c r="BVT1" s="10" t="s">
        <v>4041</v>
      </c>
      <c r="BVU1" s="10" t="s">
        <v>4042</v>
      </c>
      <c r="BVV1" s="10" t="s">
        <v>4043</v>
      </c>
      <c r="BVW1" s="10" t="s">
        <v>4044</v>
      </c>
      <c r="BVX1" s="10" t="s">
        <v>4045</v>
      </c>
      <c r="BVY1" s="10" t="s">
        <v>4046</v>
      </c>
      <c r="BVZ1" s="10" t="s">
        <v>4047</v>
      </c>
      <c r="BWA1" s="10" t="s">
        <v>4048</v>
      </c>
      <c r="BWB1" s="10" t="s">
        <v>4049</v>
      </c>
      <c r="BWC1" s="10" t="s">
        <v>4050</v>
      </c>
      <c r="BWD1" s="10" t="s">
        <v>4051</v>
      </c>
      <c r="BWE1" s="10" t="s">
        <v>4052</v>
      </c>
      <c r="BWF1" s="10" t="s">
        <v>4053</v>
      </c>
      <c r="BWG1" s="10" t="s">
        <v>4054</v>
      </c>
      <c r="BWH1" s="10" t="s">
        <v>4055</v>
      </c>
      <c r="BWI1" s="10" t="s">
        <v>4056</v>
      </c>
      <c r="BWJ1" s="10" t="s">
        <v>4057</v>
      </c>
      <c r="BWK1" s="10" t="s">
        <v>4058</v>
      </c>
      <c r="BWL1" s="10" t="s">
        <v>4059</v>
      </c>
      <c r="BWM1" s="10" t="s">
        <v>4060</v>
      </c>
      <c r="BWN1" s="10" t="s">
        <v>4061</v>
      </c>
      <c r="BWO1" s="10" t="s">
        <v>4062</v>
      </c>
      <c r="BWP1" s="10" t="s">
        <v>4063</v>
      </c>
      <c r="BWQ1" s="10" t="s">
        <v>4064</v>
      </c>
      <c r="BWR1" s="10" t="s">
        <v>4065</v>
      </c>
      <c r="BWS1" s="10" t="s">
        <v>4066</v>
      </c>
      <c r="BWT1" s="10" t="s">
        <v>4067</v>
      </c>
      <c r="BWU1" s="10" t="s">
        <v>4068</v>
      </c>
      <c r="BWV1" s="10" t="s">
        <v>4069</v>
      </c>
      <c r="BWW1" s="10" t="s">
        <v>4070</v>
      </c>
      <c r="BWX1" s="10" t="s">
        <v>4071</v>
      </c>
      <c r="BWY1" s="10" t="s">
        <v>4072</v>
      </c>
      <c r="BWZ1" s="10" t="s">
        <v>4073</v>
      </c>
      <c r="BXA1" s="10" t="s">
        <v>4074</v>
      </c>
      <c r="BXB1" s="10" t="s">
        <v>4075</v>
      </c>
      <c r="BXC1" s="10" t="s">
        <v>4076</v>
      </c>
      <c r="BXD1" s="10" t="s">
        <v>4077</v>
      </c>
      <c r="BXE1" s="10" t="s">
        <v>4078</v>
      </c>
      <c r="BXF1" s="10" t="s">
        <v>4079</v>
      </c>
      <c r="BXG1" s="10" t="s">
        <v>4080</v>
      </c>
      <c r="BXH1" s="10" t="s">
        <v>4081</v>
      </c>
      <c r="BXI1" s="10" t="s">
        <v>4082</v>
      </c>
      <c r="BXJ1" s="10" t="s">
        <v>4083</v>
      </c>
      <c r="BXK1" s="10" t="s">
        <v>4084</v>
      </c>
      <c r="BXL1" s="10" t="s">
        <v>4085</v>
      </c>
      <c r="BXM1" s="10" t="s">
        <v>4086</v>
      </c>
      <c r="BXN1" s="10" t="s">
        <v>4087</v>
      </c>
      <c r="BXO1" s="10" t="s">
        <v>4088</v>
      </c>
      <c r="BXP1" s="10" t="s">
        <v>4089</v>
      </c>
      <c r="BXQ1" s="10" t="s">
        <v>4090</v>
      </c>
      <c r="BXR1" s="10" t="s">
        <v>4091</v>
      </c>
      <c r="BXS1" s="10" t="s">
        <v>4092</v>
      </c>
      <c r="BXT1" s="10" t="s">
        <v>4093</v>
      </c>
      <c r="BXU1" s="10" t="s">
        <v>4094</v>
      </c>
      <c r="BXV1" s="10" t="s">
        <v>4095</v>
      </c>
      <c r="BXW1" s="10" t="s">
        <v>4096</v>
      </c>
      <c r="BXX1" s="10" t="s">
        <v>4097</v>
      </c>
      <c r="BXY1" s="10" t="s">
        <v>4098</v>
      </c>
      <c r="BXZ1" s="10" t="s">
        <v>4099</v>
      </c>
      <c r="BYA1" s="10" t="s">
        <v>4100</v>
      </c>
      <c r="BYB1" s="10" t="s">
        <v>4101</v>
      </c>
      <c r="BYC1" s="10" t="s">
        <v>4102</v>
      </c>
      <c r="BYD1" s="10" t="s">
        <v>4103</v>
      </c>
      <c r="BYE1" s="10" t="s">
        <v>4104</v>
      </c>
      <c r="BYF1" s="10" t="s">
        <v>4105</v>
      </c>
      <c r="BYG1" s="10" t="s">
        <v>4106</v>
      </c>
      <c r="BYH1" s="10" t="s">
        <v>4107</v>
      </c>
      <c r="BYI1" s="10" t="s">
        <v>4108</v>
      </c>
      <c r="BYJ1" s="10" t="s">
        <v>4109</v>
      </c>
      <c r="BYK1" s="10" t="s">
        <v>4110</v>
      </c>
      <c r="BYL1" s="10" t="s">
        <v>4111</v>
      </c>
      <c r="BYM1" s="10" t="s">
        <v>4112</v>
      </c>
      <c r="BYN1" s="10" t="s">
        <v>4113</v>
      </c>
      <c r="BYO1" s="10" t="s">
        <v>4114</v>
      </c>
      <c r="BYP1" s="10" t="s">
        <v>4115</v>
      </c>
      <c r="BYQ1" s="10" t="s">
        <v>4116</v>
      </c>
      <c r="BYR1" s="10" t="s">
        <v>4117</v>
      </c>
      <c r="BYS1" s="10" t="s">
        <v>4118</v>
      </c>
      <c r="BYT1" s="10" t="s">
        <v>4119</v>
      </c>
      <c r="BYU1" s="10" t="s">
        <v>4120</v>
      </c>
      <c r="BYV1" s="10" t="s">
        <v>4121</v>
      </c>
      <c r="BYW1" s="10" t="s">
        <v>4122</v>
      </c>
      <c r="BYX1" s="10" t="s">
        <v>4123</v>
      </c>
      <c r="BYY1" s="10" t="s">
        <v>4124</v>
      </c>
      <c r="BYZ1" s="10" t="s">
        <v>4125</v>
      </c>
      <c r="BZA1" s="10" t="s">
        <v>4126</v>
      </c>
      <c r="BZB1" s="10" t="s">
        <v>4127</v>
      </c>
      <c r="BZC1" s="10" t="s">
        <v>4128</v>
      </c>
      <c r="BZD1" s="10" t="s">
        <v>4129</v>
      </c>
      <c r="BZE1" s="10" t="s">
        <v>4130</v>
      </c>
      <c r="BZF1" s="10" t="s">
        <v>4131</v>
      </c>
      <c r="BZG1" s="10" t="s">
        <v>4132</v>
      </c>
      <c r="BZH1" s="10" t="s">
        <v>4133</v>
      </c>
      <c r="BZI1" s="10" t="s">
        <v>4134</v>
      </c>
      <c r="BZJ1" s="10" t="s">
        <v>4135</v>
      </c>
      <c r="BZK1" s="10" t="s">
        <v>4136</v>
      </c>
      <c r="BZL1" s="10" t="s">
        <v>4137</v>
      </c>
      <c r="BZM1" s="10" t="s">
        <v>4138</v>
      </c>
      <c r="BZN1" s="10" t="s">
        <v>4139</v>
      </c>
      <c r="BZO1" s="10" t="s">
        <v>4140</v>
      </c>
      <c r="BZP1" s="10" t="s">
        <v>4141</v>
      </c>
      <c r="BZQ1" s="10" t="s">
        <v>4142</v>
      </c>
      <c r="BZR1" s="10" t="s">
        <v>4143</v>
      </c>
      <c r="BZS1" s="10" t="s">
        <v>4144</v>
      </c>
      <c r="BZT1" s="10" t="s">
        <v>4145</v>
      </c>
      <c r="BZU1" s="10" t="s">
        <v>4146</v>
      </c>
      <c r="BZV1" s="10" t="s">
        <v>4147</v>
      </c>
      <c r="BZW1" s="10" t="s">
        <v>4148</v>
      </c>
      <c r="BZX1" s="10" t="s">
        <v>4149</v>
      </c>
      <c r="BZY1" s="10" t="s">
        <v>4150</v>
      </c>
      <c r="BZZ1" s="10" t="s">
        <v>4151</v>
      </c>
      <c r="CAA1" s="10" t="s">
        <v>4152</v>
      </c>
      <c r="CAB1" s="10" t="s">
        <v>4153</v>
      </c>
      <c r="CAC1" s="10" t="s">
        <v>4154</v>
      </c>
      <c r="CAD1" s="10" t="s">
        <v>4155</v>
      </c>
      <c r="CAE1" s="10" t="s">
        <v>4156</v>
      </c>
      <c r="CAF1" s="10" t="s">
        <v>4157</v>
      </c>
      <c r="CAG1" s="10" t="s">
        <v>4158</v>
      </c>
      <c r="CAH1" s="10" t="s">
        <v>4159</v>
      </c>
      <c r="CAI1" s="10" t="s">
        <v>4160</v>
      </c>
      <c r="CAJ1" s="10" t="s">
        <v>4161</v>
      </c>
      <c r="CAK1" s="10" t="s">
        <v>4162</v>
      </c>
      <c r="CAL1" s="10" t="s">
        <v>4163</v>
      </c>
      <c r="CAM1" s="10" t="s">
        <v>4164</v>
      </c>
      <c r="CAN1" s="10" t="s">
        <v>4165</v>
      </c>
      <c r="CAO1" s="10" t="s">
        <v>4166</v>
      </c>
      <c r="CAP1" s="10" t="s">
        <v>4167</v>
      </c>
      <c r="CAQ1" s="10" t="s">
        <v>4168</v>
      </c>
      <c r="CAR1" s="10" t="s">
        <v>4169</v>
      </c>
      <c r="CAS1" s="10" t="s">
        <v>4170</v>
      </c>
      <c r="CAT1" s="10" t="s">
        <v>4171</v>
      </c>
      <c r="CAU1" s="10" t="s">
        <v>4172</v>
      </c>
      <c r="CAV1" s="10" t="s">
        <v>4173</v>
      </c>
      <c r="CAW1" s="10" t="s">
        <v>4174</v>
      </c>
      <c r="CAX1" s="10" t="s">
        <v>4175</v>
      </c>
      <c r="CAY1" s="10" t="s">
        <v>4176</v>
      </c>
      <c r="CAZ1" s="10" t="s">
        <v>4177</v>
      </c>
      <c r="CBA1" s="10" t="s">
        <v>4178</v>
      </c>
      <c r="CBB1" s="10" t="s">
        <v>4179</v>
      </c>
      <c r="CBC1" s="10" t="s">
        <v>4180</v>
      </c>
      <c r="CBD1" s="10" t="s">
        <v>4181</v>
      </c>
      <c r="CBE1" s="10" t="s">
        <v>4182</v>
      </c>
      <c r="CBF1" s="10" t="s">
        <v>4183</v>
      </c>
      <c r="CBG1" s="10" t="s">
        <v>4184</v>
      </c>
      <c r="CBH1" s="10" t="s">
        <v>4185</v>
      </c>
      <c r="CBI1" s="10" t="s">
        <v>4186</v>
      </c>
      <c r="CBJ1" s="10" t="s">
        <v>4187</v>
      </c>
      <c r="CBK1" s="10" t="s">
        <v>4188</v>
      </c>
      <c r="CBL1" s="10" t="s">
        <v>4189</v>
      </c>
      <c r="CBM1" s="10" t="s">
        <v>4190</v>
      </c>
      <c r="CBN1" s="10" t="s">
        <v>4191</v>
      </c>
      <c r="CBO1" s="10" t="s">
        <v>4192</v>
      </c>
      <c r="CBP1" s="10" t="s">
        <v>4193</v>
      </c>
      <c r="CBQ1" s="10" t="s">
        <v>4194</v>
      </c>
      <c r="CBR1" s="10" t="s">
        <v>4195</v>
      </c>
      <c r="CBS1" s="10" t="s">
        <v>4196</v>
      </c>
      <c r="CBT1" s="10" t="s">
        <v>4197</v>
      </c>
      <c r="CBU1" s="10" t="s">
        <v>4198</v>
      </c>
      <c r="CBV1" s="10" t="s">
        <v>4199</v>
      </c>
      <c r="CBW1" s="10" t="s">
        <v>4200</v>
      </c>
      <c r="CBX1" s="10" t="s">
        <v>4201</v>
      </c>
      <c r="CBY1" s="10" t="s">
        <v>4202</v>
      </c>
      <c r="CBZ1" s="10" t="s">
        <v>4203</v>
      </c>
      <c r="CCA1" s="10" t="s">
        <v>4204</v>
      </c>
      <c r="CCB1" s="10" t="s">
        <v>4205</v>
      </c>
      <c r="CCC1" s="10" t="s">
        <v>4206</v>
      </c>
      <c r="CCD1" s="10" t="s">
        <v>4207</v>
      </c>
      <c r="CCE1" s="10" t="s">
        <v>4208</v>
      </c>
      <c r="CCF1" s="10" t="s">
        <v>4209</v>
      </c>
      <c r="CCG1" s="10" t="s">
        <v>4210</v>
      </c>
      <c r="CCH1" s="10" t="s">
        <v>4211</v>
      </c>
      <c r="CCI1" s="10" t="s">
        <v>4212</v>
      </c>
      <c r="CCJ1" s="10" t="s">
        <v>4213</v>
      </c>
      <c r="CCK1" s="10" t="s">
        <v>4214</v>
      </c>
      <c r="CCL1" s="10" t="s">
        <v>4215</v>
      </c>
      <c r="CCM1" s="10" t="s">
        <v>4216</v>
      </c>
      <c r="CCN1" s="10" t="s">
        <v>4217</v>
      </c>
      <c r="CCO1" s="10" t="s">
        <v>4218</v>
      </c>
      <c r="CCP1" s="10" t="s">
        <v>4219</v>
      </c>
      <c r="CCQ1" s="10" t="s">
        <v>4220</v>
      </c>
      <c r="CCR1" s="10" t="s">
        <v>4221</v>
      </c>
      <c r="CCS1" s="10" t="s">
        <v>4222</v>
      </c>
      <c r="CCT1" s="10" t="s">
        <v>4223</v>
      </c>
      <c r="CCU1" s="10" t="s">
        <v>4224</v>
      </c>
      <c r="CCV1" s="10" t="s">
        <v>4225</v>
      </c>
      <c r="CCW1" s="10" t="s">
        <v>4226</v>
      </c>
      <c r="CCX1" s="10" t="s">
        <v>4227</v>
      </c>
      <c r="CCY1" s="10" t="s">
        <v>4228</v>
      </c>
      <c r="CCZ1" s="10" t="s">
        <v>4229</v>
      </c>
      <c r="CDA1" s="10" t="s">
        <v>4230</v>
      </c>
      <c r="CDB1" s="10" t="s">
        <v>4231</v>
      </c>
      <c r="CDC1" s="10" t="s">
        <v>4232</v>
      </c>
      <c r="CDD1" s="10" t="s">
        <v>4233</v>
      </c>
      <c r="CDE1" s="10" t="s">
        <v>4234</v>
      </c>
      <c r="CDF1" s="10" t="s">
        <v>4235</v>
      </c>
      <c r="CDG1" s="10" t="s">
        <v>4236</v>
      </c>
      <c r="CDH1" s="10" t="s">
        <v>4237</v>
      </c>
      <c r="CDI1" s="10" t="s">
        <v>4238</v>
      </c>
      <c r="CDJ1" s="10" t="s">
        <v>4239</v>
      </c>
      <c r="CDK1" s="10" t="s">
        <v>4240</v>
      </c>
      <c r="CDL1" s="10" t="s">
        <v>4241</v>
      </c>
      <c r="CDM1" s="10" t="s">
        <v>4242</v>
      </c>
      <c r="CDN1" s="10" t="s">
        <v>4243</v>
      </c>
      <c r="CDO1" s="10" t="s">
        <v>4244</v>
      </c>
      <c r="CDP1" s="10" t="s">
        <v>4245</v>
      </c>
      <c r="CDQ1" s="10" t="s">
        <v>4246</v>
      </c>
      <c r="CDR1" s="10" t="s">
        <v>4247</v>
      </c>
      <c r="CDS1" s="10" t="s">
        <v>4248</v>
      </c>
      <c r="CDT1" s="10" t="s">
        <v>4249</v>
      </c>
      <c r="CDU1" s="10" t="s">
        <v>4250</v>
      </c>
      <c r="CDV1" s="10" t="s">
        <v>4251</v>
      </c>
      <c r="CDW1" s="10" t="s">
        <v>4252</v>
      </c>
      <c r="CDX1" s="10" t="s">
        <v>4253</v>
      </c>
      <c r="CDY1" s="10" t="s">
        <v>4254</v>
      </c>
      <c r="CDZ1" s="10" t="s">
        <v>4255</v>
      </c>
      <c r="CEA1" s="10" t="s">
        <v>4256</v>
      </c>
      <c r="CEB1" s="10" t="s">
        <v>4257</v>
      </c>
      <c r="CEC1" s="10" t="s">
        <v>4258</v>
      </c>
      <c r="CED1" s="10" t="s">
        <v>4259</v>
      </c>
      <c r="CEE1" s="10" t="s">
        <v>4260</v>
      </c>
      <c r="CEF1" s="10" t="s">
        <v>4261</v>
      </c>
      <c r="CEG1" s="10" t="s">
        <v>4262</v>
      </c>
      <c r="CEH1" s="10" t="s">
        <v>4263</v>
      </c>
      <c r="CEI1" s="10" t="s">
        <v>4264</v>
      </c>
      <c r="CEJ1" s="10" t="s">
        <v>4265</v>
      </c>
      <c r="CEK1" s="10" t="s">
        <v>4266</v>
      </c>
      <c r="CEL1" s="10" t="s">
        <v>4267</v>
      </c>
      <c r="CEM1" s="10" t="s">
        <v>4268</v>
      </c>
      <c r="CEN1" s="10" t="s">
        <v>4269</v>
      </c>
      <c r="CEO1" s="10" t="s">
        <v>4270</v>
      </c>
      <c r="CEP1" s="10" t="s">
        <v>4271</v>
      </c>
      <c r="CEQ1" s="10" t="s">
        <v>4272</v>
      </c>
      <c r="CER1" s="10" t="s">
        <v>4273</v>
      </c>
      <c r="CES1" s="10" t="s">
        <v>4274</v>
      </c>
      <c r="CET1" s="10" t="s">
        <v>4275</v>
      </c>
      <c r="CEU1" s="10" t="s">
        <v>4276</v>
      </c>
      <c r="CEV1" s="10" t="s">
        <v>4277</v>
      </c>
      <c r="CEW1" s="10" t="s">
        <v>4278</v>
      </c>
      <c r="CEX1" s="10" t="s">
        <v>4279</v>
      </c>
      <c r="CEY1" s="10" t="s">
        <v>4280</v>
      </c>
      <c r="CEZ1" s="10" t="s">
        <v>4281</v>
      </c>
      <c r="CFA1" s="10" t="s">
        <v>4282</v>
      </c>
      <c r="CFB1" s="10" t="s">
        <v>4283</v>
      </c>
      <c r="CFC1" s="10" t="s">
        <v>4284</v>
      </c>
      <c r="CFD1" s="10" t="s">
        <v>4285</v>
      </c>
      <c r="CFE1" s="10" t="s">
        <v>4286</v>
      </c>
      <c r="CFF1" s="10" t="s">
        <v>4287</v>
      </c>
      <c r="CFG1" s="10" t="s">
        <v>4288</v>
      </c>
      <c r="CFH1" s="10" t="s">
        <v>4289</v>
      </c>
      <c r="CFI1" s="10" t="s">
        <v>4290</v>
      </c>
      <c r="CFJ1" s="10" t="s">
        <v>4291</v>
      </c>
      <c r="CFK1" s="10" t="s">
        <v>4292</v>
      </c>
      <c r="CFL1" s="10" t="s">
        <v>4293</v>
      </c>
      <c r="CFM1" s="10" t="s">
        <v>4294</v>
      </c>
      <c r="CFN1" s="10" t="s">
        <v>4295</v>
      </c>
      <c r="CFO1" s="10" t="s">
        <v>4296</v>
      </c>
      <c r="CFP1" s="10" t="s">
        <v>4297</v>
      </c>
      <c r="CFQ1" s="10" t="s">
        <v>4298</v>
      </c>
      <c r="CFR1" s="10" t="s">
        <v>4299</v>
      </c>
      <c r="CFS1" s="10" t="s">
        <v>4300</v>
      </c>
      <c r="CFT1" s="10" t="s">
        <v>4301</v>
      </c>
      <c r="CFU1" s="10" t="s">
        <v>4302</v>
      </c>
      <c r="CFV1" s="10" t="s">
        <v>4303</v>
      </c>
      <c r="CFW1" s="10" t="s">
        <v>4304</v>
      </c>
      <c r="CFX1" s="10" t="s">
        <v>4305</v>
      </c>
      <c r="CFY1" s="10" t="s">
        <v>4306</v>
      </c>
      <c r="CFZ1" s="10" t="s">
        <v>4307</v>
      </c>
      <c r="CGA1" s="10" t="s">
        <v>4308</v>
      </c>
      <c r="CGB1" s="10" t="s">
        <v>4309</v>
      </c>
      <c r="CGC1" s="10" t="s">
        <v>4310</v>
      </c>
      <c r="CGD1" s="10" t="s">
        <v>4311</v>
      </c>
      <c r="CGE1" s="10" t="s">
        <v>4312</v>
      </c>
      <c r="CGF1" s="10" t="s">
        <v>4313</v>
      </c>
      <c r="CGG1" s="10" t="s">
        <v>4314</v>
      </c>
      <c r="CGH1" s="10" t="s">
        <v>4315</v>
      </c>
      <c r="CGI1" s="10" t="s">
        <v>4316</v>
      </c>
      <c r="CGJ1" s="10" t="s">
        <v>4317</v>
      </c>
      <c r="CGK1" s="10" t="s">
        <v>4318</v>
      </c>
      <c r="CGL1" s="10" t="s">
        <v>4319</v>
      </c>
      <c r="CGM1" s="10" t="s">
        <v>4320</v>
      </c>
      <c r="CGN1" s="10" t="s">
        <v>4321</v>
      </c>
      <c r="CGO1" s="10" t="s">
        <v>4322</v>
      </c>
      <c r="CGP1" s="10" t="s">
        <v>4323</v>
      </c>
      <c r="CGQ1" s="10" t="s">
        <v>4324</v>
      </c>
      <c r="CGR1" s="10" t="s">
        <v>4325</v>
      </c>
      <c r="CGS1" s="10" t="s">
        <v>4326</v>
      </c>
      <c r="CGT1" s="10" t="s">
        <v>4327</v>
      </c>
      <c r="CGU1" s="10" t="s">
        <v>4328</v>
      </c>
      <c r="CGV1" s="10" t="s">
        <v>4329</v>
      </c>
      <c r="CGW1" s="10" t="s">
        <v>4330</v>
      </c>
      <c r="CGX1" s="10" t="s">
        <v>4331</v>
      </c>
      <c r="CGY1" s="10" t="s">
        <v>4332</v>
      </c>
      <c r="CGZ1" s="10" t="s">
        <v>4333</v>
      </c>
      <c r="CHA1" s="10" t="s">
        <v>4334</v>
      </c>
      <c r="CHB1" s="10" t="s">
        <v>4335</v>
      </c>
      <c r="CHC1" s="10" t="s">
        <v>4336</v>
      </c>
      <c r="CHD1" s="10" t="s">
        <v>4337</v>
      </c>
      <c r="CHE1" s="10" t="s">
        <v>4338</v>
      </c>
      <c r="CHF1" s="10" t="s">
        <v>4339</v>
      </c>
      <c r="CHG1" s="10" t="s">
        <v>4340</v>
      </c>
      <c r="CHH1" s="10" t="s">
        <v>4341</v>
      </c>
      <c r="CHI1" s="10" t="s">
        <v>4342</v>
      </c>
      <c r="CHJ1" s="10" t="s">
        <v>4343</v>
      </c>
      <c r="CHK1" s="10" t="s">
        <v>4344</v>
      </c>
      <c r="CHL1" s="10" t="s">
        <v>4345</v>
      </c>
      <c r="CHM1" s="10" t="s">
        <v>4346</v>
      </c>
      <c r="CHN1" s="10" t="s">
        <v>4347</v>
      </c>
      <c r="CHO1" s="10" t="s">
        <v>4348</v>
      </c>
      <c r="CHP1" s="10" t="s">
        <v>4349</v>
      </c>
      <c r="CHQ1" s="10" t="s">
        <v>4350</v>
      </c>
      <c r="CHR1" s="10" t="s">
        <v>4351</v>
      </c>
      <c r="CHS1" s="10" t="s">
        <v>4352</v>
      </c>
      <c r="CHT1" s="10" t="s">
        <v>4353</v>
      </c>
      <c r="CHU1" s="10" t="s">
        <v>4354</v>
      </c>
      <c r="CHV1" s="10" t="s">
        <v>4355</v>
      </c>
      <c r="CHW1" s="10" t="s">
        <v>4356</v>
      </c>
      <c r="CHX1" s="10" t="s">
        <v>4357</v>
      </c>
      <c r="CHY1" s="10" t="s">
        <v>4358</v>
      </c>
      <c r="CHZ1" s="10" t="s">
        <v>4359</v>
      </c>
      <c r="CIA1" s="10" t="s">
        <v>4360</v>
      </c>
      <c r="CIB1" s="10" t="s">
        <v>4361</v>
      </c>
      <c r="CIC1" s="10" t="s">
        <v>4362</v>
      </c>
      <c r="CID1" s="10" t="s">
        <v>4363</v>
      </c>
      <c r="CIE1" s="10" t="s">
        <v>4364</v>
      </c>
      <c r="CIF1" s="10" t="s">
        <v>4365</v>
      </c>
      <c r="CIG1" s="10" t="s">
        <v>4366</v>
      </c>
      <c r="CIH1" s="10" t="s">
        <v>4367</v>
      </c>
      <c r="CII1" s="10" t="s">
        <v>4368</v>
      </c>
      <c r="CIJ1" s="10" t="s">
        <v>4369</v>
      </c>
      <c r="CIK1" s="10" t="s">
        <v>4370</v>
      </c>
      <c r="CIL1" s="10" t="s">
        <v>4371</v>
      </c>
      <c r="CIM1" s="10" t="s">
        <v>4372</v>
      </c>
      <c r="CIN1" s="10" t="s">
        <v>4373</v>
      </c>
      <c r="CIO1" s="10" t="s">
        <v>4374</v>
      </c>
      <c r="CIP1" s="10" t="s">
        <v>4375</v>
      </c>
      <c r="CIQ1" s="10" t="s">
        <v>4376</v>
      </c>
      <c r="CIR1" s="10" t="s">
        <v>4377</v>
      </c>
      <c r="CIS1" s="10" t="s">
        <v>4378</v>
      </c>
      <c r="CIT1" s="10" t="s">
        <v>4379</v>
      </c>
      <c r="CIU1" s="10" t="s">
        <v>4380</v>
      </c>
      <c r="CIV1" s="10" t="s">
        <v>4381</v>
      </c>
      <c r="CIW1" s="10" t="s">
        <v>4382</v>
      </c>
      <c r="CIX1" s="10" t="s">
        <v>4383</v>
      </c>
      <c r="CIY1" s="10" t="s">
        <v>4384</v>
      </c>
      <c r="CIZ1" s="10" t="s">
        <v>4385</v>
      </c>
      <c r="CJA1" s="10" t="s">
        <v>4386</v>
      </c>
      <c r="CJB1" s="10" t="s">
        <v>4387</v>
      </c>
      <c r="CJC1" s="10" t="s">
        <v>4388</v>
      </c>
      <c r="CJD1" s="10" t="s">
        <v>4389</v>
      </c>
      <c r="CJE1" s="10" t="s">
        <v>4390</v>
      </c>
      <c r="CJF1" s="10" t="s">
        <v>4391</v>
      </c>
      <c r="CJG1" s="10" t="s">
        <v>4392</v>
      </c>
      <c r="CJH1" s="10" t="s">
        <v>4393</v>
      </c>
      <c r="CJI1" s="10" t="s">
        <v>4394</v>
      </c>
      <c r="CJJ1" s="10" t="s">
        <v>4395</v>
      </c>
      <c r="CJK1" s="10" t="s">
        <v>4396</v>
      </c>
      <c r="CJL1" s="10" t="s">
        <v>4397</v>
      </c>
      <c r="CJM1" s="10" t="s">
        <v>4398</v>
      </c>
      <c r="CJN1" s="10" t="s">
        <v>4399</v>
      </c>
      <c r="CJO1" s="10" t="s">
        <v>4400</v>
      </c>
      <c r="CJP1" s="10" t="s">
        <v>4401</v>
      </c>
      <c r="CJQ1" s="10" t="s">
        <v>4402</v>
      </c>
      <c r="CJR1" s="10" t="s">
        <v>4403</v>
      </c>
      <c r="CJS1" s="10" t="s">
        <v>4404</v>
      </c>
      <c r="CJT1" s="10" t="s">
        <v>4405</v>
      </c>
      <c r="CJU1" s="10" t="s">
        <v>4406</v>
      </c>
      <c r="CJV1" s="10" t="s">
        <v>4407</v>
      </c>
      <c r="CJW1" s="10" t="s">
        <v>4408</v>
      </c>
      <c r="CJX1" s="10" t="s">
        <v>4409</v>
      </c>
      <c r="CJY1" s="10" t="s">
        <v>4410</v>
      </c>
      <c r="CJZ1" s="10" t="s">
        <v>4411</v>
      </c>
      <c r="CKA1" s="10" t="s">
        <v>4412</v>
      </c>
      <c r="CKB1" s="10" t="s">
        <v>4413</v>
      </c>
      <c r="CKC1" s="10" t="s">
        <v>4414</v>
      </c>
      <c r="CKD1" s="10" t="s">
        <v>4415</v>
      </c>
      <c r="CKE1" s="10" t="s">
        <v>4416</v>
      </c>
      <c r="CKF1" s="10" t="s">
        <v>4417</v>
      </c>
      <c r="CKG1" s="10" t="s">
        <v>4418</v>
      </c>
      <c r="CKH1" s="10" t="s">
        <v>4419</v>
      </c>
      <c r="CKI1" s="10" t="s">
        <v>4420</v>
      </c>
      <c r="CKJ1" s="10" t="s">
        <v>4421</v>
      </c>
      <c r="CKK1" s="10" t="s">
        <v>4422</v>
      </c>
      <c r="CKL1" s="10" t="s">
        <v>4423</v>
      </c>
      <c r="CKM1" s="10" t="s">
        <v>4424</v>
      </c>
      <c r="CKN1" s="10" t="s">
        <v>4425</v>
      </c>
      <c r="CKO1" s="10" t="s">
        <v>4426</v>
      </c>
      <c r="CKP1" s="10" t="s">
        <v>4427</v>
      </c>
      <c r="CKQ1" s="10" t="s">
        <v>4428</v>
      </c>
      <c r="CKR1" s="10" t="s">
        <v>4429</v>
      </c>
      <c r="CKS1" s="10" t="s">
        <v>4430</v>
      </c>
      <c r="CKT1" s="10" t="s">
        <v>4431</v>
      </c>
      <c r="CKU1" s="10" t="s">
        <v>4432</v>
      </c>
      <c r="CKV1" s="10" t="s">
        <v>4433</v>
      </c>
      <c r="CKW1" s="10" t="s">
        <v>4434</v>
      </c>
      <c r="CKX1" s="10" t="s">
        <v>4435</v>
      </c>
      <c r="CKY1" s="10" t="s">
        <v>4436</v>
      </c>
      <c r="CKZ1" s="10" t="s">
        <v>4437</v>
      </c>
      <c r="CLA1" s="10" t="s">
        <v>4438</v>
      </c>
      <c r="CLB1" s="10" t="s">
        <v>4439</v>
      </c>
      <c r="CLC1" s="10" t="s">
        <v>4440</v>
      </c>
      <c r="CLD1" s="10" t="s">
        <v>4441</v>
      </c>
      <c r="CLE1" s="10" t="s">
        <v>4442</v>
      </c>
      <c r="CLF1" s="10" t="s">
        <v>4443</v>
      </c>
      <c r="CLG1" s="10" t="s">
        <v>4444</v>
      </c>
      <c r="CLH1" s="10" t="s">
        <v>4445</v>
      </c>
      <c r="CLI1" s="10" t="s">
        <v>4446</v>
      </c>
      <c r="CLJ1" s="10" t="s">
        <v>4447</v>
      </c>
      <c r="CLK1" s="10" t="s">
        <v>4448</v>
      </c>
      <c r="CLL1" s="10" t="s">
        <v>4449</v>
      </c>
      <c r="CLM1" s="10" t="s">
        <v>4450</v>
      </c>
      <c r="CLN1" s="10" t="s">
        <v>4451</v>
      </c>
      <c r="CLO1" s="10" t="s">
        <v>4452</v>
      </c>
      <c r="CLP1" s="10" t="s">
        <v>4453</v>
      </c>
      <c r="CLQ1" s="10" t="s">
        <v>4454</v>
      </c>
      <c r="CLR1" s="10" t="s">
        <v>4455</v>
      </c>
      <c r="CLS1" s="10" t="s">
        <v>4456</v>
      </c>
      <c r="CLT1" s="10" t="s">
        <v>4457</v>
      </c>
      <c r="CLU1" s="10" t="s">
        <v>4458</v>
      </c>
      <c r="CLV1" s="10" t="s">
        <v>4459</v>
      </c>
      <c r="CLW1" s="10" t="s">
        <v>4460</v>
      </c>
      <c r="CLX1" s="10" t="s">
        <v>4461</v>
      </c>
      <c r="CLY1" s="10" t="s">
        <v>4462</v>
      </c>
      <c r="CLZ1" s="10" t="s">
        <v>4463</v>
      </c>
      <c r="CMA1" s="10" t="s">
        <v>4464</v>
      </c>
      <c r="CMB1" s="10" t="s">
        <v>4465</v>
      </c>
      <c r="CMC1" s="10" t="s">
        <v>4466</v>
      </c>
      <c r="CMD1" s="10" t="s">
        <v>4467</v>
      </c>
      <c r="CME1" s="10" t="s">
        <v>4468</v>
      </c>
      <c r="CMF1" s="10" t="s">
        <v>4469</v>
      </c>
      <c r="CMG1" s="10" t="s">
        <v>4470</v>
      </c>
      <c r="CMH1" s="10" t="s">
        <v>4471</v>
      </c>
      <c r="CMI1" s="10" t="s">
        <v>4472</v>
      </c>
      <c r="CMJ1" s="10" t="s">
        <v>4473</v>
      </c>
      <c r="CMK1" s="10" t="s">
        <v>4474</v>
      </c>
      <c r="CML1" s="10" t="s">
        <v>4475</v>
      </c>
      <c r="CMM1" s="10" t="s">
        <v>4476</v>
      </c>
      <c r="CMN1" s="10" t="s">
        <v>4477</v>
      </c>
      <c r="CMO1" s="10" t="s">
        <v>4478</v>
      </c>
      <c r="CMP1" s="10" t="s">
        <v>4479</v>
      </c>
      <c r="CMQ1" s="10" t="s">
        <v>4480</v>
      </c>
      <c r="CMR1" s="10" t="s">
        <v>4481</v>
      </c>
      <c r="CMS1" s="10" t="s">
        <v>4482</v>
      </c>
      <c r="CMT1" s="10" t="s">
        <v>4483</v>
      </c>
      <c r="CMU1" s="10" t="s">
        <v>4484</v>
      </c>
      <c r="CMV1" s="10" t="s">
        <v>4485</v>
      </c>
      <c r="CMW1" s="10" t="s">
        <v>4486</v>
      </c>
      <c r="CMX1" s="10" t="s">
        <v>4487</v>
      </c>
      <c r="CMY1" s="10" t="s">
        <v>4488</v>
      </c>
      <c r="CMZ1" s="10" t="s">
        <v>4489</v>
      </c>
      <c r="CNA1" s="10" t="s">
        <v>4490</v>
      </c>
      <c r="CNB1" s="10" t="s">
        <v>4491</v>
      </c>
      <c r="CNC1" s="10" t="s">
        <v>4492</v>
      </c>
      <c r="CND1" s="10" t="s">
        <v>4493</v>
      </c>
      <c r="CNE1" s="10" t="s">
        <v>4494</v>
      </c>
      <c r="CNF1" s="10" t="s">
        <v>4495</v>
      </c>
      <c r="CNG1" s="10" t="s">
        <v>4496</v>
      </c>
      <c r="CNH1" s="10" t="s">
        <v>4497</v>
      </c>
      <c r="CNI1" s="10" t="s">
        <v>4498</v>
      </c>
      <c r="CNJ1" s="10" t="s">
        <v>4499</v>
      </c>
      <c r="CNK1" s="10" t="s">
        <v>4500</v>
      </c>
      <c r="CNL1" s="10" t="s">
        <v>4501</v>
      </c>
      <c r="CNM1" s="10" t="s">
        <v>4502</v>
      </c>
      <c r="CNN1" s="10" t="s">
        <v>4503</v>
      </c>
      <c r="CNO1" s="10" t="s">
        <v>4504</v>
      </c>
      <c r="CNP1" s="10" t="s">
        <v>4505</v>
      </c>
      <c r="CNQ1" s="10" t="s">
        <v>4506</v>
      </c>
      <c r="CNR1" s="10" t="s">
        <v>4507</v>
      </c>
      <c r="CNS1" s="10" t="s">
        <v>4508</v>
      </c>
      <c r="CNT1" s="10" t="s">
        <v>4509</v>
      </c>
      <c r="CNU1" s="10" t="s">
        <v>4510</v>
      </c>
      <c r="CNV1" s="10" t="s">
        <v>4511</v>
      </c>
      <c r="CNW1" s="10" t="s">
        <v>4512</v>
      </c>
      <c r="CNX1" s="10" t="s">
        <v>4513</v>
      </c>
      <c r="CNY1" s="10" t="s">
        <v>4514</v>
      </c>
      <c r="CNZ1" s="10" t="s">
        <v>4515</v>
      </c>
      <c r="COA1" s="10" t="s">
        <v>4516</v>
      </c>
      <c r="COB1" s="10" t="s">
        <v>4517</v>
      </c>
      <c r="COC1" s="10" t="s">
        <v>4518</v>
      </c>
      <c r="COD1" s="10" t="s">
        <v>4519</v>
      </c>
      <c r="COE1" s="10" t="s">
        <v>4520</v>
      </c>
      <c r="COF1" s="10" t="s">
        <v>4521</v>
      </c>
      <c r="COG1" s="10" t="s">
        <v>4522</v>
      </c>
      <c r="COH1" s="10" t="s">
        <v>4523</v>
      </c>
      <c r="COI1" s="10" t="s">
        <v>4524</v>
      </c>
      <c r="COJ1" s="10" t="s">
        <v>4525</v>
      </c>
      <c r="COK1" s="10" t="s">
        <v>4526</v>
      </c>
      <c r="COL1" s="10" t="s">
        <v>4527</v>
      </c>
      <c r="COM1" s="10" t="s">
        <v>4528</v>
      </c>
      <c r="CON1" s="10" t="s">
        <v>4529</v>
      </c>
      <c r="COO1" s="10" t="s">
        <v>4530</v>
      </c>
      <c r="COP1" s="10" t="s">
        <v>4531</v>
      </c>
      <c r="COQ1" s="10" t="s">
        <v>4532</v>
      </c>
      <c r="COR1" s="10" t="s">
        <v>4533</v>
      </c>
      <c r="COS1" s="10" t="s">
        <v>4534</v>
      </c>
      <c r="COT1" s="10" t="s">
        <v>4535</v>
      </c>
      <c r="COU1" s="10" t="s">
        <v>4536</v>
      </c>
      <c r="COV1" s="10" t="s">
        <v>4537</v>
      </c>
      <c r="COW1" s="10" t="s">
        <v>4538</v>
      </c>
      <c r="COX1" s="10" t="s">
        <v>4539</v>
      </c>
      <c r="COY1" s="10" t="s">
        <v>4540</v>
      </c>
      <c r="COZ1" s="10" t="s">
        <v>4541</v>
      </c>
      <c r="CPA1" s="10" t="s">
        <v>4542</v>
      </c>
      <c r="CPB1" s="10" t="s">
        <v>4543</v>
      </c>
      <c r="CPC1" s="10" t="s">
        <v>4544</v>
      </c>
      <c r="CPD1" s="10" t="s">
        <v>4545</v>
      </c>
      <c r="CPE1" s="10" t="s">
        <v>4546</v>
      </c>
      <c r="CPF1" s="10" t="s">
        <v>4547</v>
      </c>
      <c r="CPG1" s="10" t="s">
        <v>4548</v>
      </c>
      <c r="CPH1" s="10" t="s">
        <v>4549</v>
      </c>
      <c r="CPI1" s="10" t="s">
        <v>4550</v>
      </c>
      <c r="CPJ1" s="10" t="s">
        <v>4551</v>
      </c>
      <c r="CPK1" s="10" t="s">
        <v>4552</v>
      </c>
      <c r="CPL1" s="10" t="s">
        <v>4553</v>
      </c>
      <c r="CPM1" s="10" t="s">
        <v>4554</v>
      </c>
      <c r="CPN1" s="10" t="s">
        <v>4555</v>
      </c>
      <c r="CPO1" s="10" t="s">
        <v>4556</v>
      </c>
      <c r="CPP1" s="10" t="s">
        <v>4557</v>
      </c>
      <c r="CPQ1" s="10" t="s">
        <v>4558</v>
      </c>
      <c r="CPR1" s="10" t="s">
        <v>4559</v>
      </c>
      <c r="CPS1" s="10" t="s">
        <v>4560</v>
      </c>
      <c r="CPT1" s="10" t="s">
        <v>4561</v>
      </c>
      <c r="CPU1" s="10" t="s">
        <v>4562</v>
      </c>
      <c r="CPV1" s="10" t="s">
        <v>4563</v>
      </c>
      <c r="CPW1" s="10" t="s">
        <v>4564</v>
      </c>
      <c r="CPX1" s="10" t="s">
        <v>4565</v>
      </c>
      <c r="CPY1" s="10" t="s">
        <v>4566</v>
      </c>
      <c r="CPZ1" s="10" t="s">
        <v>4567</v>
      </c>
      <c r="CQA1" s="10" t="s">
        <v>4568</v>
      </c>
      <c r="CQB1" s="10" t="s">
        <v>4569</v>
      </c>
      <c r="CQC1" s="10" t="s">
        <v>4570</v>
      </c>
      <c r="CQD1" s="10" t="s">
        <v>4571</v>
      </c>
      <c r="CQE1" s="10" t="s">
        <v>4572</v>
      </c>
      <c r="CQF1" s="10" t="s">
        <v>4573</v>
      </c>
      <c r="CQG1" s="10" t="s">
        <v>4574</v>
      </c>
      <c r="CQH1" s="10" t="s">
        <v>4575</v>
      </c>
      <c r="CQI1" s="10" t="s">
        <v>4576</v>
      </c>
      <c r="CQJ1" s="10" t="s">
        <v>4577</v>
      </c>
      <c r="CQK1" s="10" t="s">
        <v>4578</v>
      </c>
      <c r="CQL1" s="10" t="s">
        <v>4579</v>
      </c>
      <c r="CQM1" s="10" t="s">
        <v>4580</v>
      </c>
      <c r="CQN1" s="10" t="s">
        <v>4581</v>
      </c>
      <c r="CQO1" s="10" t="s">
        <v>4582</v>
      </c>
      <c r="CQP1" s="10" t="s">
        <v>4583</v>
      </c>
      <c r="CQQ1" s="10" t="s">
        <v>4584</v>
      </c>
      <c r="CQR1" s="10" t="s">
        <v>4585</v>
      </c>
      <c r="CQS1" s="10" t="s">
        <v>4586</v>
      </c>
      <c r="CQT1" s="10" t="s">
        <v>4587</v>
      </c>
      <c r="CQU1" s="10" t="s">
        <v>4588</v>
      </c>
      <c r="CQV1" s="10" t="s">
        <v>4589</v>
      </c>
      <c r="CQW1" s="10" t="s">
        <v>4590</v>
      </c>
      <c r="CQX1" s="10" t="s">
        <v>4591</v>
      </c>
      <c r="CQY1" s="10" t="s">
        <v>4592</v>
      </c>
      <c r="CQZ1" s="10" t="s">
        <v>4593</v>
      </c>
      <c r="CRA1" s="10" t="s">
        <v>4594</v>
      </c>
      <c r="CRB1" s="10" t="s">
        <v>4595</v>
      </c>
      <c r="CRC1" s="10" t="s">
        <v>4596</v>
      </c>
      <c r="CRD1" s="10" t="s">
        <v>4597</v>
      </c>
      <c r="CRE1" s="10" t="s">
        <v>4598</v>
      </c>
      <c r="CRF1" s="10" t="s">
        <v>4599</v>
      </c>
      <c r="CRG1" s="10" t="s">
        <v>4600</v>
      </c>
      <c r="CRH1" s="10" t="s">
        <v>4601</v>
      </c>
      <c r="CRI1" s="10" t="s">
        <v>4602</v>
      </c>
      <c r="CRJ1" s="10" t="s">
        <v>4603</v>
      </c>
      <c r="CRK1" s="10" t="s">
        <v>4604</v>
      </c>
      <c r="CRL1" s="10" t="s">
        <v>4605</v>
      </c>
      <c r="CRM1" s="10" t="s">
        <v>4606</v>
      </c>
      <c r="CRN1" s="10" t="s">
        <v>4607</v>
      </c>
      <c r="CRO1" s="10" t="s">
        <v>4608</v>
      </c>
      <c r="CRP1" s="10" t="s">
        <v>4609</v>
      </c>
      <c r="CRQ1" s="10" t="s">
        <v>4610</v>
      </c>
      <c r="CRR1" s="10" t="s">
        <v>4611</v>
      </c>
      <c r="CRS1" s="10" t="s">
        <v>4612</v>
      </c>
      <c r="CRT1" s="10" t="s">
        <v>4613</v>
      </c>
      <c r="CRU1" s="10" t="s">
        <v>4614</v>
      </c>
      <c r="CRV1" s="10" t="s">
        <v>4615</v>
      </c>
      <c r="CRW1" s="10" t="s">
        <v>4616</v>
      </c>
      <c r="CRX1" s="10" t="s">
        <v>4617</v>
      </c>
      <c r="CRY1" s="10" t="s">
        <v>4618</v>
      </c>
      <c r="CRZ1" s="10" t="s">
        <v>4619</v>
      </c>
      <c r="CSA1" s="10" t="s">
        <v>4620</v>
      </c>
      <c r="CSB1" s="10" t="s">
        <v>4621</v>
      </c>
      <c r="CSC1" s="10" t="s">
        <v>4622</v>
      </c>
      <c r="CSD1" s="10" t="s">
        <v>4623</v>
      </c>
      <c r="CSE1" s="10" t="s">
        <v>4624</v>
      </c>
      <c r="CSF1" s="10" t="s">
        <v>4625</v>
      </c>
      <c r="CSG1" s="10" t="s">
        <v>4626</v>
      </c>
      <c r="CSH1" s="10" t="s">
        <v>4627</v>
      </c>
      <c r="CSI1" s="10" t="s">
        <v>4628</v>
      </c>
      <c r="CSJ1" s="10" t="s">
        <v>4629</v>
      </c>
      <c r="CSK1" s="10" t="s">
        <v>4630</v>
      </c>
      <c r="CSL1" s="10" t="s">
        <v>4631</v>
      </c>
      <c r="CSM1" s="10" t="s">
        <v>4632</v>
      </c>
      <c r="CSN1" s="10" t="s">
        <v>4633</v>
      </c>
      <c r="CSO1" s="10" t="s">
        <v>4634</v>
      </c>
      <c r="CSP1" s="10" t="s">
        <v>4635</v>
      </c>
      <c r="CSQ1" s="10" t="s">
        <v>4636</v>
      </c>
      <c r="CSR1" s="10" t="s">
        <v>4637</v>
      </c>
      <c r="CSS1" s="10" t="s">
        <v>4638</v>
      </c>
      <c r="CST1" s="10" t="s">
        <v>4639</v>
      </c>
      <c r="CSU1" s="10" t="s">
        <v>4640</v>
      </c>
      <c r="CSV1" s="10" t="s">
        <v>4641</v>
      </c>
      <c r="CSW1" s="10" t="s">
        <v>4642</v>
      </c>
      <c r="CSX1" s="10" t="s">
        <v>4643</v>
      </c>
      <c r="CSY1" s="10" t="s">
        <v>4644</v>
      </c>
      <c r="CSZ1" s="10" t="s">
        <v>4645</v>
      </c>
      <c r="CTA1" s="10" t="s">
        <v>4646</v>
      </c>
      <c r="CTB1" s="10" t="s">
        <v>4647</v>
      </c>
      <c r="CTC1" s="10" t="s">
        <v>4648</v>
      </c>
      <c r="CTD1" s="10" t="s">
        <v>4649</v>
      </c>
      <c r="CTE1" s="10" t="s">
        <v>4650</v>
      </c>
      <c r="CTF1" s="10" t="s">
        <v>4651</v>
      </c>
      <c r="CTG1" s="10" t="s">
        <v>4652</v>
      </c>
      <c r="CTH1" s="10" t="s">
        <v>4653</v>
      </c>
      <c r="CTI1" s="10" t="s">
        <v>4654</v>
      </c>
      <c r="CTJ1" s="10" t="s">
        <v>4655</v>
      </c>
      <c r="CTK1" s="10" t="s">
        <v>4656</v>
      </c>
      <c r="CTL1" s="10" t="s">
        <v>4657</v>
      </c>
      <c r="CTM1" s="10" t="s">
        <v>4658</v>
      </c>
      <c r="CTN1" s="10" t="s">
        <v>4659</v>
      </c>
      <c r="CTO1" s="10" t="s">
        <v>4660</v>
      </c>
      <c r="CTP1" s="10" t="s">
        <v>4661</v>
      </c>
      <c r="CTQ1" s="10" t="s">
        <v>4662</v>
      </c>
      <c r="CTR1" s="10" t="s">
        <v>4663</v>
      </c>
      <c r="CTS1" s="10" t="s">
        <v>4664</v>
      </c>
      <c r="CTT1" s="10" t="s">
        <v>4665</v>
      </c>
      <c r="CTU1" s="10" t="s">
        <v>4666</v>
      </c>
      <c r="CTV1" s="10" t="s">
        <v>4667</v>
      </c>
      <c r="CTW1" s="10" t="s">
        <v>4668</v>
      </c>
      <c r="CTX1" s="10" t="s">
        <v>4669</v>
      </c>
      <c r="CTY1" s="10" t="s">
        <v>4670</v>
      </c>
      <c r="CTZ1" s="10" t="s">
        <v>4671</v>
      </c>
      <c r="CUA1" s="10" t="s">
        <v>4672</v>
      </c>
      <c r="CUB1" s="10" t="s">
        <v>4673</v>
      </c>
      <c r="CUC1" s="10" t="s">
        <v>4674</v>
      </c>
      <c r="CUD1" s="10" t="s">
        <v>4675</v>
      </c>
      <c r="CUE1" s="10" t="s">
        <v>4676</v>
      </c>
      <c r="CUF1" s="10" t="s">
        <v>4677</v>
      </c>
      <c r="CUG1" s="10" t="s">
        <v>4678</v>
      </c>
      <c r="CUH1" s="10" t="s">
        <v>4679</v>
      </c>
      <c r="CUI1" s="10" t="s">
        <v>4680</v>
      </c>
      <c r="CUJ1" s="10" t="s">
        <v>4681</v>
      </c>
      <c r="CUK1" s="10" t="s">
        <v>4682</v>
      </c>
      <c r="CUL1" s="10" t="s">
        <v>4683</v>
      </c>
      <c r="CUM1" s="10" t="s">
        <v>4684</v>
      </c>
      <c r="CUN1" s="10" t="s">
        <v>4685</v>
      </c>
      <c r="CUO1" s="10" t="s">
        <v>4686</v>
      </c>
      <c r="CUP1" s="10" t="s">
        <v>4687</v>
      </c>
      <c r="CUQ1" s="10" t="s">
        <v>4688</v>
      </c>
      <c r="CUR1" s="10" t="s">
        <v>4689</v>
      </c>
      <c r="CUS1" s="10" t="s">
        <v>4690</v>
      </c>
      <c r="CUT1" s="10" t="s">
        <v>4691</v>
      </c>
      <c r="CUU1" s="10" t="s">
        <v>4692</v>
      </c>
      <c r="CUV1" s="10" t="s">
        <v>4693</v>
      </c>
      <c r="CUW1" s="10" t="s">
        <v>4694</v>
      </c>
      <c r="CUX1" s="10" t="s">
        <v>4695</v>
      </c>
      <c r="CUY1" s="10" t="s">
        <v>4696</v>
      </c>
      <c r="CUZ1" s="10" t="s">
        <v>4697</v>
      </c>
      <c r="CVA1" s="10" t="s">
        <v>4698</v>
      </c>
      <c r="CVB1" s="10" t="s">
        <v>4699</v>
      </c>
      <c r="CVC1" s="10" t="s">
        <v>4700</v>
      </c>
      <c r="CVD1" s="10" t="s">
        <v>4701</v>
      </c>
      <c r="CVE1" s="10" t="s">
        <v>4702</v>
      </c>
      <c r="CVF1" s="10" t="s">
        <v>4703</v>
      </c>
      <c r="CVG1" s="10" t="s">
        <v>4704</v>
      </c>
      <c r="CVH1" s="10" t="s">
        <v>4705</v>
      </c>
      <c r="CVI1" s="10" t="s">
        <v>4706</v>
      </c>
      <c r="CVJ1" s="10" t="s">
        <v>4707</v>
      </c>
      <c r="CVK1" s="10" t="s">
        <v>4708</v>
      </c>
      <c r="CVL1" s="10" t="s">
        <v>4709</v>
      </c>
      <c r="CVM1" s="10" t="s">
        <v>4710</v>
      </c>
      <c r="CVN1" s="10" t="s">
        <v>4711</v>
      </c>
      <c r="CVO1" s="10" t="s">
        <v>4712</v>
      </c>
      <c r="CVP1" s="10" t="s">
        <v>4713</v>
      </c>
      <c r="CVQ1" s="10" t="s">
        <v>4714</v>
      </c>
      <c r="CVR1" s="10" t="s">
        <v>4715</v>
      </c>
      <c r="CVS1" s="10" t="s">
        <v>4716</v>
      </c>
      <c r="CVT1" s="10" t="s">
        <v>4717</v>
      </c>
      <c r="CVU1" s="10" t="s">
        <v>4718</v>
      </c>
      <c r="CVV1" s="10" t="s">
        <v>4719</v>
      </c>
      <c r="CVW1" s="10" t="s">
        <v>4720</v>
      </c>
      <c r="CVX1" s="10" t="s">
        <v>4721</v>
      </c>
      <c r="CVY1" s="10" t="s">
        <v>4722</v>
      </c>
      <c r="CVZ1" s="10" t="s">
        <v>4723</v>
      </c>
      <c r="CWA1" s="10" t="s">
        <v>4724</v>
      </c>
      <c r="CWB1" s="10" t="s">
        <v>4725</v>
      </c>
      <c r="CWC1" s="10" t="s">
        <v>4726</v>
      </c>
      <c r="CWD1" s="10" t="s">
        <v>4727</v>
      </c>
      <c r="CWE1" s="10" t="s">
        <v>4728</v>
      </c>
      <c r="CWF1" s="10" t="s">
        <v>4729</v>
      </c>
      <c r="CWG1" s="10" t="s">
        <v>4730</v>
      </c>
      <c r="CWH1" s="10" t="s">
        <v>4731</v>
      </c>
      <c r="CWI1" s="10" t="s">
        <v>4732</v>
      </c>
      <c r="CWJ1" s="10" t="s">
        <v>4733</v>
      </c>
      <c r="CWK1" s="10" t="s">
        <v>4734</v>
      </c>
      <c r="CWL1" s="10" t="s">
        <v>4735</v>
      </c>
      <c r="CWM1" s="10" t="s">
        <v>4736</v>
      </c>
      <c r="CWN1" s="10" t="s">
        <v>4737</v>
      </c>
      <c r="CWO1" s="10" t="s">
        <v>4738</v>
      </c>
      <c r="CWP1" s="10" t="s">
        <v>4739</v>
      </c>
      <c r="CWQ1" s="10" t="s">
        <v>4740</v>
      </c>
      <c r="CWR1" s="10" t="s">
        <v>4741</v>
      </c>
      <c r="CWS1" s="10" t="s">
        <v>4742</v>
      </c>
      <c r="CWT1" s="10" t="s">
        <v>4743</v>
      </c>
      <c r="CWU1" s="10" t="s">
        <v>4744</v>
      </c>
      <c r="CWV1" s="10" t="s">
        <v>4745</v>
      </c>
      <c r="CWW1" s="10" t="s">
        <v>4746</v>
      </c>
      <c r="CWX1" s="10" t="s">
        <v>4747</v>
      </c>
      <c r="CWY1" s="10" t="s">
        <v>4748</v>
      </c>
      <c r="CWZ1" s="10" t="s">
        <v>4749</v>
      </c>
      <c r="CXA1" s="10" t="s">
        <v>4750</v>
      </c>
      <c r="CXB1" s="10" t="s">
        <v>4751</v>
      </c>
      <c r="CXC1" s="10" t="s">
        <v>4752</v>
      </c>
      <c r="CXD1" s="10" t="s">
        <v>4753</v>
      </c>
      <c r="CXE1" s="10" t="s">
        <v>4754</v>
      </c>
      <c r="CXF1" s="10" t="s">
        <v>4755</v>
      </c>
      <c r="CXG1" s="10" t="s">
        <v>4756</v>
      </c>
      <c r="CXH1" s="10" t="s">
        <v>4757</v>
      </c>
      <c r="CXI1" s="10" t="s">
        <v>4758</v>
      </c>
      <c r="CXJ1" s="10" t="s">
        <v>4759</v>
      </c>
      <c r="CXK1" s="10" t="s">
        <v>4760</v>
      </c>
      <c r="CXL1" s="10" t="s">
        <v>4761</v>
      </c>
      <c r="CXM1" s="10" t="s">
        <v>4762</v>
      </c>
      <c r="CXN1" s="10" t="s">
        <v>4763</v>
      </c>
      <c r="CXO1" s="10" t="s">
        <v>4764</v>
      </c>
      <c r="CXP1" s="10" t="s">
        <v>4765</v>
      </c>
      <c r="CXQ1" s="10" t="s">
        <v>4766</v>
      </c>
      <c r="CXR1" s="10" t="s">
        <v>4767</v>
      </c>
      <c r="CXS1" s="10" t="s">
        <v>4768</v>
      </c>
      <c r="CXT1" s="10" t="s">
        <v>4769</v>
      </c>
      <c r="CXU1" s="10" t="s">
        <v>4770</v>
      </c>
      <c r="CXV1" s="10" t="s">
        <v>4771</v>
      </c>
      <c r="CXW1" s="10" t="s">
        <v>4772</v>
      </c>
      <c r="CXX1" s="10" t="s">
        <v>4773</v>
      </c>
      <c r="CXY1" s="10" t="s">
        <v>4774</v>
      </c>
      <c r="CXZ1" s="10" t="s">
        <v>4775</v>
      </c>
      <c r="CYA1" s="10" t="s">
        <v>4776</v>
      </c>
      <c r="CYB1" s="10" t="s">
        <v>4777</v>
      </c>
      <c r="CYC1" s="10" t="s">
        <v>4778</v>
      </c>
      <c r="CYD1" s="10" t="s">
        <v>4779</v>
      </c>
      <c r="CYE1" s="10" t="s">
        <v>4780</v>
      </c>
      <c r="CYF1" s="10" t="s">
        <v>4781</v>
      </c>
      <c r="CYG1" s="10" t="s">
        <v>4782</v>
      </c>
      <c r="CYH1" s="10" t="s">
        <v>4783</v>
      </c>
      <c r="CYI1" s="10" t="s">
        <v>4784</v>
      </c>
      <c r="CYJ1" s="10" t="s">
        <v>4785</v>
      </c>
      <c r="CYK1" s="10" t="s">
        <v>4786</v>
      </c>
      <c r="CYL1" s="10" t="s">
        <v>4787</v>
      </c>
      <c r="CYM1" s="10" t="s">
        <v>4788</v>
      </c>
      <c r="CYN1" s="10" t="s">
        <v>4789</v>
      </c>
      <c r="CYO1" s="10" t="s">
        <v>4790</v>
      </c>
      <c r="CYP1" s="10" t="s">
        <v>4791</v>
      </c>
      <c r="CYQ1" s="10" t="s">
        <v>4792</v>
      </c>
      <c r="CYR1" s="10" t="s">
        <v>4793</v>
      </c>
      <c r="CYS1" s="10" t="s">
        <v>4794</v>
      </c>
      <c r="CYT1" s="10" t="s">
        <v>4795</v>
      </c>
      <c r="CYU1" s="10" t="s">
        <v>4796</v>
      </c>
      <c r="CYV1" s="10" t="s">
        <v>4797</v>
      </c>
      <c r="CYW1" s="10" t="s">
        <v>4798</v>
      </c>
      <c r="CYX1" s="10" t="s">
        <v>4799</v>
      </c>
      <c r="CYY1" s="10" t="s">
        <v>4800</v>
      </c>
      <c r="CYZ1" s="10" t="s">
        <v>4801</v>
      </c>
      <c r="CZA1" s="10" t="s">
        <v>4802</v>
      </c>
      <c r="CZB1" s="10" t="s">
        <v>4803</v>
      </c>
      <c r="CZC1" s="10" t="s">
        <v>4804</v>
      </c>
      <c r="CZD1" s="10" t="s">
        <v>4805</v>
      </c>
      <c r="CZE1" s="10" t="s">
        <v>4806</v>
      </c>
      <c r="CZF1" s="10" t="s">
        <v>4807</v>
      </c>
      <c r="CZG1" s="10" t="s">
        <v>4808</v>
      </c>
      <c r="CZH1" s="10" t="s">
        <v>4809</v>
      </c>
      <c r="CZI1" s="10" t="s">
        <v>4810</v>
      </c>
      <c r="CZJ1" s="10" t="s">
        <v>4811</v>
      </c>
      <c r="CZK1" s="10" t="s">
        <v>4812</v>
      </c>
      <c r="CZL1" s="10" t="s">
        <v>4813</v>
      </c>
      <c r="CZM1" s="10" t="s">
        <v>4814</v>
      </c>
      <c r="CZN1" s="10" t="s">
        <v>4815</v>
      </c>
      <c r="CZO1" s="10" t="s">
        <v>4816</v>
      </c>
      <c r="CZP1" s="10" t="s">
        <v>4817</v>
      </c>
      <c r="CZQ1" s="10" t="s">
        <v>4818</v>
      </c>
      <c r="CZR1" s="10" t="s">
        <v>4819</v>
      </c>
      <c r="CZS1" s="10" t="s">
        <v>4820</v>
      </c>
      <c r="CZT1" s="10" t="s">
        <v>4821</v>
      </c>
      <c r="CZU1" s="10" t="s">
        <v>4822</v>
      </c>
      <c r="CZV1" s="10" t="s">
        <v>4823</v>
      </c>
      <c r="CZW1" s="10" t="s">
        <v>4824</v>
      </c>
      <c r="CZX1" s="10" t="s">
        <v>4825</v>
      </c>
      <c r="CZY1" s="10" t="s">
        <v>4826</v>
      </c>
      <c r="CZZ1" s="10" t="s">
        <v>4827</v>
      </c>
      <c r="DAA1" s="10" t="s">
        <v>4828</v>
      </c>
      <c r="DAB1" s="10" t="s">
        <v>4829</v>
      </c>
      <c r="DAC1" s="10" t="s">
        <v>4830</v>
      </c>
      <c r="DAD1" s="10" t="s">
        <v>4831</v>
      </c>
      <c r="DAE1" s="10" t="s">
        <v>4832</v>
      </c>
      <c r="DAF1" s="10" t="s">
        <v>4833</v>
      </c>
      <c r="DAG1" s="10" t="s">
        <v>4834</v>
      </c>
      <c r="DAH1" s="10" t="s">
        <v>4835</v>
      </c>
      <c r="DAI1" s="10" t="s">
        <v>4836</v>
      </c>
      <c r="DAJ1" s="10" t="s">
        <v>4837</v>
      </c>
      <c r="DAK1" s="10" t="s">
        <v>4838</v>
      </c>
      <c r="DAL1" s="10" t="s">
        <v>4839</v>
      </c>
      <c r="DAM1" s="10" t="s">
        <v>4840</v>
      </c>
      <c r="DAN1" s="10" t="s">
        <v>4841</v>
      </c>
      <c r="DAO1" s="10" t="s">
        <v>4842</v>
      </c>
      <c r="DAP1" s="10" t="s">
        <v>4843</v>
      </c>
      <c r="DAQ1" s="10" t="s">
        <v>4844</v>
      </c>
      <c r="DAR1" s="10" t="s">
        <v>4845</v>
      </c>
      <c r="DAS1" s="10" t="s">
        <v>4846</v>
      </c>
      <c r="DAT1" s="10" t="s">
        <v>4847</v>
      </c>
      <c r="DAU1" s="10" t="s">
        <v>4848</v>
      </c>
      <c r="DAV1" s="10" t="s">
        <v>4849</v>
      </c>
      <c r="DAW1" s="10" t="s">
        <v>4850</v>
      </c>
      <c r="DAX1" s="10" t="s">
        <v>4851</v>
      </c>
      <c r="DAY1" s="10" t="s">
        <v>4852</v>
      </c>
      <c r="DAZ1" s="10" t="s">
        <v>4853</v>
      </c>
      <c r="DBA1" s="10" t="s">
        <v>4854</v>
      </c>
      <c r="DBB1" s="10" t="s">
        <v>4855</v>
      </c>
      <c r="DBC1" s="10" t="s">
        <v>4856</v>
      </c>
      <c r="DBD1" s="10" t="s">
        <v>4857</v>
      </c>
      <c r="DBE1" s="10" t="s">
        <v>4858</v>
      </c>
      <c r="DBF1" s="10" t="s">
        <v>4859</v>
      </c>
      <c r="DBG1" s="10" t="s">
        <v>4860</v>
      </c>
      <c r="DBH1" s="10" t="s">
        <v>4861</v>
      </c>
      <c r="DBI1" s="10" t="s">
        <v>4862</v>
      </c>
      <c r="DBJ1" s="10" t="s">
        <v>4863</v>
      </c>
      <c r="DBK1" s="10" t="s">
        <v>4864</v>
      </c>
      <c r="DBL1" s="10" t="s">
        <v>4865</v>
      </c>
      <c r="DBM1" s="10" t="s">
        <v>4866</v>
      </c>
      <c r="DBN1" s="10" t="s">
        <v>4867</v>
      </c>
      <c r="DBO1" s="10" t="s">
        <v>4868</v>
      </c>
      <c r="DBP1" s="10" t="s">
        <v>4869</v>
      </c>
      <c r="DBQ1" s="10" t="s">
        <v>4870</v>
      </c>
      <c r="DBR1" s="10" t="s">
        <v>4871</v>
      </c>
      <c r="DBS1" s="10" t="s">
        <v>4872</v>
      </c>
      <c r="DBT1" s="10" t="s">
        <v>4873</v>
      </c>
      <c r="DBU1" s="10" t="s">
        <v>4874</v>
      </c>
      <c r="DBV1" s="10" t="s">
        <v>4875</v>
      </c>
      <c r="DBW1" s="10" t="s">
        <v>4876</v>
      </c>
      <c r="DBX1" s="10" t="s">
        <v>4877</v>
      </c>
      <c r="DBY1" s="10" t="s">
        <v>4878</v>
      </c>
      <c r="DBZ1" s="10" t="s">
        <v>4879</v>
      </c>
      <c r="DCA1" s="10" t="s">
        <v>4880</v>
      </c>
      <c r="DCB1" s="10" t="s">
        <v>4881</v>
      </c>
      <c r="DCC1" s="10" t="s">
        <v>4882</v>
      </c>
      <c r="DCD1" s="10" t="s">
        <v>4883</v>
      </c>
      <c r="DCE1" s="10" t="s">
        <v>4884</v>
      </c>
      <c r="DCF1" s="10" t="s">
        <v>4885</v>
      </c>
      <c r="DCG1" s="10" t="s">
        <v>4886</v>
      </c>
      <c r="DCH1" s="10" t="s">
        <v>4887</v>
      </c>
      <c r="DCI1" s="10" t="s">
        <v>4888</v>
      </c>
      <c r="DCJ1" s="10" t="s">
        <v>4889</v>
      </c>
      <c r="DCK1" s="10" t="s">
        <v>4890</v>
      </c>
      <c r="DCL1" s="10" t="s">
        <v>4891</v>
      </c>
      <c r="DCM1" s="10" t="s">
        <v>4892</v>
      </c>
      <c r="DCN1" s="10" t="s">
        <v>4893</v>
      </c>
      <c r="DCO1" s="10" t="s">
        <v>4894</v>
      </c>
      <c r="DCP1" s="10" t="s">
        <v>4895</v>
      </c>
      <c r="DCQ1" s="10" t="s">
        <v>4896</v>
      </c>
      <c r="DCR1" s="10" t="s">
        <v>4897</v>
      </c>
      <c r="DCS1" s="10" t="s">
        <v>4898</v>
      </c>
      <c r="DCT1" s="10" t="s">
        <v>4899</v>
      </c>
      <c r="DCU1" s="10" t="s">
        <v>4900</v>
      </c>
      <c r="DCV1" s="10" t="s">
        <v>4901</v>
      </c>
      <c r="DCW1" s="10" t="s">
        <v>4902</v>
      </c>
      <c r="DCX1" s="10" t="s">
        <v>4903</v>
      </c>
      <c r="DCY1" s="10" t="s">
        <v>4904</v>
      </c>
      <c r="DCZ1" s="10" t="s">
        <v>4905</v>
      </c>
      <c r="DDA1" s="10" t="s">
        <v>4906</v>
      </c>
      <c r="DDB1" s="10" t="s">
        <v>4907</v>
      </c>
      <c r="DDC1" s="10" t="s">
        <v>4908</v>
      </c>
      <c r="DDD1" s="10" t="s">
        <v>4909</v>
      </c>
      <c r="DDE1" s="10" t="s">
        <v>4910</v>
      </c>
      <c r="DDF1" s="10" t="s">
        <v>4911</v>
      </c>
      <c r="DDG1" s="10" t="s">
        <v>4912</v>
      </c>
      <c r="DDH1" s="10" t="s">
        <v>4913</v>
      </c>
      <c r="DDI1" s="10" t="s">
        <v>4914</v>
      </c>
      <c r="DDJ1" s="10" t="s">
        <v>4915</v>
      </c>
      <c r="DDK1" s="10" t="s">
        <v>4916</v>
      </c>
      <c r="DDL1" s="10" t="s">
        <v>4917</v>
      </c>
      <c r="DDM1" s="10" t="s">
        <v>4918</v>
      </c>
      <c r="DDN1" s="10" t="s">
        <v>4919</v>
      </c>
      <c r="DDO1" s="10" t="s">
        <v>4920</v>
      </c>
      <c r="DDP1" s="10" t="s">
        <v>4921</v>
      </c>
      <c r="DDQ1" s="10" t="s">
        <v>4922</v>
      </c>
      <c r="DDR1" s="10" t="s">
        <v>4923</v>
      </c>
      <c r="DDS1" s="10" t="s">
        <v>4924</v>
      </c>
      <c r="DDT1" s="10" t="s">
        <v>4925</v>
      </c>
      <c r="DDU1" s="10" t="s">
        <v>4926</v>
      </c>
      <c r="DDV1" s="10" t="s">
        <v>4927</v>
      </c>
      <c r="DDW1" s="10" t="s">
        <v>4928</v>
      </c>
      <c r="DDX1" s="10" t="s">
        <v>4929</v>
      </c>
      <c r="DDY1" s="10" t="s">
        <v>4930</v>
      </c>
      <c r="DDZ1" s="10" t="s">
        <v>4931</v>
      </c>
      <c r="DEA1" s="10" t="s">
        <v>4932</v>
      </c>
      <c r="DEB1" s="10" t="s">
        <v>4933</v>
      </c>
      <c r="DEC1" s="10" t="s">
        <v>4934</v>
      </c>
      <c r="DED1" s="10" t="s">
        <v>4935</v>
      </c>
      <c r="DEE1" s="10" t="s">
        <v>4936</v>
      </c>
      <c r="DEF1" s="10" t="s">
        <v>4937</v>
      </c>
      <c r="DEG1" s="10" t="s">
        <v>4938</v>
      </c>
      <c r="DEH1" s="10" t="s">
        <v>4939</v>
      </c>
      <c r="DEI1" s="10" t="s">
        <v>4940</v>
      </c>
      <c r="DEJ1" s="10" t="s">
        <v>4941</v>
      </c>
      <c r="DEK1" s="10" t="s">
        <v>4942</v>
      </c>
      <c r="DEL1" s="10" t="s">
        <v>4943</v>
      </c>
      <c r="DEM1" s="10" t="s">
        <v>4944</v>
      </c>
      <c r="DEN1" s="10" t="s">
        <v>4945</v>
      </c>
      <c r="DEO1" s="10" t="s">
        <v>4946</v>
      </c>
      <c r="DEP1" s="10" t="s">
        <v>4947</v>
      </c>
      <c r="DEQ1" s="10" t="s">
        <v>4948</v>
      </c>
      <c r="DER1" s="10" t="s">
        <v>4949</v>
      </c>
      <c r="DES1" s="10" t="s">
        <v>4950</v>
      </c>
      <c r="DET1" s="10" t="s">
        <v>4951</v>
      </c>
      <c r="DEU1" s="10" t="s">
        <v>4952</v>
      </c>
      <c r="DEV1" s="10" t="s">
        <v>4953</v>
      </c>
      <c r="DEW1" s="10" t="s">
        <v>4954</v>
      </c>
      <c r="DEX1" s="10" t="s">
        <v>4955</v>
      </c>
      <c r="DEY1" s="10" t="s">
        <v>4956</v>
      </c>
      <c r="DEZ1" s="10" t="s">
        <v>4957</v>
      </c>
      <c r="DFA1" s="10" t="s">
        <v>4958</v>
      </c>
      <c r="DFB1" s="10" t="s">
        <v>4959</v>
      </c>
      <c r="DFC1" s="10" t="s">
        <v>4960</v>
      </c>
      <c r="DFD1" s="10" t="s">
        <v>4961</v>
      </c>
      <c r="DFE1" s="10" t="s">
        <v>4962</v>
      </c>
      <c r="DFF1" s="10" t="s">
        <v>4963</v>
      </c>
      <c r="DFG1" s="10" t="s">
        <v>4964</v>
      </c>
      <c r="DFH1" s="10" t="s">
        <v>4965</v>
      </c>
      <c r="DFI1" s="10" t="s">
        <v>4966</v>
      </c>
      <c r="DFJ1" s="10" t="s">
        <v>4967</v>
      </c>
      <c r="DFK1" s="10" t="s">
        <v>4968</v>
      </c>
      <c r="DFL1" s="10" t="s">
        <v>4969</v>
      </c>
      <c r="DFM1" s="10" t="s">
        <v>4970</v>
      </c>
      <c r="DFN1" s="10" t="s">
        <v>4971</v>
      </c>
      <c r="DFO1" s="10" t="s">
        <v>4972</v>
      </c>
      <c r="DFP1" s="10" t="s">
        <v>4973</v>
      </c>
      <c r="DFQ1" s="10" t="s">
        <v>4974</v>
      </c>
      <c r="DFR1" s="10" t="s">
        <v>4975</v>
      </c>
      <c r="DFS1" s="10" t="s">
        <v>4976</v>
      </c>
      <c r="DFT1" s="10" t="s">
        <v>4977</v>
      </c>
      <c r="DFU1" s="10" t="s">
        <v>4978</v>
      </c>
      <c r="DFV1" s="10" t="s">
        <v>4979</v>
      </c>
      <c r="DFW1" s="10" t="s">
        <v>4980</v>
      </c>
      <c r="DFX1" s="10" t="s">
        <v>4981</v>
      </c>
      <c r="DFY1" s="10" t="s">
        <v>4982</v>
      </c>
      <c r="DFZ1" s="10" t="s">
        <v>4983</v>
      </c>
      <c r="DGA1" s="10" t="s">
        <v>4984</v>
      </c>
      <c r="DGB1" s="10" t="s">
        <v>4985</v>
      </c>
      <c r="DGC1" s="10" t="s">
        <v>4986</v>
      </c>
      <c r="DGD1" s="10" t="s">
        <v>4987</v>
      </c>
      <c r="DGE1" s="10" t="s">
        <v>4988</v>
      </c>
      <c r="DGF1" s="10" t="s">
        <v>4989</v>
      </c>
      <c r="DGG1" s="10" t="s">
        <v>4990</v>
      </c>
      <c r="DGH1" s="10" t="s">
        <v>4991</v>
      </c>
      <c r="DGI1" s="10" t="s">
        <v>4992</v>
      </c>
      <c r="DGJ1" s="10" t="s">
        <v>4993</v>
      </c>
      <c r="DGK1" s="10" t="s">
        <v>4994</v>
      </c>
      <c r="DGL1" s="10" t="s">
        <v>4995</v>
      </c>
      <c r="DGM1" s="10" t="s">
        <v>4996</v>
      </c>
      <c r="DGN1" s="10" t="s">
        <v>4997</v>
      </c>
      <c r="DGO1" s="10" t="s">
        <v>4998</v>
      </c>
      <c r="DGP1" s="10" t="s">
        <v>4999</v>
      </c>
      <c r="DGQ1" s="10" t="s">
        <v>5000</v>
      </c>
      <c r="DGR1" s="10" t="s">
        <v>5001</v>
      </c>
      <c r="DGS1" s="10" t="s">
        <v>5002</v>
      </c>
      <c r="DGT1" s="10" t="s">
        <v>5003</v>
      </c>
      <c r="DGU1" s="10" t="s">
        <v>5004</v>
      </c>
      <c r="DGV1" s="10" t="s">
        <v>5005</v>
      </c>
      <c r="DGW1" s="10" t="s">
        <v>5006</v>
      </c>
      <c r="DGX1" s="10" t="s">
        <v>5007</v>
      </c>
      <c r="DGY1" s="10" t="s">
        <v>5008</v>
      </c>
      <c r="DGZ1" s="10" t="s">
        <v>5009</v>
      </c>
      <c r="DHA1" s="10" t="s">
        <v>5010</v>
      </c>
      <c r="DHB1" s="10" t="s">
        <v>5011</v>
      </c>
      <c r="DHC1" s="10" t="s">
        <v>5012</v>
      </c>
      <c r="DHD1" s="10" t="s">
        <v>5013</v>
      </c>
      <c r="DHE1" s="10" t="s">
        <v>5014</v>
      </c>
      <c r="DHF1" s="10" t="s">
        <v>5015</v>
      </c>
      <c r="DHG1" s="10" t="s">
        <v>5016</v>
      </c>
      <c r="DHH1" s="10" t="s">
        <v>5017</v>
      </c>
      <c r="DHI1" s="10" t="s">
        <v>5018</v>
      </c>
      <c r="DHJ1" s="10" t="s">
        <v>5019</v>
      </c>
      <c r="DHK1" s="10" t="s">
        <v>5020</v>
      </c>
      <c r="DHL1" s="10" t="s">
        <v>5021</v>
      </c>
      <c r="DHM1" s="10" t="s">
        <v>5022</v>
      </c>
      <c r="DHN1" s="10" t="s">
        <v>5023</v>
      </c>
      <c r="DHO1" s="10" t="s">
        <v>5024</v>
      </c>
      <c r="DHP1" s="10" t="s">
        <v>5025</v>
      </c>
      <c r="DHQ1" s="10" t="s">
        <v>5026</v>
      </c>
      <c r="DHR1" s="10" t="s">
        <v>5027</v>
      </c>
      <c r="DHS1" s="10" t="s">
        <v>5028</v>
      </c>
      <c r="DHT1" s="10" t="s">
        <v>5029</v>
      </c>
      <c r="DHU1" s="10" t="s">
        <v>5030</v>
      </c>
      <c r="DHV1" s="10" t="s">
        <v>5031</v>
      </c>
      <c r="DHW1" s="10" t="s">
        <v>5032</v>
      </c>
      <c r="DHX1" s="10" t="s">
        <v>5033</v>
      </c>
      <c r="DHY1" s="10" t="s">
        <v>5034</v>
      </c>
      <c r="DHZ1" s="10" t="s">
        <v>5035</v>
      </c>
      <c r="DIA1" s="10" t="s">
        <v>5036</v>
      </c>
      <c r="DIB1" s="10" t="s">
        <v>5037</v>
      </c>
      <c r="DIC1" s="10" t="s">
        <v>5038</v>
      </c>
      <c r="DID1" s="10" t="s">
        <v>5039</v>
      </c>
      <c r="DIE1" s="10" t="s">
        <v>5040</v>
      </c>
      <c r="DIF1" s="10" t="s">
        <v>5041</v>
      </c>
      <c r="DIG1" s="10" t="s">
        <v>5042</v>
      </c>
      <c r="DIH1" s="10" t="s">
        <v>5043</v>
      </c>
      <c r="DII1" s="10" t="s">
        <v>5044</v>
      </c>
      <c r="DIJ1" s="10" t="s">
        <v>5045</v>
      </c>
      <c r="DIK1" s="10" t="s">
        <v>5046</v>
      </c>
      <c r="DIL1" s="10" t="s">
        <v>5047</v>
      </c>
      <c r="DIM1" s="10" t="s">
        <v>5048</v>
      </c>
      <c r="DIN1" s="10" t="s">
        <v>5049</v>
      </c>
      <c r="DIO1" s="10" t="s">
        <v>5050</v>
      </c>
      <c r="DIP1" s="10" t="s">
        <v>5051</v>
      </c>
      <c r="DIQ1" s="10" t="s">
        <v>5052</v>
      </c>
      <c r="DIR1" s="10" t="s">
        <v>5053</v>
      </c>
      <c r="DIS1" s="10" t="s">
        <v>5054</v>
      </c>
      <c r="DIT1" s="10" t="s">
        <v>5055</v>
      </c>
      <c r="DIU1" s="10" t="s">
        <v>5056</v>
      </c>
      <c r="DIV1" s="10" t="s">
        <v>5057</v>
      </c>
      <c r="DIW1" s="10" t="s">
        <v>5058</v>
      </c>
      <c r="DIX1" s="10" t="s">
        <v>5059</v>
      </c>
      <c r="DIY1" s="10" t="s">
        <v>5060</v>
      </c>
      <c r="DIZ1" s="10" t="s">
        <v>5061</v>
      </c>
      <c r="DJA1" s="10" t="s">
        <v>5062</v>
      </c>
      <c r="DJB1" s="10" t="s">
        <v>5063</v>
      </c>
      <c r="DJC1" s="10" t="s">
        <v>5064</v>
      </c>
      <c r="DJD1" s="10" t="s">
        <v>5065</v>
      </c>
      <c r="DJE1" s="10" t="s">
        <v>5066</v>
      </c>
      <c r="DJF1" s="10" t="s">
        <v>5067</v>
      </c>
      <c r="DJG1" s="10" t="s">
        <v>5068</v>
      </c>
      <c r="DJH1" s="10" t="s">
        <v>5069</v>
      </c>
      <c r="DJI1" s="10" t="s">
        <v>5070</v>
      </c>
      <c r="DJJ1" s="10" t="s">
        <v>5071</v>
      </c>
      <c r="DJK1" s="10" t="s">
        <v>5072</v>
      </c>
      <c r="DJL1" s="10" t="s">
        <v>5073</v>
      </c>
      <c r="DJM1" s="10" t="s">
        <v>5074</v>
      </c>
      <c r="DJN1" s="10" t="s">
        <v>5075</v>
      </c>
      <c r="DJO1" s="10" t="s">
        <v>5076</v>
      </c>
      <c r="DJP1" s="10" t="s">
        <v>5077</v>
      </c>
      <c r="DJQ1" s="10" t="s">
        <v>5078</v>
      </c>
      <c r="DJR1" s="10" t="s">
        <v>5079</v>
      </c>
      <c r="DJS1" s="10" t="s">
        <v>5080</v>
      </c>
      <c r="DJT1" s="10" t="s">
        <v>5081</v>
      </c>
      <c r="DJU1" s="10" t="s">
        <v>5082</v>
      </c>
      <c r="DJV1" s="10" t="s">
        <v>5083</v>
      </c>
      <c r="DJW1" s="10" t="s">
        <v>5084</v>
      </c>
      <c r="DJX1" s="10" t="s">
        <v>5085</v>
      </c>
      <c r="DJY1" s="10" t="s">
        <v>5086</v>
      </c>
      <c r="DJZ1" s="10" t="s">
        <v>5087</v>
      </c>
      <c r="DKA1" s="10" t="s">
        <v>5088</v>
      </c>
      <c r="DKB1" s="10" t="s">
        <v>5089</v>
      </c>
      <c r="DKC1" s="10" t="s">
        <v>5090</v>
      </c>
      <c r="DKD1" s="10" t="s">
        <v>5091</v>
      </c>
      <c r="DKE1" s="10" t="s">
        <v>5092</v>
      </c>
      <c r="DKF1" s="10" t="s">
        <v>5093</v>
      </c>
      <c r="DKG1" s="10" t="s">
        <v>5094</v>
      </c>
      <c r="DKH1" s="10" t="s">
        <v>5095</v>
      </c>
      <c r="DKI1" s="10" t="s">
        <v>5096</v>
      </c>
      <c r="DKJ1" s="10" t="s">
        <v>5097</v>
      </c>
      <c r="DKK1" s="10" t="s">
        <v>5098</v>
      </c>
      <c r="DKL1" s="10" t="s">
        <v>5099</v>
      </c>
      <c r="DKM1" s="10" t="s">
        <v>5100</v>
      </c>
      <c r="DKN1" s="10" t="s">
        <v>5101</v>
      </c>
      <c r="DKO1" s="10" t="s">
        <v>5102</v>
      </c>
      <c r="DKP1" s="10" t="s">
        <v>5103</v>
      </c>
      <c r="DKQ1" s="10" t="s">
        <v>5104</v>
      </c>
      <c r="DKR1" s="10" t="s">
        <v>5105</v>
      </c>
      <c r="DKS1" s="10" t="s">
        <v>5106</v>
      </c>
      <c r="DKT1" s="10" t="s">
        <v>5107</v>
      </c>
      <c r="DKU1" s="10" t="s">
        <v>5108</v>
      </c>
      <c r="DKV1" s="10" t="s">
        <v>5109</v>
      </c>
      <c r="DKW1" s="10" t="s">
        <v>5110</v>
      </c>
      <c r="DKX1" s="10" t="s">
        <v>5111</v>
      </c>
      <c r="DKY1" s="10" t="s">
        <v>5112</v>
      </c>
      <c r="DKZ1" s="10" t="s">
        <v>5113</v>
      </c>
      <c r="DLA1" s="10" t="s">
        <v>5114</v>
      </c>
      <c r="DLB1" s="10" t="s">
        <v>5115</v>
      </c>
      <c r="DLC1" s="10" t="s">
        <v>5116</v>
      </c>
      <c r="DLD1" s="10" t="s">
        <v>5117</v>
      </c>
      <c r="DLE1" s="10" t="s">
        <v>5118</v>
      </c>
      <c r="DLF1" s="10" t="s">
        <v>5119</v>
      </c>
      <c r="DLG1" s="10" t="s">
        <v>5120</v>
      </c>
      <c r="DLH1" s="10" t="s">
        <v>5121</v>
      </c>
      <c r="DLI1" s="10" t="s">
        <v>5122</v>
      </c>
      <c r="DLJ1" s="10" t="s">
        <v>5123</v>
      </c>
      <c r="DLK1" s="10" t="s">
        <v>5124</v>
      </c>
      <c r="DLL1" s="10" t="s">
        <v>5125</v>
      </c>
      <c r="DLM1" s="10" t="s">
        <v>5126</v>
      </c>
      <c r="DLN1" s="10" t="s">
        <v>5127</v>
      </c>
      <c r="DLO1" s="10" t="s">
        <v>5128</v>
      </c>
      <c r="DLP1" s="10" t="s">
        <v>5129</v>
      </c>
      <c r="DLQ1" s="10" t="s">
        <v>5130</v>
      </c>
      <c r="DLR1" s="10" t="s">
        <v>5131</v>
      </c>
      <c r="DLS1" s="10" t="s">
        <v>5132</v>
      </c>
      <c r="DLT1" s="10" t="s">
        <v>5133</v>
      </c>
      <c r="DLU1" s="10" t="s">
        <v>5134</v>
      </c>
      <c r="DLV1" s="10" t="s">
        <v>5135</v>
      </c>
      <c r="DLW1" s="10" t="s">
        <v>5136</v>
      </c>
      <c r="DLX1" s="10" t="s">
        <v>5137</v>
      </c>
      <c r="DLY1" s="10" t="s">
        <v>5138</v>
      </c>
      <c r="DLZ1" s="10" t="s">
        <v>5139</v>
      </c>
      <c r="DMA1" s="10" t="s">
        <v>5140</v>
      </c>
      <c r="DMB1" s="10" t="s">
        <v>5141</v>
      </c>
      <c r="DMC1" s="10" t="s">
        <v>5142</v>
      </c>
      <c r="DMD1" s="10" t="s">
        <v>5143</v>
      </c>
      <c r="DME1" s="10" t="s">
        <v>5144</v>
      </c>
      <c r="DMF1" s="10" t="s">
        <v>5145</v>
      </c>
      <c r="DMG1" s="10" t="s">
        <v>5146</v>
      </c>
      <c r="DMH1" s="10" t="s">
        <v>5147</v>
      </c>
      <c r="DMI1" s="10" t="s">
        <v>5148</v>
      </c>
      <c r="DMJ1" s="10" t="s">
        <v>5149</v>
      </c>
      <c r="DMK1" s="10" t="s">
        <v>5150</v>
      </c>
      <c r="DML1" s="10" t="s">
        <v>5151</v>
      </c>
      <c r="DMM1" s="10" t="s">
        <v>5152</v>
      </c>
      <c r="DMN1" s="10" t="s">
        <v>5153</v>
      </c>
      <c r="DMO1" s="10" t="s">
        <v>5154</v>
      </c>
      <c r="DMP1" s="10" t="s">
        <v>5155</v>
      </c>
      <c r="DMQ1" s="10" t="s">
        <v>5156</v>
      </c>
      <c r="DMR1" s="10" t="s">
        <v>5157</v>
      </c>
      <c r="DMS1" s="10" t="s">
        <v>5158</v>
      </c>
      <c r="DMT1" s="10" t="s">
        <v>5159</v>
      </c>
      <c r="DMU1" s="10" t="s">
        <v>5160</v>
      </c>
      <c r="DMV1" s="10" t="s">
        <v>5161</v>
      </c>
      <c r="DMW1" s="10" t="s">
        <v>5162</v>
      </c>
      <c r="DMX1" s="10" t="s">
        <v>5163</v>
      </c>
      <c r="DMY1" s="10" t="s">
        <v>5164</v>
      </c>
      <c r="DMZ1" s="10" t="s">
        <v>5165</v>
      </c>
      <c r="DNA1" s="10" t="s">
        <v>5166</v>
      </c>
      <c r="DNB1" s="10" t="s">
        <v>5167</v>
      </c>
      <c r="DNC1" s="10" t="s">
        <v>5168</v>
      </c>
      <c r="DND1" s="10" t="s">
        <v>5169</v>
      </c>
      <c r="DNE1" s="10" t="s">
        <v>5170</v>
      </c>
      <c r="DNF1" s="10" t="s">
        <v>5171</v>
      </c>
      <c r="DNG1" s="10" t="s">
        <v>5172</v>
      </c>
      <c r="DNH1" s="10" t="s">
        <v>5173</v>
      </c>
      <c r="DNI1" s="10" t="s">
        <v>5174</v>
      </c>
      <c r="DNJ1" s="10" t="s">
        <v>5175</v>
      </c>
      <c r="DNK1" s="10" t="s">
        <v>5176</v>
      </c>
      <c r="DNL1" s="10" t="s">
        <v>5177</v>
      </c>
      <c r="DNM1" s="10" t="s">
        <v>5178</v>
      </c>
      <c r="DNN1" s="10" t="s">
        <v>5179</v>
      </c>
      <c r="DNO1" s="10" t="s">
        <v>5180</v>
      </c>
      <c r="DNP1" s="10" t="s">
        <v>5181</v>
      </c>
      <c r="DNQ1" s="10" t="s">
        <v>5182</v>
      </c>
      <c r="DNR1" s="10" t="s">
        <v>5183</v>
      </c>
      <c r="DNS1" s="10" t="s">
        <v>5184</v>
      </c>
      <c r="DNT1" s="10" t="s">
        <v>5185</v>
      </c>
      <c r="DNU1" s="10" t="s">
        <v>5186</v>
      </c>
      <c r="DNV1" s="10" t="s">
        <v>5187</v>
      </c>
      <c r="DNW1" s="10" t="s">
        <v>5188</v>
      </c>
      <c r="DNX1" s="10" t="s">
        <v>5189</v>
      </c>
      <c r="DNY1" s="10" t="s">
        <v>5190</v>
      </c>
      <c r="DNZ1" s="10" t="s">
        <v>5191</v>
      </c>
      <c r="DOA1" s="10" t="s">
        <v>5192</v>
      </c>
      <c r="DOB1" s="10" t="s">
        <v>5193</v>
      </c>
      <c r="DOC1" s="10" t="s">
        <v>5194</v>
      </c>
      <c r="DOD1" s="10" t="s">
        <v>5195</v>
      </c>
      <c r="DOE1" s="10" t="s">
        <v>5196</v>
      </c>
      <c r="DOF1" s="10" t="s">
        <v>5197</v>
      </c>
      <c r="DOG1" s="10" t="s">
        <v>5198</v>
      </c>
      <c r="DOH1" s="10" t="s">
        <v>5199</v>
      </c>
      <c r="DOI1" s="10" t="s">
        <v>5200</v>
      </c>
      <c r="DOJ1" s="10" t="s">
        <v>5201</v>
      </c>
      <c r="DOK1" s="10" t="s">
        <v>5202</v>
      </c>
      <c r="DOL1" s="10" t="s">
        <v>5203</v>
      </c>
      <c r="DOM1" s="10" t="s">
        <v>5204</v>
      </c>
      <c r="DON1" s="10" t="s">
        <v>5205</v>
      </c>
      <c r="DOO1" s="10" t="s">
        <v>5206</v>
      </c>
      <c r="DOP1" s="10" t="s">
        <v>5207</v>
      </c>
      <c r="DOQ1" s="10" t="s">
        <v>5208</v>
      </c>
      <c r="DOR1" s="10" t="s">
        <v>5209</v>
      </c>
      <c r="DOS1" s="10" t="s">
        <v>5210</v>
      </c>
      <c r="DOT1" s="10" t="s">
        <v>5211</v>
      </c>
      <c r="DOU1" s="10" t="s">
        <v>5212</v>
      </c>
      <c r="DOV1" s="10" t="s">
        <v>5213</v>
      </c>
      <c r="DOW1" s="10" t="s">
        <v>5214</v>
      </c>
      <c r="DOX1" s="10" t="s">
        <v>5215</v>
      </c>
      <c r="DOY1" s="10" t="s">
        <v>5216</v>
      </c>
      <c r="DOZ1" s="10" t="s">
        <v>5217</v>
      </c>
      <c r="DPA1" s="10" t="s">
        <v>5218</v>
      </c>
      <c r="DPB1" s="10" t="s">
        <v>5219</v>
      </c>
      <c r="DPC1" s="10" t="s">
        <v>5220</v>
      </c>
      <c r="DPD1" s="10" t="s">
        <v>5221</v>
      </c>
      <c r="DPE1" s="10" t="s">
        <v>5222</v>
      </c>
      <c r="DPF1" s="10" t="s">
        <v>5223</v>
      </c>
      <c r="DPG1" s="10" t="s">
        <v>5224</v>
      </c>
      <c r="DPH1" s="10" t="s">
        <v>5225</v>
      </c>
      <c r="DPI1" s="10" t="s">
        <v>5226</v>
      </c>
      <c r="DPJ1" s="10" t="s">
        <v>5227</v>
      </c>
      <c r="DPK1" s="10" t="s">
        <v>5228</v>
      </c>
      <c r="DPL1" s="10" t="s">
        <v>5229</v>
      </c>
      <c r="DPM1" s="10" t="s">
        <v>5230</v>
      </c>
      <c r="DPN1" s="10" t="s">
        <v>5231</v>
      </c>
      <c r="DPO1" s="10" t="s">
        <v>5232</v>
      </c>
      <c r="DPP1" s="10" t="s">
        <v>5233</v>
      </c>
      <c r="DPQ1" s="10" t="s">
        <v>5234</v>
      </c>
      <c r="DPR1" s="10" t="s">
        <v>5235</v>
      </c>
      <c r="DPS1" s="10" t="s">
        <v>5236</v>
      </c>
      <c r="DPT1" s="10" t="s">
        <v>5237</v>
      </c>
      <c r="DPU1" s="10" t="s">
        <v>5238</v>
      </c>
      <c r="DPV1" s="10" t="s">
        <v>5239</v>
      </c>
      <c r="DPW1" s="10" t="s">
        <v>5240</v>
      </c>
      <c r="DPX1" s="10" t="s">
        <v>5241</v>
      </c>
      <c r="DPY1" s="10" t="s">
        <v>5242</v>
      </c>
      <c r="DPZ1" s="10" t="s">
        <v>5243</v>
      </c>
      <c r="DQA1" s="10" t="s">
        <v>5244</v>
      </c>
      <c r="DQB1" s="10" t="s">
        <v>5245</v>
      </c>
      <c r="DQC1" s="10" t="s">
        <v>5246</v>
      </c>
      <c r="DQD1" s="10" t="s">
        <v>5247</v>
      </c>
      <c r="DQE1" s="10" t="s">
        <v>5248</v>
      </c>
      <c r="DQF1" s="10" t="s">
        <v>5249</v>
      </c>
      <c r="DQG1" s="10" t="s">
        <v>5250</v>
      </c>
      <c r="DQH1" s="10" t="s">
        <v>5251</v>
      </c>
      <c r="DQI1" s="10" t="s">
        <v>5252</v>
      </c>
      <c r="DQJ1" s="10" t="s">
        <v>5253</v>
      </c>
      <c r="DQK1" s="10" t="s">
        <v>5254</v>
      </c>
      <c r="DQL1" s="10" t="s">
        <v>5255</v>
      </c>
      <c r="DQM1" s="10" t="s">
        <v>5256</v>
      </c>
      <c r="DQN1" s="10" t="s">
        <v>5257</v>
      </c>
      <c r="DQO1" s="10" t="s">
        <v>5258</v>
      </c>
      <c r="DQP1" s="10" t="s">
        <v>5259</v>
      </c>
      <c r="DQQ1" s="10" t="s">
        <v>5260</v>
      </c>
      <c r="DQR1" s="10" t="s">
        <v>5261</v>
      </c>
      <c r="DQS1" s="10" t="s">
        <v>5262</v>
      </c>
      <c r="DQT1" s="10" t="s">
        <v>5263</v>
      </c>
      <c r="DQU1" s="10" t="s">
        <v>5264</v>
      </c>
      <c r="DQV1" s="10" t="s">
        <v>5265</v>
      </c>
      <c r="DQW1" s="10" t="s">
        <v>5266</v>
      </c>
      <c r="DQX1" s="10" t="s">
        <v>5267</v>
      </c>
      <c r="DQY1" s="10" t="s">
        <v>5268</v>
      </c>
      <c r="DQZ1" s="10" t="s">
        <v>5269</v>
      </c>
      <c r="DRA1" s="10" t="s">
        <v>5270</v>
      </c>
      <c r="DRB1" s="10" t="s">
        <v>5271</v>
      </c>
      <c r="DRC1" s="10" t="s">
        <v>5272</v>
      </c>
      <c r="DRD1" s="10" t="s">
        <v>5273</v>
      </c>
      <c r="DRE1" s="10" t="s">
        <v>5274</v>
      </c>
      <c r="DRF1" s="10" t="s">
        <v>5275</v>
      </c>
      <c r="DRG1" s="10" t="s">
        <v>5276</v>
      </c>
      <c r="DRH1" s="10" t="s">
        <v>5277</v>
      </c>
      <c r="DRI1" s="10" t="s">
        <v>5278</v>
      </c>
      <c r="DRJ1" s="10" t="s">
        <v>5279</v>
      </c>
      <c r="DRK1" s="10" t="s">
        <v>5280</v>
      </c>
      <c r="DRL1" s="10" t="s">
        <v>5281</v>
      </c>
      <c r="DRM1" s="10" t="s">
        <v>5282</v>
      </c>
      <c r="DRN1" s="10" t="s">
        <v>5283</v>
      </c>
      <c r="DRO1" s="10" t="s">
        <v>5284</v>
      </c>
      <c r="DRP1" s="10" t="s">
        <v>5285</v>
      </c>
      <c r="DRQ1" s="10" t="s">
        <v>5286</v>
      </c>
      <c r="DRR1" s="10" t="s">
        <v>5287</v>
      </c>
      <c r="DRS1" s="10" t="s">
        <v>5288</v>
      </c>
      <c r="DRT1" s="10" t="s">
        <v>5289</v>
      </c>
      <c r="DRU1" s="10" t="s">
        <v>5290</v>
      </c>
      <c r="DRV1" s="10" t="s">
        <v>5291</v>
      </c>
      <c r="DRW1" s="10" t="s">
        <v>5292</v>
      </c>
      <c r="DRX1" s="10" t="s">
        <v>5293</v>
      </c>
      <c r="DRY1" s="10" t="s">
        <v>5294</v>
      </c>
      <c r="DRZ1" s="10" t="s">
        <v>5295</v>
      </c>
      <c r="DSA1" s="10" t="s">
        <v>5296</v>
      </c>
      <c r="DSB1" s="10" t="s">
        <v>5297</v>
      </c>
      <c r="DSC1" s="10" t="s">
        <v>5298</v>
      </c>
      <c r="DSD1" s="10" t="s">
        <v>5299</v>
      </c>
      <c r="DSE1" s="10" t="s">
        <v>5300</v>
      </c>
      <c r="DSF1" s="10" t="s">
        <v>5301</v>
      </c>
      <c r="DSG1" s="10" t="s">
        <v>5302</v>
      </c>
      <c r="DSH1" s="10" t="s">
        <v>5303</v>
      </c>
      <c r="DSI1" s="10" t="s">
        <v>5304</v>
      </c>
      <c r="DSJ1" s="10" t="s">
        <v>5305</v>
      </c>
      <c r="DSK1" s="10" t="s">
        <v>5306</v>
      </c>
      <c r="DSL1" s="10" t="s">
        <v>5307</v>
      </c>
      <c r="DSM1" s="10" t="s">
        <v>5308</v>
      </c>
      <c r="DSN1" s="10" t="s">
        <v>5309</v>
      </c>
      <c r="DSO1" s="10" t="s">
        <v>5310</v>
      </c>
      <c r="DSP1" s="10" t="s">
        <v>5311</v>
      </c>
      <c r="DSQ1" s="10" t="s">
        <v>5312</v>
      </c>
      <c r="DSR1" s="10" t="s">
        <v>5313</v>
      </c>
      <c r="DSS1" s="10" t="s">
        <v>5314</v>
      </c>
      <c r="DST1" s="10" t="s">
        <v>5315</v>
      </c>
      <c r="DSU1" s="10" t="s">
        <v>5316</v>
      </c>
      <c r="DSV1" s="10" t="s">
        <v>5317</v>
      </c>
      <c r="DSW1" s="10" t="s">
        <v>5318</v>
      </c>
      <c r="DSX1" s="10" t="s">
        <v>5319</v>
      </c>
      <c r="DSY1" s="10" t="s">
        <v>5320</v>
      </c>
      <c r="DSZ1" s="10" t="s">
        <v>5321</v>
      </c>
      <c r="DTA1" s="10" t="s">
        <v>5322</v>
      </c>
      <c r="DTB1" s="10" t="s">
        <v>5323</v>
      </c>
      <c r="DTC1" s="10" t="s">
        <v>5324</v>
      </c>
      <c r="DTD1" s="10" t="s">
        <v>5325</v>
      </c>
      <c r="DTE1" s="10" t="s">
        <v>5326</v>
      </c>
      <c r="DTF1" s="10" t="s">
        <v>5327</v>
      </c>
      <c r="DTG1" s="10" t="s">
        <v>5328</v>
      </c>
      <c r="DTH1" s="10" t="s">
        <v>5329</v>
      </c>
      <c r="DTI1" s="10" t="s">
        <v>5330</v>
      </c>
      <c r="DTJ1" s="10" t="s">
        <v>5331</v>
      </c>
      <c r="DTK1" s="10" t="s">
        <v>5332</v>
      </c>
      <c r="DTL1" s="10" t="s">
        <v>5333</v>
      </c>
      <c r="DTM1" s="10" t="s">
        <v>5334</v>
      </c>
      <c r="DTN1" s="10" t="s">
        <v>5335</v>
      </c>
      <c r="DTO1" s="10" t="s">
        <v>5336</v>
      </c>
      <c r="DTP1" s="10" t="s">
        <v>5337</v>
      </c>
      <c r="DTQ1" s="10" t="s">
        <v>5338</v>
      </c>
      <c r="DTR1" s="10" t="s">
        <v>5339</v>
      </c>
      <c r="DTS1" s="10" t="s">
        <v>5340</v>
      </c>
      <c r="DTT1" s="10" t="s">
        <v>5341</v>
      </c>
      <c r="DTU1" s="10" t="s">
        <v>5342</v>
      </c>
      <c r="DTV1" s="10" t="s">
        <v>5343</v>
      </c>
      <c r="DTW1" s="10" t="s">
        <v>5344</v>
      </c>
      <c r="DTX1" s="10" t="s">
        <v>5345</v>
      </c>
      <c r="DTY1" s="10" t="s">
        <v>5346</v>
      </c>
      <c r="DTZ1" s="10" t="s">
        <v>5347</v>
      </c>
      <c r="DUA1" s="10" t="s">
        <v>5348</v>
      </c>
      <c r="DUB1" s="10" t="s">
        <v>5349</v>
      </c>
      <c r="DUC1" s="10" t="s">
        <v>5350</v>
      </c>
      <c r="DUD1" s="10" t="s">
        <v>5351</v>
      </c>
      <c r="DUE1" s="10" t="s">
        <v>5352</v>
      </c>
      <c r="DUF1" s="10" t="s">
        <v>5353</v>
      </c>
      <c r="DUG1" s="10" t="s">
        <v>5354</v>
      </c>
      <c r="DUH1" s="10" t="s">
        <v>5355</v>
      </c>
      <c r="DUI1" s="10" t="s">
        <v>5356</v>
      </c>
      <c r="DUJ1" s="10" t="s">
        <v>5357</v>
      </c>
      <c r="DUK1" s="10" t="s">
        <v>5358</v>
      </c>
      <c r="DUL1" s="10" t="s">
        <v>5359</v>
      </c>
      <c r="DUM1" s="10" t="s">
        <v>5360</v>
      </c>
      <c r="DUN1" s="10" t="s">
        <v>5361</v>
      </c>
      <c r="DUO1" s="10" t="s">
        <v>5362</v>
      </c>
      <c r="DUP1" s="10" t="s">
        <v>5363</v>
      </c>
      <c r="DUQ1" s="10" t="s">
        <v>5364</v>
      </c>
      <c r="DUR1" s="10" t="s">
        <v>5365</v>
      </c>
      <c r="DUS1" s="10" t="s">
        <v>5366</v>
      </c>
      <c r="DUT1" s="10" t="s">
        <v>5367</v>
      </c>
      <c r="DUU1" s="10" t="s">
        <v>5368</v>
      </c>
      <c r="DUV1" s="10" t="s">
        <v>5369</v>
      </c>
      <c r="DUW1" s="10" t="s">
        <v>5370</v>
      </c>
      <c r="DUX1" s="10" t="s">
        <v>5371</v>
      </c>
      <c r="DUY1" s="10" t="s">
        <v>5372</v>
      </c>
      <c r="DUZ1" s="10" t="s">
        <v>5373</v>
      </c>
      <c r="DVA1" s="10" t="s">
        <v>5374</v>
      </c>
      <c r="DVB1" s="10" t="s">
        <v>5375</v>
      </c>
      <c r="DVC1" s="10" t="s">
        <v>5376</v>
      </c>
      <c r="DVD1" s="10" t="s">
        <v>5377</v>
      </c>
      <c r="DVE1" s="10" t="s">
        <v>5378</v>
      </c>
      <c r="DVF1" s="10" t="s">
        <v>5379</v>
      </c>
      <c r="DVG1" s="10" t="s">
        <v>5380</v>
      </c>
      <c r="DVH1" s="10" t="s">
        <v>5381</v>
      </c>
      <c r="DVI1" s="10" t="s">
        <v>5382</v>
      </c>
      <c r="DVJ1" s="10" t="s">
        <v>5383</v>
      </c>
      <c r="DVK1" s="10" t="s">
        <v>5384</v>
      </c>
      <c r="DVL1" s="10" t="s">
        <v>5385</v>
      </c>
      <c r="DVM1" s="10" t="s">
        <v>5386</v>
      </c>
      <c r="DVN1" s="10" t="s">
        <v>5387</v>
      </c>
      <c r="DVO1" s="10" t="s">
        <v>5388</v>
      </c>
      <c r="DVP1" s="10" t="s">
        <v>5389</v>
      </c>
      <c r="DVQ1" s="10" t="s">
        <v>5390</v>
      </c>
      <c r="DVR1" s="10" t="s">
        <v>5391</v>
      </c>
      <c r="DVS1" s="10" t="s">
        <v>5392</v>
      </c>
      <c r="DVT1" s="10" t="s">
        <v>5393</v>
      </c>
      <c r="DVU1" s="10" t="s">
        <v>5394</v>
      </c>
      <c r="DVV1" s="10" t="s">
        <v>5395</v>
      </c>
      <c r="DVW1" s="10" t="s">
        <v>5396</v>
      </c>
      <c r="DVX1" s="10" t="s">
        <v>5397</v>
      </c>
      <c r="DVY1" s="10" t="s">
        <v>5398</v>
      </c>
      <c r="DVZ1" s="10" t="s">
        <v>5399</v>
      </c>
      <c r="DWA1" s="10" t="s">
        <v>5400</v>
      </c>
      <c r="DWB1" s="10" t="s">
        <v>5401</v>
      </c>
      <c r="DWC1" s="10" t="s">
        <v>5402</v>
      </c>
      <c r="DWD1" s="10" t="s">
        <v>5403</v>
      </c>
      <c r="DWE1" s="10" t="s">
        <v>5404</v>
      </c>
      <c r="DWF1" s="10" t="s">
        <v>5405</v>
      </c>
      <c r="DWG1" s="10" t="s">
        <v>5406</v>
      </c>
      <c r="DWH1" s="10" t="s">
        <v>5407</v>
      </c>
      <c r="DWI1" s="10" t="s">
        <v>5408</v>
      </c>
      <c r="DWJ1" s="10" t="s">
        <v>5409</v>
      </c>
      <c r="DWK1" s="10" t="s">
        <v>5410</v>
      </c>
      <c r="DWL1" s="10" t="s">
        <v>5411</v>
      </c>
      <c r="DWM1" s="10" t="s">
        <v>5412</v>
      </c>
      <c r="DWN1" s="10" t="s">
        <v>5413</v>
      </c>
      <c r="DWO1" s="10" t="s">
        <v>5414</v>
      </c>
      <c r="DWP1" s="10" t="s">
        <v>5415</v>
      </c>
      <c r="DWQ1" s="10" t="s">
        <v>5416</v>
      </c>
      <c r="DWR1" s="10" t="s">
        <v>5417</v>
      </c>
      <c r="DWS1" s="10" t="s">
        <v>5418</v>
      </c>
      <c r="DWT1" s="10" t="s">
        <v>5419</v>
      </c>
      <c r="DWU1" s="10" t="s">
        <v>5420</v>
      </c>
      <c r="DWV1" s="10" t="s">
        <v>5421</v>
      </c>
      <c r="DWW1" s="10" t="s">
        <v>5422</v>
      </c>
      <c r="DWX1" s="10" t="s">
        <v>5423</v>
      </c>
      <c r="DWY1" s="10" t="s">
        <v>5424</v>
      </c>
      <c r="DWZ1" s="10" t="s">
        <v>5425</v>
      </c>
      <c r="DXA1" s="10" t="s">
        <v>5426</v>
      </c>
      <c r="DXB1" s="10" t="s">
        <v>5427</v>
      </c>
      <c r="DXC1" s="10" t="s">
        <v>5428</v>
      </c>
      <c r="DXD1" s="10" t="s">
        <v>5429</v>
      </c>
      <c r="DXE1" s="10" t="s">
        <v>5430</v>
      </c>
      <c r="DXF1" s="10" t="s">
        <v>5431</v>
      </c>
      <c r="DXG1" s="10" t="s">
        <v>5432</v>
      </c>
      <c r="DXH1" s="10" t="s">
        <v>5433</v>
      </c>
      <c r="DXI1" s="10" t="s">
        <v>5434</v>
      </c>
      <c r="DXJ1" s="10" t="s">
        <v>5435</v>
      </c>
      <c r="DXK1" s="10" t="s">
        <v>5436</v>
      </c>
      <c r="DXL1" s="10" t="s">
        <v>5437</v>
      </c>
      <c r="DXM1" s="10" t="s">
        <v>5438</v>
      </c>
      <c r="DXN1" s="10" t="s">
        <v>5439</v>
      </c>
      <c r="DXO1" s="10" t="s">
        <v>5440</v>
      </c>
      <c r="DXP1" s="10" t="s">
        <v>5441</v>
      </c>
      <c r="DXQ1" s="10" t="s">
        <v>5442</v>
      </c>
      <c r="DXR1" s="10" t="s">
        <v>5443</v>
      </c>
      <c r="DXS1" s="10" t="s">
        <v>5444</v>
      </c>
      <c r="DXT1" s="10" t="s">
        <v>5445</v>
      </c>
      <c r="DXU1" s="10" t="s">
        <v>5446</v>
      </c>
      <c r="DXV1" s="10" t="s">
        <v>5447</v>
      </c>
      <c r="DXW1" s="10" t="s">
        <v>5448</v>
      </c>
      <c r="DXX1" s="10" t="s">
        <v>5449</v>
      </c>
      <c r="DXY1" s="10" t="s">
        <v>5450</v>
      </c>
      <c r="DXZ1" s="10" t="s">
        <v>5451</v>
      </c>
      <c r="DYA1" s="10" t="s">
        <v>5452</v>
      </c>
      <c r="DYB1" s="10" t="s">
        <v>5453</v>
      </c>
      <c r="DYC1" s="10" t="s">
        <v>5454</v>
      </c>
      <c r="DYD1" s="10" t="s">
        <v>5455</v>
      </c>
      <c r="DYE1" s="10" t="s">
        <v>5456</v>
      </c>
      <c r="DYF1" s="10" t="s">
        <v>5457</v>
      </c>
      <c r="DYG1" s="10" t="s">
        <v>5458</v>
      </c>
      <c r="DYH1" s="10" t="s">
        <v>5459</v>
      </c>
      <c r="DYI1" s="10" t="s">
        <v>5460</v>
      </c>
      <c r="DYJ1" s="10" t="s">
        <v>5461</v>
      </c>
      <c r="DYK1" s="10" t="s">
        <v>5462</v>
      </c>
      <c r="DYL1" s="10" t="s">
        <v>5463</v>
      </c>
      <c r="DYM1" s="10" t="s">
        <v>5464</v>
      </c>
      <c r="DYN1" s="10" t="s">
        <v>5465</v>
      </c>
      <c r="DYO1" s="10" t="s">
        <v>5466</v>
      </c>
      <c r="DYP1" s="10" t="s">
        <v>5467</v>
      </c>
      <c r="DYQ1" s="10" t="s">
        <v>5468</v>
      </c>
      <c r="DYR1" s="10" t="s">
        <v>5469</v>
      </c>
      <c r="DYS1" s="10" t="s">
        <v>5470</v>
      </c>
      <c r="DYT1" s="10" t="s">
        <v>5471</v>
      </c>
      <c r="DYU1" s="10" t="s">
        <v>5472</v>
      </c>
      <c r="DYV1" s="10" t="s">
        <v>5473</v>
      </c>
      <c r="DYW1" s="10" t="s">
        <v>5474</v>
      </c>
      <c r="DYX1" s="10" t="s">
        <v>5475</v>
      </c>
      <c r="DYY1" s="10" t="s">
        <v>5476</v>
      </c>
      <c r="DYZ1" s="10" t="s">
        <v>5477</v>
      </c>
      <c r="DZA1" s="10" t="s">
        <v>5478</v>
      </c>
      <c r="DZB1" s="10" t="s">
        <v>5479</v>
      </c>
      <c r="DZC1" s="10" t="s">
        <v>5480</v>
      </c>
      <c r="DZD1" s="10" t="s">
        <v>5481</v>
      </c>
      <c r="DZE1" s="10" t="s">
        <v>5482</v>
      </c>
      <c r="DZF1" s="10" t="s">
        <v>5483</v>
      </c>
      <c r="DZG1" s="10" t="s">
        <v>5484</v>
      </c>
      <c r="DZH1" s="10" t="s">
        <v>5485</v>
      </c>
      <c r="DZI1" s="10" t="s">
        <v>5486</v>
      </c>
      <c r="DZJ1" s="10" t="s">
        <v>5487</v>
      </c>
      <c r="DZK1" s="10" t="s">
        <v>5488</v>
      </c>
      <c r="DZL1" s="10" t="s">
        <v>5489</v>
      </c>
      <c r="DZM1" s="10" t="s">
        <v>5490</v>
      </c>
      <c r="DZN1" s="10" t="s">
        <v>5491</v>
      </c>
      <c r="DZO1" s="10" t="s">
        <v>5492</v>
      </c>
      <c r="DZP1" s="10" t="s">
        <v>5493</v>
      </c>
      <c r="DZQ1" s="10" t="s">
        <v>5494</v>
      </c>
      <c r="DZR1" s="10" t="s">
        <v>5495</v>
      </c>
      <c r="DZS1" s="10" t="s">
        <v>5496</v>
      </c>
      <c r="DZT1" s="10" t="s">
        <v>5497</v>
      </c>
      <c r="DZU1" s="10" t="s">
        <v>5498</v>
      </c>
      <c r="DZV1" s="10" t="s">
        <v>5499</v>
      </c>
      <c r="DZW1" s="10" t="s">
        <v>5500</v>
      </c>
      <c r="DZX1" s="10" t="s">
        <v>5501</v>
      </c>
      <c r="DZY1" s="10" t="s">
        <v>5502</v>
      </c>
      <c r="DZZ1" s="10" t="s">
        <v>5503</v>
      </c>
      <c r="EAA1" s="10" t="s">
        <v>5504</v>
      </c>
      <c r="EAB1" s="10" t="s">
        <v>5505</v>
      </c>
      <c r="EAC1" s="10" t="s">
        <v>5506</v>
      </c>
      <c r="EAD1" s="10" t="s">
        <v>5507</v>
      </c>
      <c r="EAE1" s="10" t="s">
        <v>5508</v>
      </c>
      <c r="EAF1" s="10" t="s">
        <v>5509</v>
      </c>
      <c r="EAG1" s="10" t="s">
        <v>5510</v>
      </c>
      <c r="EAH1" s="10" t="s">
        <v>5511</v>
      </c>
      <c r="EAI1" s="10" t="s">
        <v>5512</v>
      </c>
      <c r="EAJ1" s="10" t="s">
        <v>5513</v>
      </c>
      <c r="EAK1" s="10" t="s">
        <v>5514</v>
      </c>
      <c r="EAL1" s="10" t="s">
        <v>5515</v>
      </c>
      <c r="EAM1" s="10" t="s">
        <v>5516</v>
      </c>
      <c r="EAN1" s="10" t="s">
        <v>5517</v>
      </c>
      <c r="EAO1" s="10" t="s">
        <v>5518</v>
      </c>
      <c r="EAP1" s="10" t="s">
        <v>5519</v>
      </c>
      <c r="EAQ1" s="10" t="s">
        <v>5520</v>
      </c>
      <c r="EAR1" s="10" t="s">
        <v>5521</v>
      </c>
      <c r="EAS1" s="10" t="s">
        <v>5522</v>
      </c>
      <c r="EAT1" s="10" t="s">
        <v>5523</v>
      </c>
      <c r="EAU1" s="10" t="s">
        <v>5524</v>
      </c>
      <c r="EAV1" s="10" t="s">
        <v>5525</v>
      </c>
      <c r="EAW1" s="10" t="s">
        <v>5526</v>
      </c>
      <c r="EAX1" s="10" t="s">
        <v>5527</v>
      </c>
      <c r="EAY1" s="10" t="s">
        <v>5528</v>
      </c>
      <c r="EAZ1" s="10" t="s">
        <v>5529</v>
      </c>
      <c r="EBA1" s="10" t="s">
        <v>5530</v>
      </c>
      <c r="EBB1" s="10" t="s">
        <v>5531</v>
      </c>
      <c r="EBC1" s="10" t="s">
        <v>5532</v>
      </c>
      <c r="EBD1" s="10" t="s">
        <v>5533</v>
      </c>
      <c r="EBE1" s="10" t="s">
        <v>5534</v>
      </c>
      <c r="EBF1" s="10" t="s">
        <v>5535</v>
      </c>
      <c r="EBG1" s="10" t="s">
        <v>5536</v>
      </c>
      <c r="EBH1" s="10" t="s">
        <v>5537</v>
      </c>
      <c r="EBI1" s="10" t="s">
        <v>5538</v>
      </c>
      <c r="EBJ1" s="10" t="s">
        <v>5539</v>
      </c>
      <c r="EBK1" s="10" t="s">
        <v>5540</v>
      </c>
      <c r="EBL1" s="10" t="s">
        <v>5541</v>
      </c>
      <c r="EBM1" s="10" t="s">
        <v>5542</v>
      </c>
      <c r="EBN1" s="10" t="s">
        <v>5543</v>
      </c>
      <c r="EBO1" s="10" t="s">
        <v>5544</v>
      </c>
      <c r="EBP1" s="10" t="s">
        <v>5545</v>
      </c>
      <c r="EBQ1" s="10" t="s">
        <v>5546</v>
      </c>
      <c r="EBR1" s="10" t="s">
        <v>5547</v>
      </c>
      <c r="EBS1" s="10" t="s">
        <v>5548</v>
      </c>
      <c r="EBT1" s="10" t="s">
        <v>5549</v>
      </c>
      <c r="EBU1" s="10" t="s">
        <v>5550</v>
      </c>
      <c r="EBV1" s="10" t="s">
        <v>5551</v>
      </c>
      <c r="EBW1" s="10" t="s">
        <v>5552</v>
      </c>
      <c r="EBX1" s="10" t="s">
        <v>5553</v>
      </c>
      <c r="EBY1" s="10" t="s">
        <v>5554</v>
      </c>
      <c r="EBZ1" s="10" t="s">
        <v>5555</v>
      </c>
      <c r="ECA1" s="10" t="s">
        <v>5556</v>
      </c>
      <c r="ECB1" s="10" t="s">
        <v>5557</v>
      </c>
      <c r="ECC1" s="10" t="s">
        <v>5558</v>
      </c>
      <c r="ECD1" s="10" t="s">
        <v>5559</v>
      </c>
      <c r="ECE1" s="10" t="s">
        <v>5560</v>
      </c>
      <c r="ECF1" s="10" t="s">
        <v>5561</v>
      </c>
      <c r="ECG1" s="10" t="s">
        <v>5562</v>
      </c>
      <c r="ECH1" s="10" t="s">
        <v>5563</v>
      </c>
      <c r="ECI1" s="10" t="s">
        <v>5564</v>
      </c>
      <c r="ECJ1" s="10" t="s">
        <v>5565</v>
      </c>
      <c r="ECK1" s="10" t="s">
        <v>5566</v>
      </c>
      <c r="ECL1" s="10" t="s">
        <v>5567</v>
      </c>
      <c r="ECM1" s="10" t="s">
        <v>5568</v>
      </c>
      <c r="ECN1" s="10" t="s">
        <v>5569</v>
      </c>
      <c r="ECO1" s="10" t="s">
        <v>5570</v>
      </c>
      <c r="ECP1" s="10" t="s">
        <v>5571</v>
      </c>
      <c r="ECQ1" s="10" t="s">
        <v>5572</v>
      </c>
      <c r="ECR1" s="10" t="s">
        <v>5573</v>
      </c>
      <c r="ECS1" s="10" t="s">
        <v>5574</v>
      </c>
      <c r="ECT1" s="10" t="s">
        <v>5575</v>
      </c>
      <c r="ECU1" s="10" t="s">
        <v>5576</v>
      </c>
      <c r="ECV1" s="10" t="s">
        <v>5577</v>
      </c>
      <c r="ECW1" s="10" t="s">
        <v>5578</v>
      </c>
      <c r="ECX1" s="10" t="s">
        <v>5579</v>
      </c>
      <c r="ECY1" s="10" t="s">
        <v>5580</v>
      </c>
      <c r="ECZ1" s="10" t="s">
        <v>5581</v>
      </c>
      <c r="EDA1" s="10" t="s">
        <v>5582</v>
      </c>
      <c r="EDB1" s="10" t="s">
        <v>5583</v>
      </c>
      <c r="EDC1" s="10" t="s">
        <v>5584</v>
      </c>
      <c r="EDD1" s="10" t="s">
        <v>5585</v>
      </c>
      <c r="EDE1" s="10" t="s">
        <v>5586</v>
      </c>
      <c r="EDF1" s="10" t="s">
        <v>5587</v>
      </c>
      <c r="EDG1" s="10" t="s">
        <v>5588</v>
      </c>
      <c r="EDH1" s="10" t="s">
        <v>5589</v>
      </c>
      <c r="EDI1" s="10" t="s">
        <v>5590</v>
      </c>
      <c r="EDJ1" s="10" t="s">
        <v>5591</v>
      </c>
      <c r="EDK1" s="10" t="s">
        <v>5592</v>
      </c>
      <c r="EDL1" s="10" t="s">
        <v>5593</v>
      </c>
      <c r="EDM1" s="10" t="s">
        <v>5594</v>
      </c>
      <c r="EDN1" s="10" t="s">
        <v>5595</v>
      </c>
      <c r="EDO1" s="10" t="s">
        <v>5596</v>
      </c>
      <c r="EDP1" s="10" t="s">
        <v>5597</v>
      </c>
      <c r="EDQ1" s="10" t="s">
        <v>5598</v>
      </c>
      <c r="EDR1" s="10" t="s">
        <v>5599</v>
      </c>
      <c r="EDS1" s="10" t="s">
        <v>5600</v>
      </c>
      <c r="EDT1" s="10" t="s">
        <v>5601</v>
      </c>
      <c r="EDU1" s="10" t="s">
        <v>5602</v>
      </c>
      <c r="EDV1" s="10" t="s">
        <v>5603</v>
      </c>
      <c r="EDW1" s="10" t="s">
        <v>5604</v>
      </c>
      <c r="EDX1" s="10" t="s">
        <v>5605</v>
      </c>
      <c r="EDY1" s="10" t="s">
        <v>5606</v>
      </c>
      <c r="EDZ1" s="10" t="s">
        <v>5607</v>
      </c>
      <c r="EEA1" s="10" t="s">
        <v>5608</v>
      </c>
      <c r="EEB1" s="10" t="s">
        <v>5609</v>
      </c>
      <c r="EEC1" s="10" t="s">
        <v>5610</v>
      </c>
      <c r="EED1" s="10" t="s">
        <v>5611</v>
      </c>
      <c r="EEE1" s="10" t="s">
        <v>5612</v>
      </c>
      <c r="EEF1" s="10" t="s">
        <v>5613</v>
      </c>
      <c r="EEG1" s="10" t="s">
        <v>5614</v>
      </c>
      <c r="EEH1" s="10" t="s">
        <v>5615</v>
      </c>
      <c r="EEI1" s="10" t="s">
        <v>5616</v>
      </c>
      <c r="EEJ1" s="10" t="s">
        <v>5617</v>
      </c>
      <c r="EEK1" s="10" t="s">
        <v>5618</v>
      </c>
      <c r="EEL1" s="10" t="s">
        <v>5619</v>
      </c>
      <c r="EEM1" s="10" t="s">
        <v>5620</v>
      </c>
      <c r="EEN1" s="10" t="s">
        <v>5621</v>
      </c>
      <c r="EEO1" s="10" t="s">
        <v>5622</v>
      </c>
      <c r="EEP1" s="10" t="s">
        <v>5623</v>
      </c>
      <c r="EEQ1" s="10" t="s">
        <v>5624</v>
      </c>
      <c r="EER1" s="10" t="s">
        <v>5625</v>
      </c>
      <c r="EES1" s="10" t="s">
        <v>5626</v>
      </c>
      <c r="EET1" s="10" t="s">
        <v>5627</v>
      </c>
      <c r="EEU1" s="10" t="s">
        <v>5628</v>
      </c>
      <c r="EEV1" s="10" t="s">
        <v>5629</v>
      </c>
      <c r="EEW1" s="10" t="s">
        <v>5630</v>
      </c>
      <c r="EEX1" s="10" t="s">
        <v>5631</v>
      </c>
      <c r="EEY1" s="10" t="s">
        <v>5632</v>
      </c>
      <c r="EEZ1" s="10" t="s">
        <v>5633</v>
      </c>
      <c r="EFA1" s="10" t="s">
        <v>5634</v>
      </c>
      <c r="EFB1" s="10" t="s">
        <v>5635</v>
      </c>
      <c r="EFC1" s="10" t="s">
        <v>5636</v>
      </c>
      <c r="EFD1" s="10" t="s">
        <v>5637</v>
      </c>
      <c r="EFE1" s="10" t="s">
        <v>5638</v>
      </c>
      <c r="EFF1" s="10" t="s">
        <v>5639</v>
      </c>
      <c r="EFG1" s="10" t="s">
        <v>5640</v>
      </c>
      <c r="EFH1" s="10" t="s">
        <v>5641</v>
      </c>
      <c r="EFI1" s="10" t="s">
        <v>5642</v>
      </c>
      <c r="EFJ1" s="10" t="s">
        <v>5643</v>
      </c>
      <c r="EFK1" s="10" t="s">
        <v>5644</v>
      </c>
      <c r="EFL1" s="10" t="s">
        <v>5645</v>
      </c>
      <c r="EFM1" s="10" t="s">
        <v>5646</v>
      </c>
      <c r="EFN1" s="10" t="s">
        <v>5647</v>
      </c>
      <c r="EFO1" s="10" t="s">
        <v>5648</v>
      </c>
      <c r="EFP1" s="10" t="s">
        <v>5649</v>
      </c>
      <c r="EFQ1" s="10" t="s">
        <v>5650</v>
      </c>
      <c r="EFR1" s="10" t="s">
        <v>5651</v>
      </c>
      <c r="EFS1" s="10" t="s">
        <v>5652</v>
      </c>
      <c r="EFT1" s="10" t="s">
        <v>5653</v>
      </c>
      <c r="EFU1" s="10" t="s">
        <v>5654</v>
      </c>
      <c r="EFV1" s="10" t="s">
        <v>5655</v>
      </c>
      <c r="EFW1" s="10" t="s">
        <v>5656</v>
      </c>
      <c r="EFX1" s="10" t="s">
        <v>5657</v>
      </c>
      <c r="EFY1" s="10" t="s">
        <v>5658</v>
      </c>
      <c r="EFZ1" s="10" t="s">
        <v>5659</v>
      </c>
      <c r="EGA1" s="10" t="s">
        <v>5660</v>
      </c>
      <c r="EGB1" s="10" t="s">
        <v>5661</v>
      </c>
      <c r="EGC1" s="10" t="s">
        <v>5662</v>
      </c>
      <c r="EGD1" s="10" t="s">
        <v>5663</v>
      </c>
      <c r="EGE1" s="10" t="s">
        <v>5664</v>
      </c>
      <c r="EGF1" s="10" t="s">
        <v>5665</v>
      </c>
      <c r="EGG1" s="10" t="s">
        <v>5666</v>
      </c>
      <c r="EGH1" s="10" t="s">
        <v>5667</v>
      </c>
      <c r="EGI1" s="10" t="s">
        <v>5668</v>
      </c>
      <c r="EGJ1" s="10" t="s">
        <v>5669</v>
      </c>
      <c r="EGK1" s="10" t="s">
        <v>5670</v>
      </c>
      <c r="EGL1" s="10" t="s">
        <v>5671</v>
      </c>
      <c r="EGM1" s="10" t="s">
        <v>5672</v>
      </c>
      <c r="EGN1" s="10" t="s">
        <v>5673</v>
      </c>
      <c r="EGO1" s="10" t="s">
        <v>5674</v>
      </c>
      <c r="EGP1" s="10" t="s">
        <v>5675</v>
      </c>
      <c r="EGQ1" s="10" t="s">
        <v>5676</v>
      </c>
      <c r="EGR1" s="10" t="s">
        <v>5677</v>
      </c>
      <c r="EGS1" s="10" t="s">
        <v>5678</v>
      </c>
      <c r="EGT1" s="10" t="s">
        <v>5679</v>
      </c>
      <c r="EGU1" s="10" t="s">
        <v>5680</v>
      </c>
      <c r="EGV1" s="10" t="s">
        <v>5681</v>
      </c>
      <c r="EGW1" s="10" t="s">
        <v>5682</v>
      </c>
      <c r="EGX1" s="10" t="s">
        <v>5683</v>
      </c>
      <c r="EGY1" s="10" t="s">
        <v>5684</v>
      </c>
      <c r="EGZ1" s="10" t="s">
        <v>5685</v>
      </c>
      <c r="EHA1" s="10" t="s">
        <v>5686</v>
      </c>
      <c r="EHB1" s="10" t="s">
        <v>5687</v>
      </c>
      <c r="EHC1" s="10" t="s">
        <v>5688</v>
      </c>
      <c r="EHD1" s="10" t="s">
        <v>5689</v>
      </c>
      <c r="EHE1" s="10" t="s">
        <v>5690</v>
      </c>
      <c r="EHF1" s="10" t="s">
        <v>5691</v>
      </c>
      <c r="EHG1" s="10" t="s">
        <v>5692</v>
      </c>
      <c r="EHH1" s="10" t="s">
        <v>5693</v>
      </c>
      <c r="EHI1" s="10" t="s">
        <v>5694</v>
      </c>
      <c r="EHJ1" s="10" t="s">
        <v>5695</v>
      </c>
      <c r="EHK1" s="10" t="s">
        <v>5696</v>
      </c>
      <c r="EHL1" s="10" t="s">
        <v>5697</v>
      </c>
      <c r="EHM1" s="10" t="s">
        <v>5698</v>
      </c>
      <c r="EHN1" s="10" t="s">
        <v>5699</v>
      </c>
      <c r="EHO1" s="10" t="s">
        <v>5700</v>
      </c>
      <c r="EHP1" s="10" t="s">
        <v>5701</v>
      </c>
      <c r="EHQ1" s="10" t="s">
        <v>5702</v>
      </c>
      <c r="EHR1" s="10" t="s">
        <v>5703</v>
      </c>
      <c r="EHS1" s="10" t="s">
        <v>5704</v>
      </c>
      <c r="EHT1" s="10" t="s">
        <v>5705</v>
      </c>
      <c r="EHU1" s="10" t="s">
        <v>5706</v>
      </c>
      <c r="EHV1" s="10" t="s">
        <v>5707</v>
      </c>
      <c r="EHW1" s="10" t="s">
        <v>5708</v>
      </c>
      <c r="EHX1" s="10" t="s">
        <v>5709</v>
      </c>
      <c r="EHY1" s="10" t="s">
        <v>5710</v>
      </c>
      <c r="EHZ1" s="10" t="s">
        <v>5711</v>
      </c>
      <c r="EIA1" s="10" t="s">
        <v>5712</v>
      </c>
      <c r="EIB1" s="10" t="s">
        <v>5713</v>
      </c>
      <c r="EIC1" s="10" t="s">
        <v>5714</v>
      </c>
      <c r="EID1" s="10" t="s">
        <v>5715</v>
      </c>
      <c r="EIE1" s="10" t="s">
        <v>5716</v>
      </c>
      <c r="EIF1" s="10" t="s">
        <v>5717</v>
      </c>
      <c r="EIG1" s="10" t="s">
        <v>5718</v>
      </c>
      <c r="EIH1" s="10" t="s">
        <v>5719</v>
      </c>
      <c r="EII1" s="10" t="s">
        <v>5720</v>
      </c>
      <c r="EIJ1" s="10" t="s">
        <v>5721</v>
      </c>
      <c r="EIK1" s="10" t="s">
        <v>5722</v>
      </c>
      <c r="EIL1" s="10" t="s">
        <v>5723</v>
      </c>
      <c r="EIM1" s="10" t="s">
        <v>5724</v>
      </c>
      <c r="EIN1" s="10" t="s">
        <v>5725</v>
      </c>
      <c r="EIO1" s="10" t="s">
        <v>5726</v>
      </c>
      <c r="EIP1" s="10" t="s">
        <v>5727</v>
      </c>
      <c r="EIQ1" s="10" t="s">
        <v>5728</v>
      </c>
      <c r="EIR1" s="10" t="s">
        <v>5729</v>
      </c>
      <c r="EIS1" s="10" t="s">
        <v>5730</v>
      </c>
      <c r="EIT1" s="10" t="s">
        <v>5731</v>
      </c>
      <c r="EIU1" s="10" t="s">
        <v>5732</v>
      </c>
      <c r="EIV1" s="10" t="s">
        <v>5733</v>
      </c>
      <c r="EIW1" s="10" t="s">
        <v>5734</v>
      </c>
      <c r="EIX1" s="10" t="s">
        <v>5735</v>
      </c>
      <c r="EIY1" s="10" t="s">
        <v>5736</v>
      </c>
      <c r="EIZ1" s="10" t="s">
        <v>5737</v>
      </c>
      <c r="EJA1" s="10" t="s">
        <v>5738</v>
      </c>
      <c r="EJB1" s="10" t="s">
        <v>5739</v>
      </c>
      <c r="EJC1" s="10" t="s">
        <v>5740</v>
      </c>
      <c r="EJD1" s="10" t="s">
        <v>5741</v>
      </c>
      <c r="EJE1" s="10" t="s">
        <v>5742</v>
      </c>
      <c r="EJF1" s="10" t="s">
        <v>5743</v>
      </c>
      <c r="EJG1" s="10" t="s">
        <v>5744</v>
      </c>
      <c r="EJH1" s="10" t="s">
        <v>5745</v>
      </c>
      <c r="EJI1" s="10" t="s">
        <v>5746</v>
      </c>
      <c r="EJJ1" s="10" t="s">
        <v>5747</v>
      </c>
      <c r="EJK1" s="10" t="s">
        <v>5748</v>
      </c>
      <c r="EJL1" s="10" t="s">
        <v>5749</v>
      </c>
      <c r="EJM1" s="10" t="s">
        <v>5750</v>
      </c>
      <c r="EJN1" s="10" t="s">
        <v>5751</v>
      </c>
      <c r="EJO1" s="10" t="s">
        <v>5752</v>
      </c>
      <c r="EJP1" s="10" t="s">
        <v>5753</v>
      </c>
      <c r="EJQ1" s="10" t="s">
        <v>5754</v>
      </c>
      <c r="EJR1" s="10" t="s">
        <v>5755</v>
      </c>
      <c r="EJS1" s="10" t="s">
        <v>5756</v>
      </c>
      <c r="EJT1" s="10" t="s">
        <v>5757</v>
      </c>
      <c r="EJU1" s="10" t="s">
        <v>5758</v>
      </c>
      <c r="EJV1" s="10" t="s">
        <v>5759</v>
      </c>
      <c r="EJW1" s="10" t="s">
        <v>5760</v>
      </c>
      <c r="EJX1" s="10" t="s">
        <v>5761</v>
      </c>
      <c r="EJY1" s="10" t="s">
        <v>5762</v>
      </c>
      <c r="EJZ1" s="10" t="s">
        <v>5763</v>
      </c>
      <c r="EKA1" s="10" t="s">
        <v>5764</v>
      </c>
      <c r="EKB1" s="10" t="s">
        <v>5765</v>
      </c>
      <c r="EKC1" s="10" t="s">
        <v>5766</v>
      </c>
      <c r="EKD1" s="10" t="s">
        <v>5767</v>
      </c>
      <c r="EKE1" s="10" t="s">
        <v>5768</v>
      </c>
      <c r="EKF1" s="10" t="s">
        <v>5769</v>
      </c>
      <c r="EKG1" s="10" t="s">
        <v>5770</v>
      </c>
      <c r="EKH1" s="10" t="s">
        <v>5771</v>
      </c>
      <c r="EKI1" s="10" t="s">
        <v>5772</v>
      </c>
      <c r="EKJ1" s="10" t="s">
        <v>5773</v>
      </c>
      <c r="EKK1" s="10" t="s">
        <v>5774</v>
      </c>
      <c r="EKL1" s="10" t="s">
        <v>5775</v>
      </c>
      <c r="EKM1" s="10" t="s">
        <v>5776</v>
      </c>
      <c r="EKN1" s="10" t="s">
        <v>5777</v>
      </c>
      <c r="EKO1" s="10" t="s">
        <v>5778</v>
      </c>
      <c r="EKP1" s="10" t="s">
        <v>5779</v>
      </c>
      <c r="EKQ1" s="10" t="s">
        <v>5780</v>
      </c>
      <c r="EKR1" s="10" t="s">
        <v>5781</v>
      </c>
      <c r="EKS1" s="10" t="s">
        <v>5782</v>
      </c>
      <c r="EKT1" s="10" t="s">
        <v>5783</v>
      </c>
      <c r="EKU1" s="10" t="s">
        <v>5784</v>
      </c>
      <c r="EKV1" s="10" t="s">
        <v>5785</v>
      </c>
      <c r="EKW1" s="10" t="s">
        <v>5786</v>
      </c>
      <c r="EKX1" s="10" t="s">
        <v>5787</v>
      </c>
      <c r="EKY1" s="10" t="s">
        <v>5788</v>
      </c>
      <c r="EKZ1" s="10" t="s">
        <v>5789</v>
      </c>
      <c r="ELA1" s="10" t="s">
        <v>5790</v>
      </c>
      <c r="ELB1" s="10" t="s">
        <v>5791</v>
      </c>
      <c r="ELC1" s="10" t="s">
        <v>5792</v>
      </c>
      <c r="ELD1" s="10" t="s">
        <v>5793</v>
      </c>
      <c r="ELE1" s="10" t="s">
        <v>5794</v>
      </c>
      <c r="ELF1" s="10" t="s">
        <v>5795</v>
      </c>
      <c r="ELG1" s="10" t="s">
        <v>5796</v>
      </c>
      <c r="ELH1" s="10" t="s">
        <v>5797</v>
      </c>
      <c r="ELI1" s="10" t="s">
        <v>5798</v>
      </c>
      <c r="ELJ1" s="10" t="s">
        <v>5799</v>
      </c>
      <c r="ELK1" s="10" t="s">
        <v>5800</v>
      </c>
      <c r="ELL1" s="10" t="s">
        <v>5801</v>
      </c>
      <c r="ELM1" s="10" t="s">
        <v>5802</v>
      </c>
      <c r="ELN1" s="10" t="s">
        <v>5803</v>
      </c>
      <c r="ELO1" s="10" t="s">
        <v>5804</v>
      </c>
      <c r="ELP1" s="10" t="s">
        <v>5805</v>
      </c>
      <c r="ELQ1" s="10" t="s">
        <v>5806</v>
      </c>
      <c r="ELR1" s="10" t="s">
        <v>5807</v>
      </c>
      <c r="ELS1" s="10" t="s">
        <v>5808</v>
      </c>
      <c r="ELT1" s="10" t="s">
        <v>5809</v>
      </c>
      <c r="ELU1" s="10" t="s">
        <v>5810</v>
      </c>
      <c r="ELV1" s="10" t="s">
        <v>5811</v>
      </c>
      <c r="ELW1" s="10" t="s">
        <v>5812</v>
      </c>
      <c r="ELX1" s="10" t="s">
        <v>5813</v>
      </c>
      <c r="ELY1" s="10" t="s">
        <v>5814</v>
      </c>
      <c r="ELZ1" s="10" t="s">
        <v>5815</v>
      </c>
      <c r="EMA1" s="10" t="s">
        <v>5816</v>
      </c>
      <c r="EMB1" s="10" t="s">
        <v>5817</v>
      </c>
      <c r="EMC1" s="10" t="s">
        <v>5818</v>
      </c>
      <c r="EMD1" s="10" t="s">
        <v>5819</v>
      </c>
      <c r="EME1" s="10" t="s">
        <v>5820</v>
      </c>
      <c r="EMF1" s="10" t="s">
        <v>5821</v>
      </c>
      <c r="EMG1" s="10" t="s">
        <v>5822</v>
      </c>
      <c r="EMH1" s="10" t="s">
        <v>5823</v>
      </c>
      <c r="EMI1" s="10" t="s">
        <v>5824</v>
      </c>
      <c r="EMJ1" s="10" t="s">
        <v>5825</v>
      </c>
      <c r="EMK1" s="10" t="s">
        <v>5826</v>
      </c>
      <c r="EML1" s="10" t="s">
        <v>5827</v>
      </c>
      <c r="EMM1" s="10" t="s">
        <v>5828</v>
      </c>
      <c r="EMN1" s="10" t="s">
        <v>5829</v>
      </c>
      <c r="EMO1" s="10" t="s">
        <v>5830</v>
      </c>
      <c r="EMP1" s="10" t="s">
        <v>5831</v>
      </c>
      <c r="EMQ1" s="10" t="s">
        <v>5832</v>
      </c>
      <c r="EMR1" s="10" t="s">
        <v>5833</v>
      </c>
      <c r="EMS1" s="10" t="s">
        <v>5834</v>
      </c>
      <c r="EMT1" s="10" t="s">
        <v>5835</v>
      </c>
      <c r="EMU1" s="10" t="s">
        <v>5836</v>
      </c>
      <c r="EMV1" s="10" t="s">
        <v>5837</v>
      </c>
      <c r="EMW1" s="10" t="s">
        <v>5838</v>
      </c>
      <c r="EMX1" s="10" t="s">
        <v>5839</v>
      </c>
      <c r="EMY1" s="10" t="s">
        <v>5840</v>
      </c>
      <c r="EMZ1" s="10" t="s">
        <v>5841</v>
      </c>
      <c r="ENA1" s="10" t="s">
        <v>5842</v>
      </c>
      <c r="ENB1" s="10" t="s">
        <v>5843</v>
      </c>
      <c r="ENC1" s="10" t="s">
        <v>5844</v>
      </c>
      <c r="END1" s="10" t="s">
        <v>5845</v>
      </c>
      <c r="ENE1" s="10" t="s">
        <v>5846</v>
      </c>
      <c r="ENF1" s="10" t="s">
        <v>5847</v>
      </c>
      <c r="ENG1" s="10" t="s">
        <v>5848</v>
      </c>
      <c r="ENH1" s="10" t="s">
        <v>5849</v>
      </c>
      <c r="ENI1" s="10" t="s">
        <v>5850</v>
      </c>
      <c r="ENJ1" s="10" t="s">
        <v>5851</v>
      </c>
      <c r="ENK1" s="10" t="s">
        <v>5852</v>
      </c>
      <c r="ENL1" s="10" t="s">
        <v>5853</v>
      </c>
      <c r="ENM1" s="10" t="s">
        <v>5854</v>
      </c>
      <c r="ENN1" s="10" t="s">
        <v>5855</v>
      </c>
      <c r="ENO1" s="10" t="s">
        <v>5856</v>
      </c>
      <c r="ENP1" s="10" t="s">
        <v>5857</v>
      </c>
      <c r="ENQ1" s="10" t="s">
        <v>5858</v>
      </c>
      <c r="ENR1" s="10" t="s">
        <v>5859</v>
      </c>
      <c r="ENS1" s="10" t="s">
        <v>5860</v>
      </c>
      <c r="ENT1" s="10" t="s">
        <v>5861</v>
      </c>
      <c r="ENU1" s="10" t="s">
        <v>5862</v>
      </c>
      <c r="ENV1" s="10" t="s">
        <v>5863</v>
      </c>
      <c r="ENW1" s="10" t="s">
        <v>5864</v>
      </c>
      <c r="ENX1" s="10" t="s">
        <v>5865</v>
      </c>
      <c r="ENY1" s="10" t="s">
        <v>5866</v>
      </c>
      <c r="ENZ1" s="10" t="s">
        <v>5867</v>
      </c>
      <c r="EOA1" s="10" t="s">
        <v>5868</v>
      </c>
      <c r="EOB1" s="10" t="s">
        <v>5869</v>
      </c>
      <c r="EOC1" s="10" t="s">
        <v>5870</v>
      </c>
      <c r="EOD1" s="10" t="s">
        <v>5871</v>
      </c>
      <c r="EOE1" s="10" t="s">
        <v>5872</v>
      </c>
      <c r="EOF1" s="10" t="s">
        <v>5873</v>
      </c>
      <c r="EOG1" s="10" t="s">
        <v>5874</v>
      </c>
      <c r="EOH1" s="10" t="s">
        <v>5875</v>
      </c>
      <c r="EOI1" s="10" t="s">
        <v>5876</v>
      </c>
      <c r="EOJ1" s="10" t="s">
        <v>5877</v>
      </c>
      <c r="EOK1" s="10" t="s">
        <v>5878</v>
      </c>
      <c r="EOL1" s="10" t="s">
        <v>5879</v>
      </c>
      <c r="EOM1" s="10" t="s">
        <v>5880</v>
      </c>
      <c r="EON1" s="10" t="s">
        <v>5881</v>
      </c>
      <c r="EOO1" s="10" t="s">
        <v>5882</v>
      </c>
      <c r="EOP1" s="10" t="s">
        <v>5883</v>
      </c>
      <c r="EOQ1" s="10" t="s">
        <v>5884</v>
      </c>
      <c r="EOR1" s="10" t="s">
        <v>5885</v>
      </c>
      <c r="EOS1" s="10" t="s">
        <v>5886</v>
      </c>
      <c r="EOT1" s="10" t="s">
        <v>5887</v>
      </c>
      <c r="EOU1" s="10" t="s">
        <v>5888</v>
      </c>
      <c r="EOV1" s="10" t="s">
        <v>5889</v>
      </c>
      <c r="EOW1" s="10" t="s">
        <v>5890</v>
      </c>
      <c r="EOX1" s="10" t="s">
        <v>5891</v>
      </c>
      <c r="EOY1" s="10" t="s">
        <v>5892</v>
      </c>
      <c r="EOZ1" s="10" t="s">
        <v>5893</v>
      </c>
      <c r="EPA1" s="10" t="s">
        <v>5894</v>
      </c>
      <c r="EPB1" s="10" t="s">
        <v>5895</v>
      </c>
      <c r="EPC1" s="10" t="s">
        <v>5896</v>
      </c>
      <c r="EPD1" s="10" t="s">
        <v>5897</v>
      </c>
      <c r="EPE1" s="10" t="s">
        <v>5898</v>
      </c>
      <c r="EPF1" s="10" t="s">
        <v>5899</v>
      </c>
      <c r="EPG1" s="10" t="s">
        <v>5900</v>
      </c>
      <c r="EPH1" s="10" t="s">
        <v>5901</v>
      </c>
      <c r="EPI1" s="10" t="s">
        <v>5902</v>
      </c>
      <c r="EPJ1" s="10" t="s">
        <v>5903</v>
      </c>
      <c r="EPK1" s="10" t="s">
        <v>5904</v>
      </c>
      <c r="EPL1" s="10" t="s">
        <v>5905</v>
      </c>
      <c r="EPM1" s="10" t="s">
        <v>5906</v>
      </c>
      <c r="EPN1" s="10" t="s">
        <v>5907</v>
      </c>
      <c r="EPO1" s="10" t="s">
        <v>5908</v>
      </c>
      <c r="EPP1" s="10" t="s">
        <v>5909</v>
      </c>
      <c r="EPQ1" s="10" t="s">
        <v>5910</v>
      </c>
      <c r="EPR1" s="10" t="s">
        <v>5911</v>
      </c>
      <c r="EPS1" s="10" t="s">
        <v>5912</v>
      </c>
      <c r="EPT1" s="10" t="s">
        <v>5913</v>
      </c>
      <c r="EPU1" s="10" t="s">
        <v>5914</v>
      </c>
      <c r="EPV1" s="10" t="s">
        <v>5915</v>
      </c>
      <c r="EPW1" s="10" t="s">
        <v>5916</v>
      </c>
      <c r="EPX1" s="10" t="s">
        <v>5917</v>
      </c>
      <c r="EPY1" s="10" t="s">
        <v>5918</v>
      </c>
      <c r="EPZ1" s="10" t="s">
        <v>5919</v>
      </c>
      <c r="EQA1" s="10" t="s">
        <v>5920</v>
      </c>
      <c r="EQB1" s="10" t="s">
        <v>5921</v>
      </c>
      <c r="EQC1" s="10" t="s">
        <v>5922</v>
      </c>
      <c r="EQD1" s="10" t="s">
        <v>5923</v>
      </c>
      <c r="EQE1" s="10" t="s">
        <v>5924</v>
      </c>
      <c r="EQF1" s="10" t="s">
        <v>5925</v>
      </c>
      <c r="EQG1" s="10" t="s">
        <v>5926</v>
      </c>
      <c r="EQH1" s="10" t="s">
        <v>5927</v>
      </c>
      <c r="EQI1" s="10" t="s">
        <v>5928</v>
      </c>
      <c r="EQJ1" s="10" t="s">
        <v>5929</v>
      </c>
      <c r="EQK1" s="10" t="s">
        <v>5930</v>
      </c>
      <c r="EQL1" s="10" t="s">
        <v>5931</v>
      </c>
      <c r="EQM1" s="10" t="s">
        <v>5932</v>
      </c>
      <c r="EQN1" s="10" t="s">
        <v>5933</v>
      </c>
      <c r="EQO1" s="10" t="s">
        <v>5934</v>
      </c>
      <c r="EQP1" s="10" t="s">
        <v>5935</v>
      </c>
      <c r="EQQ1" s="10" t="s">
        <v>5936</v>
      </c>
      <c r="EQR1" s="10" t="s">
        <v>5937</v>
      </c>
      <c r="EQS1" s="10" t="s">
        <v>5938</v>
      </c>
      <c r="EQT1" s="10" t="s">
        <v>5939</v>
      </c>
      <c r="EQU1" s="10" t="s">
        <v>5940</v>
      </c>
      <c r="EQV1" s="10" t="s">
        <v>5941</v>
      </c>
      <c r="EQW1" s="10" t="s">
        <v>5942</v>
      </c>
      <c r="EQX1" s="10" t="s">
        <v>5943</v>
      </c>
      <c r="EQY1" s="10" t="s">
        <v>5944</v>
      </c>
      <c r="EQZ1" s="10" t="s">
        <v>5945</v>
      </c>
      <c r="ERA1" s="10" t="s">
        <v>5946</v>
      </c>
      <c r="ERB1" s="10" t="s">
        <v>5947</v>
      </c>
      <c r="ERC1" s="10" t="s">
        <v>5948</v>
      </c>
      <c r="ERD1" s="10" t="s">
        <v>5949</v>
      </c>
      <c r="ERE1" s="10" t="s">
        <v>5950</v>
      </c>
      <c r="ERF1" s="10" t="s">
        <v>5951</v>
      </c>
      <c r="ERG1" s="10" t="s">
        <v>5952</v>
      </c>
      <c r="ERH1" s="10" t="s">
        <v>5953</v>
      </c>
      <c r="ERI1" s="10" t="s">
        <v>5954</v>
      </c>
      <c r="ERJ1" s="10" t="s">
        <v>5955</v>
      </c>
      <c r="ERK1" s="10" t="s">
        <v>5956</v>
      </c>
      <c r="ERL1" s="10" t="s">
        <v>5957</v>
      </c>
      <c r="ERM1" s="10" t="s">
        <v>5958</v>
      </c>
      <c r="ERN1" s="10" t="s">
        <v>5959</v>
      </c>
      <c r="ERO1" s="10" t="s">
        <v>5960</v>
      </c>
      <c r="ERP1" s="10" t="s">
        <v>5961</v>
      </c>
      <c r="ERQ1" s="10" t="s">
        <v>5962</v>
      </c>
      <c r="ERR1" s="10" t="s">
        <v>5963</v>
      </c>
      <c r="ERS1" s="10" t="s">
        <v>5964</v>
      </c>
      <c r="ERT1" s="10" t="s">
        <v>5965</v>
      </c>
      <c r="ERU1" s="10" t="s">
        <v>5966</v>
      </c>
      <c r="ERV1" s="10" t="s">
        <v>5967</v>
      </c>
      <c r="ERW1" s="10" t="s">
        <v>5968</v>
      </c>
      <c r="ERX1" s="10" t="s">
        <v>5969</v>
      </c>
      <c r="ERY1" s="10" t="s">
        <v>5970</v>
      </c>
      <c r="ERZ1" s="10" t="s">
        <v>5971</v>
      </c>
      <c r="ESA1" s="10" t="s">
        <v>5972</v>
      </c>
      <c r="ESB1" s="10" t="s">
        <v>5973</v>
      </c>
      <c r="ESC1" s="10" t="s">
        <v>5974</v>
      </c>
      <c r="ESD1" s="10" t="s">
        <v>5975</v>
      </c>
      <c r="ESE1" s="10" t="s">
        <v>5976</v>
      </c>
      <c r="ESF1" s="10" t="s">
        <v>5977</v>
      </c>
      <c r="ESG1" s="10" t="s">
        <v>5978</v>
      </c>
      <c r="ESH1" s="10" t="s">
        <v>5979</v>
      </c>
      <c r="ESI1" s="10" t="s">
        <v>5980</v>
      </c>
      <c r="ESJ1" s="10" t="s">
        <v>5981</v>
      </c>
      <c r="ESK1" s="10" t="s">
        <v>5982</v>
      </c>
      <c r="ESL1" s="10" t="s">
        <v>5983</v>
      </c>
      <c r="ESM1" s="10" t="s">
        <v>5984</v>
      </c>
      <c r="ESN1" s="10" t="s">
        <v>5985</v>
      </c>
      <c r="ESO1" s="10" t="s">
        <v>5986</v>
      </c>
      <c r="ESP1" s="10" t="s">
        <v>5987</v>
      </c>
      <c r="ESQ1" s="10" t="s">
        <v>5988</v>
      </c>
      <c r="ESR1" s="10" t="s">
        <v>5989</v>
      </c>
      <c r="ESS1" s="10" t="s">
        <v>5990</v>
      </c>
      <c r="EST1" s="10" t="s">
        <v>5991</v>
      </c>
      <c r="ESU1" s="10" t="s">
        <v>5992</v>
      </c>
      <c r="ESV1" s="10" t="s">
        <v>5993</v>
      </c>
      <c r="ESW1" s="10" t="s">
        <v>5994</v>
      </c>
      <c r="ESX1" s="10" t="s">
        <v>5995</v>
      </c>
      <c r="ESY1" s="10" t="s">
        <v>5996</v>
      </c>
      <c r="ESZ1" s="10" t="s">
        <v>5997</v>
      </c>
      <c r="ETA1" s="10" t="s">
        <v>5998</v>
      </c>
      <c r="ETB1" s="10" t="s">
        <v>5999</v>
      </c>
      <c r="ETC1" s="10" t="s">
        <v>6000</v>
      </c>
      <c r="ETD1" s="10" t="s">
        <v>6001</v>
      </c>
      <c r="ETE1" s="10" t="s">
        <v>6002</v>
      </c>
      <c r="ETF1" s="10" t="s">
        <v>6003</v>
      </c>
      <c r="ETG1" s="10" t="s">
        <v>6004</v>
      </c>
      <c r="ETH1" s="10" t="s">
        <v>6005</v>
      </c>
      <c r="ETI1" s="10" t="s">
        <v>6006</v>
      </c>
      <c r="ETJ1" s="10" t="s">
        <v>6007</v>
      </c>
      <c r="ETK1" s="10" t="s">
        <v>6008</v>
      </c>
      <c r="ETL1" s="10" t="s">
        <v>6009</v>
      </c>
      <c r="ETM1" s="10" t="s">
        <v>6010</v>
      </c>
      <c r="ETN1" s="10" t="s">
        <v>6011</v>
      </c>
      <c r="ETO1" s="10" t="s">
        <v>6012</v>
      </c>
      <c r="ETP1" s="10" t="s">
        <v>6013</v>
      </c>
      <c r="ETQ1" s="10" t="s">
        <v>6014</v>
      </c>
      <c r="ETR1" s="10" t="s">
        <v>6015</v>
      </c>
      <c r="ETS1" s="10" t="s">
        <v>6016</v>
      </c>
      <c r="ETT1" s="10" t="s">
        <v>6017</v>
      </c>
      <c r="ETU1" s="10" t="s">
        <v>6018</v>
      </c>
      <c r="ETV1" s="10" t="s">
        <v>6019</v>
      </c>
      <c r="ETW1" s="10" t="s">
        <v>6020</v>
      </c>
      <c r="ETX1" s="10" t="s">
        <v>6021</v>
      </c>
      <c r="ETY1" s="10" t="s">
        <v>6022</v>
      </c>
      <c r="ETZ1" s="10" t="s">
        <v>6023</v>
      </c>
      <c r="EUA1" s="10" t="s">
        <v>6024</v>
      </c>
      <c r="EUB1" s="10" t="s">
        <v>6025</v>
      </c>
      <c r="EUC1" s="10" t="s">
        <v>6026</v>
      </c>
      <c r="EUD1" s="10" t="s">
        <v>6027</v>
      </c>
      <c r="EUE1" s="10" t="s">
        <v>6028</v>
      </c>
      <c r="EUF1" s="10" t="s">
        <v>6029</v>
      </c>
      <c r="EUG1" s="10" t="s">
        <v>6030</v>
      </c>
      <c r="EUH1" s="10" t="s">
        <v>6031</v>
      </c>
      <c r="EUI1" s="10" t="s">
        <v>6032</v>
      </c>
      <c r="EUJ1" s="10" t="s">
        <v>6033</v>
      </c>
      <c r="EUK1" s="10" t="s">
        <v>6034</v>
      </c>
      <c r="EUL1" s="10" t="s">
        <v>6035</v>
      </c>
      <c r="EUM1" s="10" t="s">
        <v>6036</v>
      </c>
      <c r="EUN1" s="10" t="s">
        <v>6037</v>
      </c>
      <c r="EUO1" s="10" t="s">
        <v>6038</v>
      </c>
      <c r="EUP1" s="10" t="s">
        <v>6039</v>
      </c>
      <c r="EUQ1" s="10" t="s">
        <v>6040</v>
      </c>
      <c r="EUR1" s="10" t="s">
        <v>6041</v>
      </c>
      <c r="EUS1" s="10" t="s">
        <v>6042</v>
      </c>
      <c r="EUT1" s="10" t="s">
        <v>6043</v>
      </c>
      <c r="EUU1" s="10" t="s">
        <v>6044</v>
      </c>
      <c r="EUV1" s="10" t="s">
        <v>6045</v>
      </c>
      <c r="EUW1" s="10" t="s">
        <v>6046</v>
      </c>
      <c r="EUX1" s="10" t="s">
        <v>6047</v>
      </c>
      <c r="EUY1" s="10" t="s">
        <v>6048</v>
      </c>
      <c r="EUZ1" s="10" t="s">
        <v>6049</v>
      </c>
      <c r="EVA1" s="10" t="s">
        <v>6050</v>
      </c>
      <c r="EVB1" s="10" t="s">
        <v>6051</v>
      </c>
      <c r="EVC1" s="10" t="s">
        <v>6052</v>
      </c>
      <c r="EVD1" s="10" t="s">
        <v>6053</v>
      </c>
      <c r="EVE1" s="10" t="s">
        <v>6054</v>
      </c>
      <c r="EVF1" s="10" t="s">
        <v>6055</v>
      </c>
      <c r="EVG1" s="10" t="s">
        <v>6056</v>
      </c>
      <c r="EVH1" s="10" t="s">
        <v>6057</v>
      </c>
      <c r="EVI1" s="10" t="s">
        <v>6058</v>
      </c>
      <c r="EVJ1" s="10" t="s">
        <v>6059</v>
      </c>
      <c r="EVK1" s="10" t="s">
        <v>6060</v>
      </c>
      <c r="EVL1" s="10" t="s">
        <v>6061</v>
      </c>
      <c r="EVM1" s="10" t="s">
        <v>6062</v>
      </c>
      <c r="EVN1" s="10" t="s">
        <v>6063</v>
      </c>
      <c r="EVO1" s="10" t="s">
        <v>6064</v>
      </c>
      <c r="EVP1" s="10" t="s">
        <v>6065</v>
      </c>
      <c r="EVQ1" s="10" t="s">
        <v>6066</v>
      </c>
      <c r="EVR1" s="10" t="s">
        <v>6067</v>
      </c>
      <c r="EVS1" s="10" t="s">
        <v>6068</v>
      </c>
      <c r="EVT1" s="10" t="s">
        <v>6069</v>
      </c>
      <c r="EVU1" s="10" t="s">
        <v>6070</v>
      </c>
      <c r="EVV1" s="10" t="s">
        <v>6071</v>
      </c>
      <c r="EVW1" s="10" t="s">
        <v>6072</v>
      </c>
      <c r="EVX1" s="10" t="s">
        <v>6073</v>
      </c>
      <c r="EVY1" s="10" t="s">
        <v>6074</v>
      </c>
      <c r="EVZ1" s="10" t="s">
        <v>6075</v>
      </c>
      <c r="EWA1" s="10" t="s">
        <v>6076</v>
      </c>
      <c r="EWB1" s="10" t="s">
        <v>6077</v>
      </c>
      <c r="EWC1" s="10" t="s">
        <v>6078</v>
      </c>
      <c r="EWD1" s="10" t="s">
        <v>6079</v>
      </c>
      <c r="EWE1" s="10" t="s">
        <v>6080</v>
      </c>
      <c r="EWF1" s="10" t="s">
        <v>6081</v>
      </c>
      <c r="EWG1" s="10" t="s">
        <v>6082</v>
      </c>
      <c r="EWH1" s="10" t="s">
        <v>6083</v>
      </c>
      <c r="EWI1" s="10" t="s">
        <v>6084</v>
      </c>
      <c r="EWJ1" s="10" t="s">
        <v>6085</v>
      </c>
      <c r="EWK1" s="10" t="s">
        <v>6086</v>
      </c>
      <c r="EWL1" s="10" t="s">
        <v>6087</v>
      </c>
      <c r="EWM1" s="10" t="s">
        <v>6088</v>
      </c>
      <c r="EWN1" s="10" t="s">
        <v>6089</v>
      </c>
      <c r="EWO1" s="10" t="s">
        <v>6090</v>
      </c>
      <c r="EWP1" s="10" t="s">
        <v>6091</v>
      </c>
      <c r="EWQ1" s="10" t="s">
        <v>6092</v>
      </c>
      <c r="EWR1" s="10" t="s">
        <v>6093</v>
      </c>
      <c r="EWS1" s="10" t="s">
        <v>6094</v>
      </c>
      <c r="EWT1" s="10" t="s">
        <v>6095</v>
      </c>
      <c r="EWU1" s="10" t="s">
        <v>6096</v>
      </c>
      <c r="EWV1" s="10" t="s">
        <v>6097</v>
      </c>
      <c r="EWW1" s="10" t="s">
        <v>6098</v>
      </c>
      <c r="EWX1" s="10" t="s">
        <v>6099</v>
      </c>
      <c r="EWY1" s="10" t="s">
        <v>6100</v>
      </c>
      <c r="EWZ1" s="10" t="s">
        <v>6101</v>
      </c>
      <c r="EXA1" s="10" t="s">
        <v>6102</v>
      </c>
      <c r="EXB1" s="10" t="s">
        <v>6103</v>
      </c>
      <c r="EXC1" s="10" t="s">
        <v>6104</v>
      </c>
      <c r="EXD1" s="10" t="s">
        <v>6105</v>
      </c>
      <c r="EXE1" s="10" t="s">
        <v>6106</v>
      </c>
      <c r="EXF1" s="10" t="s">
        <v>6107</v>
      </c>
      <c r="EXG1" s="10" t="s">
        <v>6108</v>
      </c>
      <c r="EXH1" s="10" t="s">
        <v>6109</v>
      </c>
      <c r="EXI1" s="10" t="s">
        <v>6110</v>
      </c>
      <c r="EXJ1" s="10" t="s">
        <v>6111</v>
      </c>
      <c r="EXK1" s="10" t="s">
        <v>6112</v>
      </c>
      <c r="EXL1" s="10" t="s">
        <v>6113</v>
      </c>
      <c r="EXM1" s="10" t="s">
        <v>6114</v>
      </c>
      <c r="EXN1" s="10" t="s">
        <v>6115</v>
      </c>
      <c r="EXO1" s="10" t="s">
        <v>6116</v>
      </c>
      <c r="EXP1" s="10" t="s">
        <v>6117</v>
      </c>
      <c r="EXQ1" s="10" t="s">
        <v>6118</v>
      </c>
      <c r="EXR1" s="10" t="s">
        <v>6119</v>
      </c>
      <c r="EXS1" s="10" t="s">
        <v>6120</v>
      </c>
      <c r="EXT1" s="10" t="s">
        <v>6121</v>
      </c>
      <c r="EXU1" s="10" t="s">
        <v>6122</v>
      </c>
      <c r="EXV1" s="10" t="s">
        <v>6123</v>
      </c>
      <c r="EXW1" s="10" t="s">
        <v>6124</v>
      </c>
      <c r="EXX1" s="10" t="s">
        <v>6125</v>
      </c>
      <c r="EXY1" s="10" t="s">
        <v>6126</v>
      </c>
      <c r="EXZ1" s="10" t="s">
        <v>6127</v>
      </c>
      <c r="EYA1" s="10" t="s">
        <v>6128</v>
      </c>
      <c r="EYB1" s="10" t="s">
        <v>6129</v>
      </c>
      <c r="EYC1" s="10" t="s">
        <v>6130</v>
      </c>
      <c r="EYD1" s="10" t="s">
        <v>6131</v>
      </c>
      <c r="EYE1" s="10" t="s">
        <v>6132</v>
      </c>
      <c r="EYF1" s="10" t="s">
        <v>6133</v>
      </c>
      <c r="EYG1" s="10" t="s">
        <v>6134</v>
      </c>
      <c r="EYH1" s="10" t="s">
        <v>6135</v>
      </c>
      <c r="EYI1" s="10" t="s">
        <v>6136</v>
      </c>
      <c r="EYJ1" s="10" t="s">
        <v>6137</v>
      </c>
      <c r="EYK1" s="10" t="s">
        <v>6138</v>
      </c>
      <c r="EYL1" s="10" t="s">
        <v>6139</v>
      </c>
      <c r="EYM1" s="10" t="s">
        <v>6140</v>
      </c>
      <c r="EYN1" s="10" t="s">
        <v>6141</v>
      </c>
      <c r="EYO1" s="10" t="s">
        <v>6142</v>
      </c>
      <c r="EYP1" s="10" t="s">
        <v>6143</v>
      </c>
      <c r="EYQ1" s="10" t="s">
        <v>6144</v>
      </c>
      <c r="EYR1" s="10" t="s">
        <v>6145</v>
      </c>
      <c r="EYS1" s="10" t="s">
        <v>6146</v>
      </c>
      <c r="EYT1" s="10" t="s">
        <v>6147</v>
      </c>
      <c r="EYU1" s="10" t="s">
        <v>6148</v>
      </c>
      <c r="EYV1" s="10" t="s">
        <v>6149</v>
      </c>
      <c r="EYW1" s="10" t="s">
        <v>6150</v>
      </c>
      <c r="EYX1" s="10" t="s">
        <v>6151</v>
      </c>
      <c r="EYY1" s="10" t="s">
        <v>6152</v>
      </c>
      <c r="EYZ1" s="10" t="s">
        <v>6153</v>
      </c>
      <c r="EZA1" s="10" t="s">
        <v>6154</v>
      </c>
      <c r="EZB1" s="10" t="s">
        <v>6155</v>
      </c>
      <c r="EZC1" s="10" t="s">
        <v>6156</v>
      </c>
      <c r="EZD1" s="10" t="s">
        <v>6157</v>
      </c>
      <c r="EZE1" s="10" t="s">
        <v>6158</v>
      </c>
      <c r="EZF1" s="10" t="s">
        <v>6159</v>
      </c>
      <c r="EZG1" s="10" t="s">
        <v>6160</v>
      </c>
      <c r="EZH1" s="10" t="s">
        <v>6161</v>
      </c>
      <c r="EZI1" s="10" t="s">
        <v>6162</v>
      </c>
      <c r="EZJ1" s="10" t="s">
        <v>6163</v>
      </c>
      <c r="EZK1" s="10" t="s">
        <v>6164</v>
      </c>
      <c r="EZL1" s="10" t="s">
        <v>6165</v>
      </c>
      <c r="EZM1" s="10" t="s">
        <v>6166</v>
      </c>
      <c r="EZN1" s="10" t="s">
        <v>6167</v>
      </c>
      <c r="EZO1" s="10" t="s">
        <v>6168</v>
      </c>
      <c r="EZP1" s="10" t="s">
        <v>6169</v>
      </c>
      <c r="EZQ1" s="10" t="s">
        <v>6170</v>
      </c>
      <c r="EZR1" s="10" t="s">
        <v>6171</v>
      </c>
      <c r="EZS1" s="10" t="s">
        <v>6172</v>
      </c>
      <c r="EZT1" s="10" t="s">
        <v>6173</v>
      </c>
      <c r="EZU1" s="10" t="s">
        <v>6174</v>
      </c>
      <c r="EZV1" s="10" t="s">
        <v>6175</v>
      </c>
      <c r="EZW1" s="10" t="s">
        <v>6176</v>
      </c>
      <c r="EZX1" s="10" t="s">
        <v>6177</v>
      </c>
      <c r="EZY1" s="10" t="s">
        <v>6178</v>
      </c>
      <c r="EZZ1" s="10" t="s">
        <v>6179</v>
      </c>
      <c r="FAA1" s="10" t="s">
        <v>6180</v>
      </c>
      <c r="FAB1" s="10" t="s">
        <v>6181</v>
      </c>
      <c r="FAC1" s="10" t="s">
        <v>6182</v>
      </c>
      <c r="FAD1" s="10" t="s">
        <v>6183</v>
      </c>
      <c r="FAE1" s="10" t="s">
        <v>6184</v>
      </c>
      <c r="FAF1" s="10" t="s">
        <v>6185</v>
      </c>
      <c r="FAG1" s="10" t="s">
        <v>6186</v>
      </c>
      <c r="FAH1" s="10" t="s">
        <v>6187</v>
      </c>
      <c r="FAI1" s="10" t="s">
        <v>6188</v>
      </c>
      <c r="FAJ1" s="10" t="s">
        <v>6189</v>
      </c>
      <c r="FAK1" s="10" t="s">
        <v>6190</v>
      </c>
      <c r="FAL1" s="10" t="s">
        <v>6191</v>
      </c>
      <c r="FAM1" s="10" t="s">
        <v>6192</v>
      </c>
      <c r="FAN1" s="10" t="s">
        <v>6193</v>
      </c>
      <c r="FAO1" s="10" t="s">
        <v>6194</v>
      </c>
      <c r="FAP1" s="10" t="s">
        <v>6195</v>
      </c>
      <c r="FAQ1" s="10" t="s">
        <v>6196</v>
      </c>
      <c r="FAR1" s="10" t="s">
        <v>6197</v>
      </c>
      <c r="FAS1" s="10" t="s">
        <v>6198</v>
      </c>
      <c r="FAT1" s="10" t="s">
        <v>6199</v>
      </c>
      <c r="FAU1" s="10" t="s">
        <v>6200</v>
      </c>
      <c r="FAV1" s="10" t="s">
        <v>6201</v>
      </c>
      <c r="FAW1" s="10" t="s">
        <v>6202</v>
      </c>
      <c r="FAX1" s="10" t="s">
        <v>6203</v>
      </c>
      <c r="FAY1" s="10" t="s">
        <v>6204</v>
      </c>
      <c r="FAZ1" s="10" t="s">
        <v>6205</v>
      </c>
      <c r="FBA1" s="10" t="s">
        <v>6206</v>
      </c>
      <c r="FBB1" s="10" t="s">
        <v>6207</v>
      </c>
      <c r="FBC1" s="10" t="s">
        <v>6208</v>
      </c>
      <c r="FBD1" s="10" t="s">
        <v>6209</v>
      </c>
      <c r="FBE1" s="10" t="s">
        <v>6210</v>
      </c>
      <c r="FBF1" s="10" t="s">
        <v>6211</v>
      </c>
      <c r="FBG1" s="10" t="s">
        <v>6212</v>
      </c>
      <c r="FBH1" s="10" t="s">
        <v>6213</v>
      </c>
      <c r="FBI1" s="10" t="s">
        <v>6214</v>
      </c>
      <c r="FBJ1" s="10" t="s">
        <v>6215</v>
      </c>
      <c r="FBK1" s="10" t="s">
        <v>6216</v>
      </c>
      <c r="FBL1" s="10" t="s">
        <v>6217</v>
      </c>
      <c r="FBM1" s="10" t="s">
        <v>6218</v>
      </c>
      <c r="FBN1" s="10" t="s">
        <v>6219</v>
      </c>
      <c r="FBO1" s="10" t="s">
        <v>6220</v>
      </c>
      <c r="FBP1" s="10" t="s">
        <v>6221</v>
      </c>
      <c r="FBQ1" s="10" t="s">
        <v>6222</v>
      </c>
      <c r="FBR1" s="10" t="s">
        <v>6223</v>
      </c>
      <c r="FBS1" s="10" t="s">
        <v>6224</v>
      </c>
      <c r="FBT1" s="10" t="s">
        <v>6225</v>
      </c>
      <c r="FBU1" s="10" t="s">
        <v>6226</v>
      </c>
      <c r="FBV1" s="10" t="s">
        <v>6227</v>
      </c>
      <c r="FBW1" s="10" t="s">
        <v>6228</v>
      </c>
      <c r="FBX1" s="10" t="s">
        <v>6229</v>
      </c>
      <c r="FBY1" s="10" t="s">
        <v>6230</v>
      </c>
      <c r="FBZ1" s="10" t="s">
        <v>6231</v>
      </c>
      <c r="FCA1" s="10" t="s">
        <v>6232</v>
      </c>
      <c r="FCB1" s="10" t="s">
        <v>6233</v>
      </c>
      <c r="FCC1" s="10" t="s">
        <v>6234</v>
      </c>
      <c r="FCD1" s="10" t="s">
        <v>6235</v>
      </c>
      <c r="FCE1" s="10" t="s">
        <v>6236</v>
      </c>
      <c r="FCF1" s="10" t="s">
        <v>6237</v>
      </c>
      <c r="FCG1" s="10" t="s">
        <v>6238</v>
      </c>
      <c r="FCH1" s="10" t="s">
        <v>6239</v>
      </c>
      <c r="FCI1" s="10" t="s">
        <v>6240</v>
      </c>
      <c r="FCJ1" s="10" t="s">
        <v>6241</v>
      </c>
      <c r="FCK1" s="10" t="s">
        <v>6242</v>
      </c>
      <c r="FCL1" s="10" t="s">
        <v>6243</v>
      </c>
      <c r="FCM1" s="10" t="s">
        <v>6244</v>
      </c>
      <c r="FCN1" s="10" t="s">
        <v>6245</v>
      </c>
      <c r="FCO1" s="10" t="s">
        <v>6246</v>
      </c>
      <c r="FCP1" s="10" t="s">
        <v>6247</v>
      </c>
      <c r="FCQ1" s="10" t="s">
        <v>6248</v>
      </c>
      <c r="FCR1" s="10" t="s">
        <v>6249</v>
      </c>
      <c r="FCS1" s="10" t="s">
        <v>6250</v>
      </c>
      <c r="FCT1" s="10" t="s">
        <v>6251</v>
      </c>
      <c r="FCU1" s="10" t="s">
        <v>6252</v>
      </c>
      <c r="FCV1" s="10" t="s">
        <v>6253</v>
      </c>
      <c r="FCW1" s="10" t="s">
        <v>6254</v>
      </c>
      <c r="FCX1" s="10" t="s">
        <v>6255</v>
      </c>
      <c r="FCY1" s="10" t="s">
        <v>6256</v>
      </c>
      <c r="FCZ1" s="10" t="s">
        <v>6257</v>
      </c>
      <c r="FDA1" s="10" t="s">
        <v>6258</v>
      </c>
      <c r="FDB1" s="10" t="s">
        <v>6259</v>
      </c>
      <c r="FDC1" s="10" t="s">
        <v>6260</v>
      </c>
      <c r="FDD1" s="10" t="s">
        <v>6261</v>
      </c>
      <c r="FDE1" s="10" t="s">
        <v>6262</v>
      </c>
      <c r="FDF1" s="10" t="s">
        <v>6263</v>
      </c>
      <c r="FDG1" s="10" t="s">
        <v>6264</v>
      </c>
      <c r="FDH1" s="10" t="s">
        <v>6265</v>
      </c>
      <c r="FDI1" s="10" t="s">
        <v>6266</v>
      </c>
      <c r="FDJ1" s="10" t="s">
        <v>6267</v>
      </c>
      <c r="FDK1" s="10" t="s">
        <v>6268</v>
      </c>
      <c r="FDL1" s="10" t="s">
        <v>6269</v>
      </c>
      <c r="FDM1" s="10" t="s">
        <v>6270</v>
      </c>
      <c r="FDN1" s="10" t="s">
        <v>6271</v>
      </c>
      <c r="FDO1" s="10" t="s">
        <v>6272</v>
      </c>
      <c r="FDP1" s="10" t="s">
        <v>6273</v>
      </c>
      <c r="FDQ1" s="10" t="s">
        <v>6274</v>
      </c>
      <c r="FDR1" s="10" t="s">
        <v>6275</v>
      </c>
      <c r="FDS1" s="10" t="s">
        <v>6276</v>
      </c>
      <c r="FDT1" s="10" t="s">
        <v>6277</v>
      </c>
      <c r="FDU1" s="10" t="s">
        <v>6278</v>
      </c>
      <c r="FDV1" s="10" t="s">
        <v>6279</v>
      </c>
      <c r="FDW1" s="10" t="s">
        <v>6280</v>
      </c>
      <c r="FDX1" s="10" t="s">
        <v>6281</v>
      </c>
      <c r="FDY1" s="10" t="s">
        <v>6282</v>
      </c>
      <c r="FDZ1" s="10" t="s">
        <v>6283</v>
      </c>
      <c r="FEA1" s="10" t="s">
        <v>6284</v>
      </c>
      <c r="FEB1" s="10" t="s">
        <v>6285</v>
      </c>
      <c r="FEC1" s="10" t="s">
        <v>6286</v>
      </c>
      <c r="FED1" s="10" t="s">
        <v>6287</v>
      </c>
      <c r="FEE1" s="10" t="s">
        <v>6288</v>
      </c>
      <c r="FEF1" s="10" t="s">
        <v>6289</v>
      </c>
      <c r="FEG1" s="10" t="s">
        <v>6290</v>
      </c>
      <c r="FEH1" s="10" t="s">
        <v>6291</v>
      </c>
      <c r="FEI1" s="10" t="s">
        <v>6292</v>
      </c>
      <c r="FEJ1" s="10" t="s">
        <v>6293</v>
      </c>
      <c r="FEK1" s="10" t="s">
        <v>6294</v>
      </c>
      <c r="FEL1" s="10" t="s">
        <v>6295</v>
      </c>
      <c r="FEM1" s="10" t="s">
        <v>6296</v>
      </c>
      <c r="FEN1" s="10" t="s">
        <v>6297</v>
      </c>
      <c r="FEO1" s="10" t="s">
        <v>6298</v>
      </c>
      <c r="FEP1" s="10" t="s">
        <v>6299</v>
      </c>
      <c r="FEQ1" s="10" t="s">
        <v>6300</v>
      </c>
      <c r="FER1" s="10" t="s">
        <v>6301</v>
      </c>
      <c r="FES1" s="10" t="s">
        <v>6302</v>
      </c>
      <c r="FET1" s="10" t="s">
        <v>6303</v>
      </c>
      <c r="FEU1" s="10" t="s">
        <v>6304</v>
      </c>
      <c r="FEV1" s="10" t="s">
        <v>6305</v>
      </c>
      <c r="FEW1" s="10" t="s">
        <v>6306</v>
      </c>
      <c r="FEX1" s="10" t="s">
        <v>6307</v>
      </c>
      <c r="FEY1" s="10" t="s">
        <v>6308</v>
      </c>
      <c r="FEZ1" s="10" t="s">
        <v>6309</v>
      </c>
      <c r="FFA1" s="10" t="s">
        <v>6310</v>
      </c>
      <c r="FFB1" s="10" t="s">
        <v>6311</v>
      </c>
      <c r="FFC1" s="10" t="s">
        <v>6312</v>
      </c>
      <c r="FFD1" s="10" t="s">
        <v>6313</v>
      </c>
      <c r="FFE1" s="10" t="s">
        <v>6314</v>
      </c>
      <c r="FFF1" s="10" t="s">
        <v>6315</v>
      </c>
      <c r="FFG1" s="10" t="s">
        <v>6316</v>
      </c>
      <c r="FFH1" s="10" t="s">
        <v>6317</v>
      </c>
      <c r="FFI1" s="10" t="s">
        <v>6318</v>
      </c>
      <c r="FFJ1" s="10" t="s">
        <v>6319</v>
      </c>
      <c r="FFK1" s="10" t="s">
        <v>6320</v>
      </c>
      <c r="FFL1" s="10" t="s">
        <v>6321</v>
      </c>
      <c r="FFM1" s="10" t="s">
        <v>6322</v>
      </c>
      <c r="FFN1" s="10" t="s">
        <v>6323</v>
      </c>
      <c r="FFO1" s="10" t="s">
        <v>6324</v>
      </c>
      <c r="FFP1" s="10" t="s">
        <v>6325</v>
      </c>
      <c r="FFQ1" s="10" t="s">
        <v>6326</v>
      </c>
      <c r="FFR1" s="10" t="s">
        <v>6327</v>
      </c>
      <c r="FFS1" s="10" t="s">
        <v>6328</v>
      </c>
      <c r="FFT1" s="10" t="s">
        <v>6329</v>
      </c>
      <c r="FFU1" s="10" t="s">
        <v>6330</v>
      </c>
      <c r="FFV1" s="10" t="s">
        <v>6331</v>
      </c>
      <c r="FFW1" s="10" t="s">
        <v>6332</v>
      </c>
      <c r="FFX1" s="10" t="s">
        <v>6333</v>
      </c>
      <c r="FFY1" s="10" t="s">
        <v>6334</v>
      </c>
      <c r="FFZ1" s="10" t="s">
        <v>6335</v>
      </c>
      <c r="FGA1" s="10" t="s">
        <v>6336</v>
      </c>
      <c r="FGB1" s="10" t="s">
        <v>6337</v>
      </c>
      <c r="FGC1" s="10" t="s">
        <v>6338</v>
      </c>
      <c r="FGD1" s="10" t="s">
        <v>6339</v>
      </c>
      <c r="FGE1" s="10" t="s">
        <v>6340</v>
      </c>
      <c r="FGF1" s="10" t="s">
        <v>6341</v>
      </c>
      <c r="FGG1" s="10" t="s">
        <v>6342</v>
      </c>
      <c r="FGH1" s="10" t="s">
        <v>6343</v>
      </c>
      <c r="FGI1" s="10" t="s">
        <v>6344</v>
      </c>
      <c r="FGJ1" s="10" t="s">
        <v>6345</v>
      </c>
      <c r="FGK1" s="10" t="s">
        <v>6346</v>
      </c>
      <c r="FGL1" s="10" t="s">
        <v>6347</v>
      </c>
      <c r="FGM1" s="10" t="s">
        <v>6348</v>
      </c>
      <c r="FGN1" s="10" t="s">
        <v>6349</v>
      </c>
      <c r="FGO1" s="10" t="s">
        <v>6350</v>
      </c>
      <c r="FGP1" s="10" t="s">
        <v>6351</v>
      </c>
      <c r="FGQ1" s="10" t="s">
        <v>6352</v>
      </c>
      <c r="FGR1" s="10" t="s">
        <v>6353</v>
      </c>
      <c r="FGS1" s="10" t="s">
        <v>6354</v>
      </c>
      <c r="FGT1" s="10" t="s">
        <v>6355</v>
      </c>
      <c r="FGU1" s="10" t="s">
        <v>6356</v>
      </c>
      <c r="FGV1" s="10" t="s">
        <v>6357</v>
      </c>
      <c r="FGW1" s="10" t="s">
        <v>6358</v>
      </c>
      <c r="FGX1" s="10" t="s">
        <v>6359</v>
      </c>
      <c r="FGY1" s="10" t="s">
        <v>6360</v>
      </c>
      <c r="FGZ1" s="10" t="s">
        <v>6361</v>
      </c>
      <c r="FHA1" s="10" t="s">
        <v>6362</v>
      </c>
      <c r="FHB1" s="10" t="s">
        <v>6363</v>
      </c>
      <c r="FHC1" s="10" t="s">
        <v>6364</v>
      </c>
      <c r="FHD1" s="10" t="s">
        <v>6365</v>
      </c>
      <c r="FHE1" s="10" t="s">
        <v>6366</v>
      </c>
      <c r="FHF1" s="10" t="s">
        <v>6367</v>
      </c>
      <c r="FHG1" s="10" t="s">
        <v>6368</v>
      </c>
      <c r="FHH1" s="10" t="s">
        <v>6369</v>
      </c>
      <c r="FHI1" s="10" t="s">
        <v>6370</v>
      </c>
      <c r="FHJ1" s="10" t="s">
        <v>6371</v>
      </c>
      <c r="FHK1" s="10" t="s">
        <v>6372</v>
      </c>
      <c r="FHL1" s="10" t="s">
        <v>6373</v>
      </c>
      <c r="FHM1" s="10" t="s">
        <v>6374</v>
      </c>
      <c r="FHN1" s="10" t="s">
        <v>6375</v>
      </c>
      <c r="FHO1" s="10" t="s">
        <v>6376</v>
      </c>
      <c r="FHP1" s="10" t="s">
        <v>6377</v>
      </c>
      <c r="FHQ1" s="10" t="s">
        <v>6378</v>
      </c>
      <c r="FHR1" s="10" t="s">
        <v>6379</v>
      </c>
      <c r="FHS1" s="10" t="s">
        <v>6380</v>
      </c>
      <c r="FHT1" s="10" t="s">
        <v>6381</v>
      </c>
      <c r="FHU1" s="10" t="s">
        <v>6382</v>
      </c>
      <c r="FHV1" s="10" t="s">
        <v>6383</v>
      </c>
      <c r="FHW1" s="10" t="s">
        <v>6384</v>
      </c>
      <c r="FHX1" s="10" t="s">
        <v>6385</v>
      </c>
      <c r="FHY1" s="10" t="s">
        <v>6386</v>
      </c>
      <c r="FHZ1" s="10" t="s">
        <v>6387</v>
      </c>
      <c r="FIA1" s="10" t="s">
        <v>6388</v>
      </c>
      <c r="FIB1" s="10" t="s">
        <v>6389</v>
      </c>
      <c r="FIC1" s="10" t="s">
        <v>6390</v>
      </c>
      <c r="FID1" s="10" t="s">
        <v>6391</v>
      </c>
      <c r="FIE1" s="10" t="s">
        <v>6392</v>
      </c>
      <c r="FIF1" s="10" t="s">
        <v>6393</v>
      </c>
      <c r="FIG1" s="10" t="s">
        <v>6394</v>
      </c>
      <c r="FIH1" s="10" t="s">
        <v>6395</v>
      </c>
      <c r="FII1" s="10" t="s">
        <v>6396</v>
      </c>
      <c r="FIJ1" s="10" t="s">
        <v>6397</v>
      </c>
      <c r="FIK1" s="10" t="s">
        <v>6398</v>
      </c>
      <c r="FIL1" s="10" t="s">
        <v>6399</v>
      </c>
      <c r="FIM1" s="10" t="s">
        <v>6400</v>
      </c>
      <c r="FIN1" s="10" t="s">
        <v>6401</v>
      </c>
      <c r="FIO1" s="10" t="s">
        <v>6402</v>
      </c>
      <c r="FIP1" s="10" t="s">
        <v>6403</v>
      </c>
      <c r="FIQ1" s="10" t="s">
        <v>6404</v>
      </c>
      <c r="FIR1" s="10" t="s">
        <v>6405</v>
      </c>
      <c r="FIS1" s="10" t="s">
        <v>6406</v>
      </c>
      <c r="FIT1" s="10" t="s">
        <v>6407</v>
      </c>
      <c r="FIU1" s="10" t="s">
        <v>6408</v>
      </c>
      <c r="FIV1" s="10" t="s">
        <v>6409</v>
      </c>
      <c r="FIW1" s="10" t="s">
        <v>6410</v>
      </c>
      <c r="FIX1" s="10" t="s">
        <v>6411</v>
      </c>
      <c r="FIY1" s="10" t="s">
        <v>6412</v>
      </c>
      <c r="FIZ1" s="10" t="s">
        <v>6413</v>
      </c>
      <c r="FJA1" s="10" t="s">
        <v>6414</v>
      </c>
      <c r="FJB1" s="10" t="s">
        <v>6415</v>
      </c>
      <c r="FJC1" s="10" t="s">
        <v>6416</v>
      </c>
      <c r="FJD1" s="10" t="s">
        <v>6417</v>
      </c>
      <c r="FJE1" s="10" t="s">
        <v>6418</v>
      </c>
      <c r="FJF1" s="10" t="s">
        <v>6419</v>
      </c>
      <c r="FJG1" s="10" t="s">
        <v>6420</v>
      </c>
      <c r="FJH1" s="10" t="s">
        <v>6421</v>
      </c>
      <c r="FJI1" s="10" t="s">
        <v>6422</v>
      </c>
      <c r="FJJ1" s="10" t="s">
        <v>6423</v>
      </c>
      <c r="FJK1" s="10" t="s">
        <v>6424</v>
      </c>
      <c r="FJL1" s="10" t="s">
        <v>6425</v>
      </c>
      <c r="FJM1" s="10" t="s">
        <v>6426</v>
      </c>
      <c r="FJN1" s="10" t="s">
        <v>6427</v>
      </c>
      <c r="FJO1" s="10" t="s">
        <v>6428</v>
      </c>
      <c r="FJP1" s="10" t="s">
        <v>6429</v>
      </c>
      <c r="FJQ1" s="10" t="s">
        <v>6430</v>
      </c>
      <c r="FJR1" s="10" t="s">
        <v>6431</v>
      </c>
      <c r="FJS1" s="10" t="s">
        <v>6432</v>
      </c>
      <c r="FJT1" s="10" t="s">
        <v>6433</v>
      </c>
      <c r="FJU1" s="10" t="s">
        <v>6434</v>
      </c>
      <c r="FJV1" s="10" t="s">
        <v>6435</v>
      </c>
      <c r="FJW1" s="10" t="s">
        <v>6436</v>
      </c>
      <c r="FJX1" s="10" t="s">
        <v>6437</v>
      </c>
      <c r="FJY1" s="10" t="s">
        <v>6438</v>
      </c>
      <c r="FJZ1" s="10" t="s">
        <v>6439</v>
      </c>
      <c r="FKA1" s="10" t="s">
        <v>6440</v>
      </c>
      <c r="FKB1" s="10" t="s">
        <v>6441</v>
      </c>
      <c r="FKC1" s="10" t="s">
        <v>6442</v>
      </c>
      <c r="FKD1" s="10" t="s">
        <v>6443</v>
      </c>
      <c r="FKE1" s="10" t="s">
        <v>6444</v>
      </c>
      <c r="FKF1" s="10" t="s">
        <v>6445</v>
      </c>
      <c r="FKG1" s="10" t="s">
        <v>6446</v>
      </c>
      <c r="FKH1" s="10" t="s">
        <v>6447</v>
      </c>
      <c r="FKI1" s="10" t="s">
        <v>6448</v>
      </c>
      <c r="FKJ1" s="10" t="s">
        <v>6449</v>
      </c>
      <c r="FKK1" s="10" t="s">
        <v>6450</v>
      </c>
      <c r="FKL1" s="10" t="s">
        <v>6451</v>
      </c>
      <c r="FKM1" s="10" t="s">
        <v>6452</v>
      </c>
      <c r="FKN1" s="10" t="s">
        <v>6453</v>
      </c>
      <c r="FKO1" s="10" t="s">
        <v>6454</v>
      </c>
      <c r="FKP1" s="10" t="s">
        <v>6455</v>
      </c>
      <c r="FKQ1" s="10" t="s">
        <v>6456</v>
      </c>
      <c r="FKR1" s="10" t="s">
        <v>6457</v>
      </c>
      <c r="FKS1" s="10" t="s">
        <v>6458</v>
      </c>
      <c r="FKT1" s="10" t="s">
        <v>6459</v>
      </c>
      <c r="FKU1" s="10" t="s">
        <v>6460</v>
      </c>
      <c r="FKV1" s="10" t="s">
        <v>6461</v>
      </c>
      <c r="FKW1" s="10" t="s">
        <v>6462</v>
      </c>
      <c r="FKX1" s="10" t="s">
        <v>6463</v>
      </c>
      <c r="FKY1" s="10" t="s">
        <v>6464</v>
      </c>
      <c r="FKZ1" s="10" t="s">
        <v>6465</v>
      </c>
      <c r="FLA1" s="10" t="s">
        <v>6466</v>
      </c>
      <c r="FLB1" s="10" t="s">
        <v>6467</v>
      </c>
      <c r="FLC1" s="10" t="s">
        <v>6468</v>
      </c>
      <c r="FLD1" s="10" t="s">
        <v>6469</v>
      </c>
      <c r="FLE1" s="10" t="s">
        <v>6470</v>
      </c>
      <c r="FLF1" s="10" t="s">
        <v>6471</v>
      </c>
      <c r="FLG1" s="10" t="s">
        <v>6472</v>
      </c>
      <c r="FLH1" s="10" t="s">
        <v>6473</v>
      </c>
      <c r="FLI1" s="10" t="s">
        <v>6474</v>
      </c>
      <c r="FLJ1" s="10" t="s">
        <v>6475</v>
      </c>
      <c r="FLK1" s="10" t="s">
        <v>6476</v>
      </c>
      <c r="FLL1" s="10" t="s">
        <v>6477</v>
      </c>
      <c r="FLM1" s="10" t="s">
        <v>6478</v>
      </c>
      <c r="FLN1" s="10" t="s">
        <v>6479</v>
      </c>
      <c r="FLO1" s="10" t="s">
        <v>6480</v>
      </c>
      <c r="FLP1" s="10" t="s">
        <v>6481</v>
      </c>
      <c r="FLQ1" s="10" t="s">
        <v>6482</v>
      </c>
      <c r="FLR1" s="10" t="s">
        <v>6483</v>
      </c>
      <c r="FLS1" s="10" t="s">
        <v>6484</v>
      </c>
      <c r="FLT1" s="10" t="s">
        <v>6485</v>
      </c>
      <c r="FLU1" s="10" t="s">
        <v>6486</v>
      </c>
      <c r="FLV1" s="10" t="s">
        <v>6487</v>
      </c>
      <c r="FLW1" s="10" t="s">
        <v>6488</v>
      </c>
      <c r="FLX1" s="10" t="s">
        <v>6489</v>
      </c>
      <c r="FLY1" s="10" t="s">
        <v>6490</v>
      </c>
      <c r="FLZ1" s="10" t="s">
        <v>6491</v>
      </c>
      <c r="FMA1" s="10" t="s">
        <v>6492</v>
      </c>
      <c r="FMB1" s="10" t="s">
        <v>6493</v>
      </c>
      <c r="FMC1" s="10" t="s">
        <v>6494</v>
      </c>
      <c r="FMD1" s="10" t="s">
        <v>6495</v>
      </c>
      <c r="FME1" s="10" t="s">
        <v>6496</v>
      </c>
      <c r="FMF1" s="10" t="s">
        <v>6497</v>
      </c>
      <c r="FMG1" s="10" t="s">
        <v>6498</v>
      </c>
      <c r="FMH1" s="10" t="s">
        <v>6499</v>
      </c>
      <c r="FMI1" s="10" t="s">
        <v>6500</v>
      </c>
      <c r="FMJ1" s="10" t="s">
        <v>6501</v>
      </c>
      <c r="FMK1" s="10" t="s">
        <v>6502</v>
      </c>
      <c r="FML1" s="10" t="s">
        <v>6503</v>
      </c>
      <c r="FMM1" s="10" t="s">
        <v>6504</v>
      </c>
      <c r="FMN1" s="10" t="s">
        <v>6505</v>
      </c>
      <c r="FMO1" s="10" t="s">
        <v>6506</v>
      </c>
      <c r="FMP1" s="10" t="s">
        <v>6507</v>
      </c>
      <c r="FMQ1" s="10" t="s">
        <v>6508</v>
      </c>
      <c r="FMR1" s="10" t="s">
        <v>6509</v>
      </c>
      <c r="FMS1" s="10" t="s">
        <v>6510</v>
      </c>
      <c r="FMT1" s="10" t="s">
        <v>6511</v>
      </c>
      <c r="FMU1" s="10" t="s">
        <v>6512</v>
      </c>
      <c r="FMV1" s="10" t="s">
        <v>6513</v>
      </c>
      <c r="FMW1" s="10" t="s">
        <v>6514</v>
      </c>
      <c r="FMX1" s="10" t="s">
        <v>6515</v>
      </c>
      <c r="FMY1" s="10" t="s">
        <v>6516</v>
      </c>
      <c r="FMZ1" s="10" t="s">
        <v>6517</v>
      </c>
      <c r="FNA1" s="10" t="s">
        <v>6518</v>
      </c>
      <c r="FNB1" s="10" t="s">
        <v>6519</v>
      </c>
      <c r="FNC1" s="10" t="s">
        <v>6520</v>
      </c>
      <c r="FND1" s="10" t="s">
        <v>6521</v>
      </c>
      <c r="FNE1" s="10" t="s">
        <v>6522</v>
      </c>
      <c r="FNF1" s="10" t="s">
        <v>6523</v>
      </c>
      <c r="FNG1" s="10" t="s">
        <v>6524</v>
      </c>
      <c r="FNH1" s="10" t="s">
        <v>6525</v>
      </c>
      <c r="FNI1" s="10" t="s">
        <v>6526</v>
      </c>
      <c r="FNJ1" s="10" t="s">
        <v>6527</v>
      </c>
      <c r="FNK1" s="10" t="s">
        <v>6528</v>
      </c>
      <c r="FNL1" s="10" t="s">
        <v>6529</v>
      </c>
      <c r="FNM1" s="10" t="s">
        <v>6530</v>
      </c>
      <c r="FNN1" s="10" t="s">
        <v>6531</v>
      </c>
      <c r="FNO1" s="10" t="s">
        <v>6532</v>
      </c>
      <c r="FNP1" s="10" t="s">
        <v>6533</v>
      </c>
      <c r="FNQ1" s="10" t="s">
        <v>6534</v>
      </c>
      <c r="FNR1" s="10" t="s">
        <v>6535</v>
      </c>
      <c r="FNS1" s="10" t="s">
        <v>6536</v>
      </c>
      <c r="FNT1" s="10" t="s">
        <v>6537</v>
      </c>
      <c r="FNU1" s="10" t="s">
        <v>6538</v>
      </c>
      <c r="FNV1" s="10" t="s">
        <v>6539</v>
      </c>
      <c r="FNW1" s="10" t="s">
        <v>6540</v>
      </c>
      <c r="FNX1" s="10" t="s">
        <v>6541</v>
      </c>
      <c r="FNY1" s="10" t="s">
        <v>6542</v>
      </c>
      <c r="FNZ1" s="10" t="s">
        <v>6543</v>
      </c>
      <c r="FOA1" s="10" t="s">
        <v>6544</v>
      </c>
      <c r="FOB1" s="10" t="s">
        <v>6545</v>
      </c>
      <c r="FOC1" s="10" t="s">
        <v>6546</v>
      </c>
      <c r="FOD1" s="10" t="s">
        <v>6547</v>
      </c>
      <c r="FOE1" s="10" t="s">
        <v>6548</v>
      </c>
      <c r="FOF1" s="10" t="s">
        <v>6549</v>
      </c>
      <c r="FOG1" s="10" t="s">
        <v>6550</v>
      </c>
      <c r="FOH1" s="10" t="s">
        <v>6551</v>
      </c>
      <c r="FOI1" s="10" t="s">
        <v>6552</v>
      </c>
      <c r="FOJ1" s="10" t="s">
        <v>6553</v>
      </c>
      <c r="FOK1" s="10" t="s">
        <v>6554</v>
      </c>
      <c r="FOL1" s="10" t="s">
        <v>6555</v>
      </c>
      <c r="FOM1" s="10" t="s">
        <v>6556</v>
      </c>
      <c r="FON1" s="10" t="s">
        <v>6557</v>
      </c>
      <c r="FOO1" s="10" t="s">
        <v>6558</v>
      </c>
      <c r="FOP1" s="10" t="s">
        <v>6559</v>
      </c>
      <c r="FOQ1" s="10" t="s">
        <v>6560</v>
      </c>
      <c r="FOR1" s="10" t="s">
        <v>6561</v>
      </c>
      <c r="FOS1" s="10" t="s">
        <v>6562</v>
      </c>
      <c r="FOT1" s="10" t="s">
        <v>6563</v>
      </c>
      <c r="FOU1" s="10" t="s">
        <v>6564</v>
      </c>
      <c r="FOV1" s="10" t="s">
        <v>6565</v>
      </c>
      <c r="FOW1" s="10" t="s">
        <v>6566</v>
      </c>
      <c r="FOX1" s="10" t="s">
        <v>6567</v>
      </c>
      <c r="FOY1" s="10" t="s">
        <v>6568</v>
      </c>
      <c r="FOZ1" s="10" t="s">
        <v>6569</v>
      </c>
      <c r="FPA1" s="10" t="s">
        <v>6570</v>
      </c>
      <c r="FPB1" s="10" t="s">
        <v>6571</v>
      </c>
      <c r="FPC1" s="10" t="s">
        <v>6572</v>
      </c>
      <c r="FPD1" s="10" t="s">
        <v>6573</v>
      </c>
      <c r="FPE1" s="10" t="s">
        <v>6574</v>
      </c>
      <c r="FPF1" s="10" t="s">
        <v>6575</v>
      </c>
      <c r="FPG1" s="10" t="s">
        <v>6576</v>
      </c>
      <c r="FPH1" s="10" t="s">
        <v>6577</v>
      </c>
      <c r="FPI1" s="10" t="s">
        <v>6578</v>
      </c>
      <c r="FPJ1" s="10" t="s">
        <v>6579</v>
      </c>
      <c r="FPK1" s="10" t="s">
        <v>6580</v>
      </c>
      <c r="FPL1" s="10" t="s">
        <v>6581</v>
      </c>
      <c r="FPM1" s="10" t="s">
        <v>6582</v>
      </c>
      <c r="FPN1" s="10" t="s">
        <v>6583</v>
      </c>
      <c r="FPO1" s="10" t="s">
        <v>6584</v>
      </c>
      <c r="FPP1" s="10" t="s">
        <v>6585</v>
      </c>
      <c r="FPQ1" s="10" t="s">
        <v>6586</v>
      </c>
      <c r="FPR1" s="10" t="s">
        <v>6587</v>
      </c>
      <c r="FPS1" s="10" t="s">
        <v>6588</v>
      </c>
      <c r="FPT1" s="10" t="s">
        <v>6589</v>
      </c>
      <c r="FPU1" s="10" t="s">
        <v>6590</v>
      </c>
      <c r="FPV1" s="10" t="s">
        <v>6591</v>
      </c>
      <c r="FPW1" s="10" t="s">
        <v>6592</v>
      </c>
      <c r="FPX1" s="10" t="s">
        <v>6593</v>
      </c>
      <c r="FPY1" s="10" t="s">
        <v>6594</v>
      </c>
      <c r="FPZ1" s="10" t="s">
        <v>6595</v>
      </c>
      <c r="FQA1" s="10" t="s">
        <v>6596</v>
      </c>
      <c r="FQB1" s="10" t="s">
        <v>6597</v>
      </c>
      <c r="FQC1" s="10" t="s">
        <v>6598</v>
      </c>
      <c r="FQD1" s="10" t="s">
        <v>6599</v>
      </c>
      <c r="FQE1" s="10" t="s">
        <v>6600</v>
      </c>
      <c r="FQF1" s="10" t="s">
        <v>6601</v>
      </c>
      <c r="FQG1" s="10" t="s">
        <v>6602</v>
      </c>
      <c r="FQH1" s="10" t="s">
        <v>6603</v>
      </c>
      <c r="FQI1" s="10" t="s">
        <v>6604</v>
      </c>
      <c r="FQJ1" s="10" t="s">
        <v>6605</v>
      </c>
      <c r="FQK1" s="10" t="s">
        <v>6606</v>
      </c>
      <c r="FQL1" s="10" t="s">
        <v>6607</v>
      </c>
      <c r="FQM1" s="10" t="s">
        <v>6608</v>
      </c>
      <c r="FQN1" s="10" t="s">
        <v>6609</v>
      </c>
      <c r="FQO1" s="10" t="s">
        <v>6610</v>
      </c>
      <c r="FQP1" s="10" t="s">
        <v>6611</v>
      </c>
      <c r="FQQ1" s="10" t="s">
        <v>6612</v>
      </c>
      <c r="FQR1" s="10" t="s">
        <v>6613</v>
      </c>
      <c r="FQS1" s="10" t="s">
        <v>6614</v>
      </c>
      <c r="FQT1" s="10" t="s">
        <v>6615</v>
      </c>
      <c r="FQU1" s="10" t="s">
        <v>6616</v>
      </c>
      <c r="FQV1" s="10" t="s">
        <v>6617</v>
      </c>
      <c r="FQW1" s="10" t="s">
        <v>6618</v>
      </c>
      <c r="FQX1" s="10" t="s">
        <v>6619</v>
      </c>
      <c r="FQY1" s="10" t="s">
        <v>6620</v>
      </c>
      <c r="FQZ1" s="10" t="s">
        <v>6621</v>
      </c>
      <c r="FRA1" s="10" t="s">
        <v>6622</v>
      </c>
      <c r="FRB1" s="10" t="s">
        <v>6623</v>
      </c>
      <c r="FRC1" s="10" t="s">
        <v>6624</v>
      </c>
      <c r="FRD1" s="10" t="s">
        <v>6625</v>
      </c>
      <c r="FRE1" s="10" t="s">
        <v>6626</v>
      </c>
      <c r="FRF1" s="10" t="s">
        <v>6627</v>
      </c>
      <c r="FRG1" s="10" t="s">
        <v>6628</v>
      </c>
      <c r="FRH1" s="10" t="s">
        <v>6629</v>
      </c>
      <c r="FRI1" s="10" t="s">
        <v>6630</v>
      </c>
      <c r="FRJ1" s="10" t="s">
        <v>6631</v>
      </c>
      <c r="FRK1" s="10" t="s">
        <v>6632</v>
      </c>
      <c r="FRL1" s="10" t="s">
        <v>6633</v>
      </c>
      <c r="FRM1" s="10" t="s">
        <v>6634</v>
      </c>
      <c r="FRN1" s="10" t="s">
        <v>6635</v>
      </c>
      <c r="FRO1" s="10" t="s">
        <v>6636</v>
      </c>
      <c r="FRP1" s="10" t="s">
        <v>6637</v>
      </c>
      <c r="FRQ1" s="10" t="s">
        <v>6638</v>
      </c>
      <c r="FRR1" s="10" t="s">
        <v>6639</v>
      </c>
      <c r="FRS1" s="10" t="s">
        <v>6640</v>
      </c>
      <c r="FRT1" s="10" t="s">
        <v>6641</v>
      </c>
      <c r="FRU1" s="10" t="s">
        <v>6642</v>
      </c>
      <c r="FRV1" s="10" t="s">
        <v>6643</v>
      </c>
      <c r="FRW1" s="10" t="s">
        <v>6644</v>
      </c>
      <c r="FRX1" s="10" t="s">
        <v>6645</v>
      </c>
      <c r="FRY1" s="10" t="s">
        <v>6646</v>
      </c>
      <c r="FRZ1" s="10" t="s">
        <v>6647</v>
      </c>
      <c r="FSA1" s="10" t="s">
        <v>6648</v>
      </c>
      <c r="FSB1" s="10" t="s">
        <v>6649</v>
      </c>
      <c r="FSC1" s="10" t="s">
        <v>6650</v>
      </c>
      <c r="FSD1" s="10" t="s">
        <v>6651</v>
      </c>
      <c r="FSE1" s="10" t="s">
        <v>6652</v>
      </c>
      <c r="FSF1" s="10" t="s">
        <v>6653</v>
      </c>
      <c r="FSG1" s="10" t="s">
        <v>6654</v>
      </c>
      <c r="FSH1" s="10" t="s">
        <v>6655</v>
      </c>
      <c r="FSI1" s="10" t="s">
        <v>6656</v>
      </c>
      <c r="FSJ1" s="10" t="s">
        <v>6657</v>
      </c>
      <c r="FSK1" s="10" t="s">
        <v>6658</v>
      </c>
      <c r="FSL1" s="10" t="s">
        <v>6659</v>
      </c>
      <c r="FSM1" s="10" t="s">
        <v>6660</v>
      </c>
      <c r="FSN1" s="10" t="s">
        <v>6661</v>
      </c>
      <c r="FSO1" s="10" t="s">
        <v>6662</v>
      </c>
      <c r="FSP1" s="10" t="s">
        <v>6663</v>
      </c>
      <c r="FSQ1" s="10" t="s">
        <v>6664</v>
      </c>
      <c r="FSR1" s="10" t="s">
        <v>6665</v>
      </c>
      <c r="FSS1" s="10" t="s">
        <v>6666</v>
      </c>
      <c r="FST1" s="10" t="s">
        <v>6667</v>
      </c>
      <c r="FSU1" s="10" t="s">
        <v>6668</v>
      </c>
      <c r="FSV1" s="10" t="s">
        <v>6669</v>
      </c>
      <c r="FSW1" s="10" t="s">
        <v>6670</v>
      </c>
      <c r="FSX1" s="10" t="s">
        <v>6671</v>
      </c>
      <c r="FSY1" s="10" t="s">
        <v>6672</v>
      </c>
      <c r="FSZ1" s="10" t="s">
        <v>6673</v>
      </c>
      <c r="FTA1" s="10" t="s">
        <v>6674</v>
      </c>
      <c r="FTB1" s="10" t="s">
        <v>6675</v>
      </c>
      <c r="FTC1" s="10" t="s">
        <v>6676</v>
      </c>
      <c r="FTD1" s="10" t="s">
        <v>6677</v>
      </c>
      <c r="FTE1" s="10" t="s">
        <v>6678</v>
      </c>
      <c r="FTF1" s="10" t="s">
        <v>6679</v>
      </c>
      <c r="FTG1" s="10" t="s">
        <v>6680</v>
      </c>
      <c r="FTH1" s="10" t="s">
        <v>6681</v>
      </c>
      <c r="FTI1" s="10" t="s">
        <v>6682</v>
      </c>
      <c r="FTJ1" s="10" t="s">
        <v>6683</v>
      </c>
      <c r="FTK1" s="10" t="s">
        <v>6684</v>
      </c>
      <c r="FTL1" s="10" t="s">
        <v>6685</v>
      </c>
      <c r="FTM1" s="10" t="s">
        <v>6686</v>
      </c>
      <c r="FTN1" s="10" t="s">
        <v>6687</v>
      </c>
      <c r="FTO1" s="10" t="s">
        <v>6688</v>
      </c>
      <c r="FTP1" s="10" t="s">
        <v>6689</v>
      </c>
      <c r="FTQ1" s="10" t="s">
        <v>6690</v>
      </c>
      <c r="FTR1" s="10" t="s">
        <v>6691</v>
      </c>
      <c r="FTS1" s="10" t="s">
        <v>6692</v>
      </c>
      <c r="FTT1" s="10" t="s">
        <v>6693</v>
      </c>
      <c r="FTU1" s="10" t="s">
        <v>6694</v>
      </c>
      <c r="FTV1" s="10" t="s">
        <v>6695</v>
      </c>
      <c r="FTW1" s="10" t="s">
        <v>6696</v>
      </c>
      <c r="FTX1" s="10" t="s">
        <v>6697</v>
      </c>
      <c r="FTY1" s="10" t="s">
        <v>6698</v>
      </c>
      <c r="FTZ1" s="10" t="s">
        <v>6699</v>
      </c>
      <c r="FUA1" s="10" t="s">
        <v>6700</v>
      </c>
      <c r="FUB1" s="10" t="s">
        <v>6701</v>
      </c>
      <c r="FUC1" s="10" t="s">
        <v>6702</v>
      </c>
      <c r="FUD1" s="10" t="s">
        <v>6703</v>
      </c>
      <c r="FUE1" s="10" t="s">
        <v>6704</v>
      </c>
      <c r="FUF1" s="10" t="s">
        <v>6705</v>
      </c>
      <c r="FUG1" s="10" t="s">
        <v>6706</v>
      </c>
      <c r="FUH1" s="10" t="s">
        <v>6707</v>
      </c>
      <c r="FUI1" s="10" t="s">
        <v>6708</v>
      </c>
      <c r="FUJ1" s="10" t="s">
        <v>6709</v>
      </c>
      <c r="FUK1" s="10" t="s">
        <v>6710</v>
      </c>
      <c r="FUL1" s="10" t="s">
        <v>6711</v>
      </c>
      <c r="FUM1" s="10" t="s">
        <v>6712</v>
      </c>
      <c r="FUN1" s="10" t="s">
        <v>6713</v>
      </c>
      <c r="FUO1" s="10" t="s">
        <v>6714</v>
      </c>
      <c r="FUP1" s="10" t="s">
        <v>6715</v>
      </c>
      <c r="FUQ1" s="10" t="s">
        <v>6716</v>
      </c>
      <c r="FUR1" s="10" t="s">
        <v>6717</v>
      </c>
      <c r="FUS1" s="10" t="s">
        <v>6718</v>
      </c>
      <c r="FUT1" s="10" t="s">
        <v>6719</v>
      </c>
      <c r="FUU1" s="10" t="s">
        <v>6720</v>
      </c>
      <c r="FUV1" s="10" t="s">
        <v>6721</v>
      </c>
      <c r="FUW1" s="10" t="s">
        <v>6722</v>
      </c>
      <c r="FUX1" s="10" t="s">
        <v>6723</v>
      </c>
      <c r="FUY1" s="10" t="s">
        <v>6724</v>
      </c>
      <c r="FUZ1" s="10" t="s">
        <v>6725</v>
      </c>
      <c r="FVA1" s="10" t="s">
        <v>6726</v>
      </c>
      <c r="FVB1" s="10" t="s">
        <v>6727</v>
      </c>
      <c r="FVC1" s="10" t="s">
        <v>6728</v>
      </c>
      <c r="FVD1" s="10" t="s">
        <v>6729</v>
      </c>
      <c r="FVE1" s="10" t="s">
        <v>6730</v>
      </c>
      <c r="FVF1" s="10" t="s">
        <v>6731</v>
      </c>
      <c r="FVG1" s="10" t="s">
        <v>6732</v>
      </c>
      <c r="FVH1" s="10" t="s">
        <v>6733</v>
      </c>
      <c r="FVI1" s="10" t="s">
        <v>6734</v>
      </c>
      <c r="FVJ1" s="10" t="s">
        <v>6735</v>
      </c>
      <c r="FVK1" s="10" t="s">
        <v>6736</v>
      </c>
      <c r="FVL1" s="10" t="s">
        <v>6737</v>
      </c>
      <c r="FVM1" s="10" t="s">
        <v>6738</v>
      </c>
      <c r="FVN1" s="10" t="s">
        <v>6739</v>
      </c>
      <c r="FVO1" s="10" t="s">
        <v>6740</v>
      </c>
      <c r="FVP1" s="10" t="s">
        <v>6741</v>
      </c>
      <c r="FVQ1" s="10" t="s">
        <v>6742</v>
      </c>
      <c r="FVR1" s="10" t="s">
        <v>6743</v>
      </c>
      <c r="FVS1" s="10" t="s">
        <v>6744</v>
      </c>
      <c r="FVT1" s="10" t="s">
        <v>6745</v>
      </c>
      <c r="FVU1" s="10" t="s">
        <v>6746</v>
      </c>
      <c r="FVV1" s="10" t="s">
        <v>6747</v>
      </c>
      <c r="FVW1" s="10" t="s">
        <v>6748</v>
      </c>
      <c r="FVX1" s="10" t="s">
        <v>6749</v>
      </c>
      <c r="FVY1" s="10" t="s">
        <v>6750</v>
      </c>
      <c r="FVZ1" s="10" t="s">
        <v>6751</v>
      </c>
      <c r="FWA1" s="10" t="s">
        <v>6752</v>
      </c>
      <c r="FWB1" s="10" t="s">
        <v>6753</v>
      </c>
      <c r="FWC1" s="10" t="s">
        <v>6754</v>
      </c>
      <c r="FWD1" s="10" t="s">
        <v>6755</v>
      </c>
      <c r="FWE1" s="10" t="s">
        <v>6756</v>
      </c>
      <c r="FWF1" s="10" t="s">
        <v>6757</v>
      </c>
      <c r="FWG1" s="10" t="s">
        <v>6758</v>
      </c>
      <c r="FWH1" s="10" t="s">
        <v>6759</v>
      </c>
      <c r="FWI1" s="10" t="s">
        <v>6760</v>
      </c>
      <c r="FWJ1" s="10" t="s">
        <v>6761</v>
      </c>
      <c r="FWK1" s="10" t="s">
        <v>6762</v>
      </c>
      <c r="FWL1" s="10" t="s">
        <v>6763</v>
      </c>
      <c r="FWM1" s="10" t="s">
        <v>6764</v>
      </c>
      <c r="FWN1" s="10" t="s">
        <v>6765</v>
      </c>
      <c r="FWO1" s="10" t="s">
        <v>6766</v>
      </c>
      <c r="FWP1" s="10" t="s">
        <v>6767</v>
      </c>
      <c r="FWQ1" s="10" t="s">
        <v>6768</v>
      </c>
      <c r="FWR1" s="10" t="s">
        <v>6769</v>
      </c>
      <c r="FWS1" s="10" t="s">
        <v>6770</v>
      </c>
      <c r="FWT1" s="10" t="s">
        <v>6771</v>
      </c>
      <c r="FWU1" s="10" t="s">
        <v>6772</v>
      </c>
      <c r="FWV1" s="10" t="s">
        <v>6773</v>
      </c>
      <c r="FWW1" s="10" t="s">
        <v>6774</v>
      </c>
      <c r="FWX1" s="10" t="s">
        <v>6775</v>
      </c>
      <c r="FWY1" s="10" t="s">
        <v>6776</v>
      </c>
      <c r="FWZ1" s="10" t="s">
        <v>6777</v>
      </c>
      <c r="FXA1" s="10" t="s">
        <v>6778</v>
      </c>
      <c r="FXB1" s="10" t="s">
        <v>6779</v>
      </c>
      <c r="FXC1" s="10" t="s">
        <v>6780</v>
      </c>
      <c r="FXD1" s="10" t="s">
        <v>6781</v>
      </c>
      <c r="FXE1" s="10" t="s">
        <v>6782</v>
      </c>
      <c r="FXF1" s="10" t="s">
        <v>6783</v>
      </c>
      <c r="FXG1" s="10" t="s">
        <v>6784</v>
      </c>
      <c r="FXH1" s="10" t="s">
        <v>6785</v>
      </c>
      <c r="FXI1" s="10" t="s">
        <v>6786</v>
      </c>
      <c r="FXJ1" s="10" t="s">
        <v>6787</v>
      </c>
      <c r="FXK1" s="10" t="s">
        <v>6788</v>
      </c>
      <c r="FXL1" s="10" t="s">
        <v>6789</v>
      </c>
      <c r="FXM1" s="10" t="s">
        <v>6790</v>
      </c>
      <c r="FXN1" s="10" t="s">
        <v>6791</v>
      </c>
      <c r="FXO1" s="10" t="s">
        <v>6792</v>
      </c>
      <c r="FXP1" s="10" t="s">
        <v>6793</v>
      </c>
      <c r="FXQ1" s="10" t="s">
        <v>6794</v>
      </c>
      <c r="FXR1" s="10" t="s">
        <v>6795</v>
      </c>
      <c r="FXS1" s="10" t="s">
        <v>6796</v>
      </c>
      <c r="FXT1" s="10" t="s">
        <v>6797</v>
      </c>
      <c r="FXU1" s="10" t="s">
        <v>6798</v>
      </c>
      <c r="FXV1" s="10" t="s">
        <v>6799</v>
      </c>
      <c r="FXW1" s="10" t="s">
        <v>6800</v>
      </c>
      <c r="FXX1" s="10" t="s">
        <v>6801</v>
      </c>
      <c r="FXY1" s="10" t="s">
        <v>6802</v>
      </c>
      <c r="FXZ1" s="10" t="s">
        <v>6803</v>
      </c>
      <c r="FYA1" s="10" t="s">
        <v>6804</v>
      </c>
      <c r="FYB1" s="10" t="s">
        <v>6805</v>
      </c>
      <c r="FYC1" s="10" t="s">
        <v>6806</v>
      </c>
      <c r="FYD1" s="10" t="s">
        <v>6807</v>
      </c>
      <c r="FYE1" s="10" t="s">
        <v>6808</v>
      </c>
      <c r="FYF1" s="10" t="s">
        <v>6809</v>
      </c>
      <c r="FYG1" s="10" t="s">
        <v>6810</v>
      </c>
      <c r="FYH1" s="10" t="s">
        <v>6811</v>
      </c>
      <c r="FYI1" s="10" t="s">
        <v>6812</v>
      </c>
      <c r="FYJ1" s="10" t="s">
        <v>6813</v>
      </c>
      <c r="FYK1" s="10" t="s">
        <v>6814</v>
      </c>
      <c r="FYL1" s="10" t="s">
        <v>6815</v>
      </c>
      <c r="FYM1" s="10" t="s">
        <v>6816</v>
      </c>
      <c r="FYN1" s="10" t="s">
        <v>6817</v>
      </c>
      <c r="FYO1" s="10" t="s">
        <v>6818</v>
      </c>
      <c r="FYP1" s="10" t="s">
        <v>6819</v>
      </c>
      <c r="FYQ1" s="10" t="s">
        <v>6820</v>
      </c>
      <c r="FYR1" s="10" t="s">
        <v>6821</v>
      </c>
      <c r="FYS1" s="10" t="s">
        <v>6822</v>
      </c>
      <c r="FYT1" s="10" t="s">
        <v>6823</v>
      </c>
      <c r="FYU1" s="10" t="s">
        <v>6824</v>
      </c>
      <c r="FYV1" s="10" t="s">
        <v>6825</v>
      </c>
      <c r="FYW1" s="10" t="s">
        <v>6826</v>
      </c>
      <c r="FYX1" s="10" t="s">
        <v>6827</v>
      </c>
      <c r="FYY1" s="10" t="s">
        <v>6828</v>
      </c>
      <c r="FYZ1" s="10" t="s">
        <v>6829</v>
      </c>
      <c r="FZA1" s="10" t="s">
        <v>6830</v>
      </c>
      <c r="FZB1" s="10" t="s">
        <v>6831</v>
      </c>
      <c r="FZC1" s="10" t="s">
        <v>6832</v>
      </c>
      <c r="FZD1" s="10" t="s">
        <v>6833</v>
      </c>
      <c r="FZE1" s="10" t="s">
        <v>6834</v>
      </c>
      <c r="FZF1" s="10" t="s">
        <v>6835</v>
      </c>
      <c r="FZG1" s="10" t="s">
        <v>6836</v>
      </c>
      <c r="FZH1" s="10" t="s">
        <v>6837</v>
      </c>
      <c r="FZI1" s="10" t="s">
        <v>6838</v>
      </c>
      <c r="FZJ1" s="10" t="s">
        <v>6839</v>
      </c>
      <c r="FZK1" s="10" t="s">
        <v>6840</v>
      </c>
      <c r="FZL1" s="10" t="s">
        <v>6841</v>
      </c>
      <c r="FZM1" s="10" t="s">
        <v>6842</v>
      </c>
      <c r="FZN1" s="10" t="s">
        <v>6843</v>
      </c>
      <c r="FZO1" s="10" t="s">
        <v>6844</v>
      </c>
      <c r="FZP1" s="10" t="s">
        <v>6845</v>
      </c>
      <c r="FZQ1" s="10" t="s">
        <v>6846</v>
      </c>
      <c r="FZR1" s="10" t="s">
        <v>6847</v>
      </c>
      <c r="FZS1" s="10" t="s">
        <v>6848</v>
      </c>
      <c r="FZT1" s="10" t="s">
        <v>6849</v>
      </c>
      <c r="FZU1" s="10" t="s">
        <v>6850</v>
      </c>
      <c r="FZV1" s="10" t="s">
        <v>6851</v>
      </c>
      <c r="FZW1" s="10" t="s">
        <v>6852</v>
      </c>
      <c r="FZX1" s="10" t="s">
        <v>6853</v>
      </c>
      <c r="FZY1" s="10" t="s">
        <v>6854</v>
      </c>
      <c r="FZZ1" s="10" t="s">
        <v>6855</v>
      </c>
      <c r="GAA1" s="10" t="s">
        <v>6856</v>
      </c>
      <c r="GAB1" s="10" t="s">
        <v>6857</v>
      </c>
      <c r="GAC1" s="10" t="s">
        <v>6858</v>
      </c>
      <c r="GAD1" s="10" t="s">
        <v>6859</v>
      </c>
      <c r="GAE1" s="10" t="s">
        <v>6860</v>
      </c>
      <c r="GAF1" s="10" t="s">
        <v>6861</v>
      </c>
      <c r="GAG1" s="10" t="s">
        <v>6862</v>
      </c>
      <c r="GAH1" s="10" t="s">
        <v>6863</v>
      </c>
      <c r="GAI1" s="10" t="s">
        <v>6864</v>
      </c>
      <c r="GAJ1" s="10" t="s">
        <v>6865</v>
      </c>
      <c r="GAK1" s="10" t="s">
        <v>6866</v>
      </c>
      <c r="GAL1" s="10" t="s">
        <v>6867</v>
      </c>
      <c r="GAM1" s="10" t="s">
        <v>6868</v>
      </c>
      <c r="GAN1" s="10" t="s">
        <v>6869</v>
      </c>
      <c r="GAO1" s="10" t="s">
        <v>6870</v>
      </c>
      <c r="GAP1" s="10" t="s">
        <v>6871</v>
      </c>
      <c r="GAQ1" s="10" t="s">
        <v>6872</v>
      </c>
      <c r="GAR1" s="10" t="s">
        <v>6873</v>
      </c>
      <c r="GAS1" s="10" t="s">
        <v>6874</v>
      </c>
      <c r="GAT1" s="10" t="s">
        <v>6875</v>
      </c>
      <c r="GAU1" s="10" t="s">
        <v>6876</v>
      </c>
      <c r="GAV1" s="10" t="s">
        <v>6877</v>
      </c>
      <c r="GAW1" s="10" t="s">
        <v>6878</v>
      </c>
      <c r="GAX1" s="10" t="s">
        <v>6879</v>
      </c>
      <c r="GAY1" s="10" t="s">
        <v>6880</v>
      </c>
      <c r="GAZ1" s="10" t="s">
        <v>6881</v>
      </c>
      <c r="GBA1" s="10" t="s">
        <v>6882</v>
      </c>
      <c r="GBB1" s="10" t="s">
        <v>6883</v>
      </c>
      <c r="GBC1" s="10" t="s">
        <v>6884</v>
      </c>
      <c r="GBD1" s="10" t="s">
        <v>6885</v>
      </c>
      <c r="GBE1" s="10" t="s">
        <v>6886</v>
      </c>
      <c r="GBF1" s="10" t="s">
        <v>6887</v>
      </c>
      <c r="GBG1" s="10" t="s">
        <v>6888</v>
      </c>
      <c r="GBH1" s="10" t="s">
        <v>6889</v>
      </c>
      <c r="GBI1" s="10" t="s">
        <v>6890</v>
      </c>
      <c r="GBJ1" s="10" t="s">
        <v>6891</v>
      </c>
      <c r="GBK1" s="10" t="s">
        <v>6892</v>
      </c>
      <c r="GBL1" s="10" t="s">
        <v>6893</v>
      </c>
      <c r="GBM1" s="10" t="s">
        <v>6894</v>
      </c>
      <c r="GBN1" s="10" t="s">
        <v>6895</v>
      </c>
      <c r="GBO1" s="10" t="s">
        <v>6896</v>
      </c>
      <c r="GBP1" s="10" t="s">
        <v>6897</v>
      </c>
      <c r="GBQ1" s="10" t="s">
        <v>6898</v>
      </c>
      <c r="GBR1" s="10" t="s">
        <v>6899</v>
      </c>
      <c r="GBS1" s="10" t="s">
        <v>6900</v>
      </c>
      <c r="GBT1" s="10" t="s">
        <v>6901</v>
      </c>
      <c r="GBU1" s="10" t="s">
        <v>6902</v>
      </c>
      <c r="GBV1" s="10" t="s">
        <v>6903</v>
      </c>
      <c r="GBW1" s="10" t="s">
        <v>6904</v>
      </c>
      <c r="GBX1" s="10" t="s">
        <v>6905</v>
      </c>
      <c r="GBY1" s="10" t="s">
        <v>6906</v>
      </c>
      <c r="GBZ1" s="10" t="s">
        <v>6907</v>
      </c>
      <c r="GCA1" s="10" t="s">
        <v>6908</v>
      </c>
      <c r="GCB1" s="10" t="s">
        <v>6909</v>
      </c>
      <c r="GCC1" s="10" t="s">
        <v>6910</v>
      </c>
      <c r="GCD1" s="10" t="s">
        <v>6911</v>
      </c>
      <c r="GCE1" s="10" t="s">
        <v>6912</v>
      </c>
      <c r="GCF1" s="10" t="s">
        <v>6913</v>
      </c>
      <c r="GCG1" s="10" t="s">
        <v>6914</v>
      </c>
      <c r="GCH1" s="10" t="s">
        <v>6915</v>
      </c>
      <c r="GCI1" s="10" t="s">
        <v>6916</v>
      </c>
      <c r="GCJ1" s="10" t="s">
        <v>6917</v>
      </c>
      <c r="GCK1" s="10" t="s">
        <v>6918</v>
      </c>
      <c r="GCL1" s="10" t="s">
        <v>6919</v>
      </c>
      <c r="GCM1" s="10" t="s">
        <v>6920</v>
      </c>
      <c r="GCN1" s="10" t="s">
        <v>6921</v>
      </c>
      <c r="GCO1" s="10" t="s">
        <v>6922</v>
      </c>
      <c r="GCP1" s="10" t="s">
        <v>6923</v>
      </c>
      <c r="GCQ1" s="10" t="s">
        <v>6924</v>
      </c>
      <c r="GCR1" s="10" t="s">
        <v>6925</v>
      </c>
      <c r="GCS1" s="10" t="s">
        <v>6926</v>
      </c>
      <c r="GCT1" s="10" t="s">
        <v>6927</v>
      </c>
      <c r="GCU1" s="10" t="s">
        <v>6928</v>
      </c>
      <c r="GCV1" s="10" t="s">
        <v>6929</v>
      </c>
      <c r="GCW1" s="10" t="s">
        <v>6930</v>
      </c>
      <c r="GCX1" s="10" t="s">
        <v>6931</v>
      </c>
      <c r="GCY1" s="10" t="s">
        <v>6932</v>
      </c>
      <c r="GCZ1" s="10" t="s">
        <v>6933</v>
      </c>
      <c r="GDA1" s="10" t="s">
        <v>6934</v>
      </c>
      <c r="GDB1" s="10" t="s">
        <v>6935</v>
      </c>
      <c r="GDC1" s="10" t="s">
        <v>6936</v>
      </c>
      <c r="GDD1" s="10" t="s">
        <v>6937</v>
      </c>
      <c r="GDE1" s="10" t="s">
        <v>6938</v>
      </c>
      <c r="GDF1" s="10" t="s">
        <v>6939</v>
      </c>
      <c r="GDG1" s="10" t="s">
        <v>6940</v>
      </c>
      <c r="GDH1" s="10" t="s">
        <v>6941</v>
      </c>
      <c r="GDI1" s="10" t="s">
        <v>6942</v>
      </c>
      <c r="GDJ1" s="10" t="s">
        <v>6943</v>
      </c>
      <c r="GDK1" s="10" t="s">
        <v>6944</v>
      </c>
      <c r="GDL1" s="10" t="s">
        <v>6945</v>
      </c>
      <c r="GDM1" s="10" t="s">
        <v>6946</v>
      </c>
      <c r="GDN1" s="10" t="s">
        <v>6947</v>
      </c>
      <c r="GDO1" s="10" t="s">
        <v>6948</v>
      </c>
      <c r="GDP1" s="10" t="s">
        <v>6949</v>
      </c>
      <c r="GDQ1" s="10" t="s">
        <v>6950</v>
      </c>
      <c r="GDR1" s="10" t="s">
        <v>6951</v>
      </c>
      <c r="GDS1" s="10" t="s">
        <v>6952</v>
      </c>
      <c r="GDT1" s="10" t="s">
        <v>6953</v>
      </c>
      <c r="GDU1" s="10" t="s">
        <v>6954</v>
      </c>
      <c r="GDV1" s="10" t="s">
        <v>6955</v>
      </c>
      <c r="GDW1" s="10" t="s">
        <v>6956</v>
      </c>
      <c r="GDX1" s="10" t="s">
        <v>6957</v>
      </c>
      <c r="GDY1" s="10" t="s">
        <v>6958</v>
      </c>
      <c r="GDZ1" s="10" t="s">
        <v>6959</v>
      </c>
      <c r="GEA1" s="10" t="s">
        <v>6960</v>
      </c>
      <c r="GEB1" s="10" t="s">
        <v>6961</v>
      </c>
      <c r="GEC1" s="10" t="s">
        <v>6962</v>
      </c>
      <c r="GED1" s="10" t="s">
        <v>6963</v>
      </c>
      <c r="GEE1" s="10" t="s">
        <v>6964</v>
      </c>
      <c r="GEF1" s="10" t="s">
        <v>6965</v>
      </c>
      <c r="GEG1" s="10" t="s">
        <v>6966</v>
      </c>
      <c r="GEH1" s="10" t="s">
        <v>6967</v>
      </c>
      <c r="GEI1" s="10" t="s">
        <v>6968</v>
      </c>
      <c r="GEJ1" s="10" t="s">
        <v>6969</v>
      </c>
      <c r="GEK1" s="10" t="s">
        <v>6970</v>
      </c>
      <c r="GEL1" s="10" t="s">
        <v>6971</v>
      </c>
      <c r="GEM1" s="10" t="s">
        <v>6972</v>
      </c>
      <c r="GEN1" s="10" t="s">
        <v>6973</v>
      </c>
      <c r="GEO1" s="10" t="s">
        <v>6974</v>
      </c>
      <c r="GEP1" s="10" t="s">
        <v>6975</v>
      </c>
      <c r="GEQ1" s="10" t="s">
        <v>6976</v>
      </c>
      <c r="GER1" s="10" t="s">
        <v>6977</v>
      </c>
      <c r="GES1" s="10" t="s">
        <v>6978</v>
      </c>
      <c r="GET1" s="10" t="s">
        <v>6979</v>
      </c>
      <c r="GEU1" s="10" t="s">
        <v>6980</v>
      </c>
      <c r="GEV1" s="10" t="s">
        <v>6981</v>
      </c>
      <c r="GEW1" s="10" t="s">
        <v>6982</v>
      </c>
      <c r="GEX1" s="10" t="s">
        <v>6983</v>
      </c>
      <c r="GEY1" s="10" t="s">
        <v>6984</v>
      </c>
      <c r="GEZ1" s="10" t="s">
        <v>6985</v>
      </c>
      <c r="GFA1" s="10" t="s">
        <v>6986</v>
      </c>
      <c r="GFB1" s="10" t="s">
        <v>6987</v>
      </c>
      <c r="GFC1" s="10" t="s">
        <v>6988</v>
      </c>
      <c r="GFD1" s="10" t="s">
        <v>6989</v>
      </c>
      <c r="GFE1" s="10" t="s">
        <v>6990</v>
      </c>
      <c r="GFF1" s="10" t="s">
        <v>6991</v>
      </c>
      <c r="GFG1" s="10" t="s">
        <v>6992</v>
      </c>
      <c r="GFH1" s="10" t="s">
        <v>6993</v>
      </c>
      <c r="GFI1" s="10" t="s">
        <v>6994</v>
      </c>
      <c r="GFJ1" s="10" t="s">
        <v>6995</v>
      </c>
      <c r="GFK1" s="10" t="s">
        <v>6996</v>
      </c>
      <c r="GFL1" s="10" t="s">
        <v>6997</v>
      </c>
      <c r="GFM1" s="10" t="s">
        <v>6998</v>
      </c>
      <c r="GFN1" s="10" t="s">
        <v>6999</v>
      </c>
      <c r="GFO1" s="10" t="s">
        <v>7000</v>
      </c>
      <c r="GFP1" s="10" t="s">
        <v>7001</v>
      </c>
      <c r="GFQ1" s="10" t="s">
        <v>7002</v>
      </c>
      <c r="GFR1" s="10" t="s">
        <v>7003</v>
      </c>
      <c r="GFS1" s="10" t="s">
        <v>7004</v>
      </c>
      <c r="GFT1" s="10" t="s">
        <v>7005</v>
      </c>
      <c r="GFU1" s="10" t="s">
        <v>7006</v>
      </c>
      <c r="GFV1" s="10" t="s">
        <v>7007</v>
      </c>
      <c r="GFW1" s="10" t="s">
        <v>7008</v>
      </c>
      <c r="GFX1" s="10" t="s">
        <v>7009</v>
      </c>
      <c r="GFY1" s="10" t="s">
        <v>7010</v>
      </c>
      <c r="GFZ1" s="10" t="s">
        <v>7011</v>
      </c>
      <c r="GGA1" s="10" t="s">
        <v>7012</v>
      </c>
      <c r="GGB1" s="10" t="s">
        <v>7013</v>
      </c>
      <c r="GGC1" s="10" t="s">
        <v>7014</v>
      </c>
      <c r="GGD1" s="10" t="s">
        <v>7015</v>
      </c>
      <c r="GGE1" s="10" t="s">
        <v>7016</v>
      </c>
      <c r="GGF1" s="10" t="s">
        <v>7017</v>
      </c>
      <c r="GGG1" s="10" t="s">
        <v>7018</v>
      </c>
      <c r="GGH1" s="10" t="s">
        <v>7019</v>
      </c>
      <c r="GGI1" s="10" t="s">
        <v>7020</v>
      </c>
      <c r="GGJ1" s="10" t="s">
        <v>7021</v>
      </c>
      <c r="GGK1" s="10" t="s">
        <v>7022</v>
      </c>
      <c r="GGL1" s="10" t="s">
        <v>7023</v>
      </c>
      <c r="GGM1" s="10" t="s">
        <v>7024</v>
      </c>
      <c r="GGN1" s="10" t="s">
        <v>7025</v>
      </c>
      <c r="GGO1" s="10" t="s">
        <v>7026</v>
      </c>
      <c r="GGP1" s="10" t="s">
        <v>7027</v>
      </c>
      <c r="GGQ1" s="10" t="s">
        <v>7028</v>
      </c>
      <c r="GGR1" s="10" t="s">
        <v>7029</v>
      </c>
      <c r="GGS1" s="10" t="s">
        <v>7030</v>
      </c>
      <c r="GGT1" s="10" t="s">
        <v>7031</v>
      </c>
      <c r="GGU1" s="10" t="s">
        <v>7032</v>
      </c>
      <c r="GGV1" s="10" t="s">
        <v>7033</v>
      </c>
      <c r="GGW1" s="10" t="s">
        <v>7034</v>
      </c>
      <c r="GGX1" s="10" t="s">
        <v>7035</v>
      </c>
      <c r="GGY1" s="10" t="s">
        <v>7036</v>
      </c>
      <c r="GGZ1" s="10" t="s">
        <v>7037</v>
      </c>
      <c r="GHA1" s="10" t="s">
        <v>7038</v>
      </c>
      <c r="GHB1" s="10" t="s">
        <v>7039</v>
      </c>
      <c r="GHC1" s="10" t="s">
        <v>7040</v>
      </c>
      <c r="GHD1" s="10" t="s">
        <v>7041</v>
      </c>
      <c r="GHE1" s="10" t="s">
        <v>7042</v>
      </c>
      <c r="GHF1" s="10" t="s">
        <v>7043</v>
      </c>
      <c r="GHG1" s="10" t="s">
        <v>7044</v>
      </c>
      <c r="GHH1" s="10" t="s">
        <v>7045</v>
      </c>
      <c r="GHI1" s="10" t="s">
        <v>7046</v>
      </c>
      <c r="GHJ1" s="10" t="s">
        <v>7047</v>
      </c>
      <c r="GHK1" s="10" t="s">
        <v>7048</v>
      </c>
      <c r="GHL1" s="10" t="s">
        <v>7049</v>
      </c>
      <c r="GHM1" s="10" t="s">
        <v>7050</v>
      </c>
      <c r="GHN1" s="10" t="s">
        <v>7051</v>
      </c>
      <c r="GHO1" s="10" t="s">
        <v>7052</v>
      </c>
      <c r="GHP1" s="10" t="s">
        <v>7053</v>
      </c>
      <c r="GHQ1" s="10" t="s">
        <v>7054</v>
      </c>
      <c r="GHR1" s="10" t="s">
        <v>7055</v>
      </c>
      <c r="GHS1" s="10" t="s">
        <v>7056</v>
      </c>
      <c r="GHT1" s="10" t="s">
        <v>7057</v>
      </c>
      <c r="GHU1" s="10" t="s">
        <v>7058</v>
      </c>
      <c r="GHV1" s="10" t="s">
        <v>7059</v>
      </c>
      <c r="GHW1" s="10" t="s">
        <v>7060</v>
      </c>
      <c r="GHX1" s="10" t="s">
        <v>7061</v>
      </c>
      <c r="GHY1" s="10" t="s">
        <v>7062</v>
      </c>
      <c r="GHZ1" s="10" t="s">
        <v>7063</v>
      </c>
      <c r="GIA1" s="10" t="s">
        <v>7064</v>
      </c>
      <c r="GIB1" s="10" t="s">
        <v>7065</v>
      </c>
      <c r="GIC1" s="10" t="s">
        <v>7066</v>
      </c>
      <c r="GID1" s="10" t="s">
        <v>7067</v>
      </c>
      <c r="GIE1" s="10" t="s">
        <v>7068</v>
      </c>
      <c r="GIF1" s="10" t="s">
        <v>7069</v>
      </c>
      <c r="GIG1" s="10" t="s">
        <v>7070</v>
      </c>
      <c r="GIH1" s="10" t="s">
        <v>7071</v>
      </c>
      <c r="GII1" s="10" t="s">
        <v>7072</v>
      </c>
      <c r="GIJ1" s="10" t="s">
        <v>7073</v>
      </c>
      <c r="GIK1" s="10" t="s">
        <v>7074</v>
      </c>
      <c r="GIL1" s="10" t="s">
        <v>7075</v>
      </c>
      <c r="GIM1" s="10" t="s">
        <v>7076</v>
      </c>
      <c r="GIN1" s="10" t="s">
        <v>7077</v>
      </c>
      <c r="GIO1" s="10" t="s">
        <v>7078</v>
      </c>
      <c r="GIP1" s="10" t="s">
        <v>7079</v>
      </c>
      <c r="GIQ1" s="10" t="s">
        <v>7080</v>
      </c>
      <c r="GIR1" s="10" t="s">
        <v>7081</v>
      </c>
      <c r="GIS1" s="10" t="s">
        <v>7082</v>
      </c>
      <c r="GIT1" s="10" t="s">
        <v>7083</v>
      </c>
      <c r="GIU1" s="10" t="s">
        <v>7084</v>
      </c>
      <c r="GIV1" s="10" t="s">
        <v>7085</v>
      </c>
      <c r="GIW1" s="10" t="s">
        <v>7086</v>
      </c>
      <c r="GIX1" s="10" t="s">
        <v>7087</v>
      </c>
      <c r="GIY1" s="10" t="s">
        <v>7088</v>
      </c>
      <c r="GIZ1" s="10" t="s">
        <v>7089</v>
      </c>
      <c r="GJA1" s="10" t="s">
        <v>7090</v>
      </c>
      <c r="GJB1" s="10" t="s">
        <v>7091</v>
      </c>
      <c r="GJC1" s="10" t="s">
        <v>7092</v>
      </c>
      <c r="GJD1" s="10" t="s">
        <v>7093</v>
      </c>
      <c r="GJE1" s="10" t="s">
        <v>7094</v>
      </c>
      <c r="GJF1" s="10" t="s">
        <v>7095</v>
      </c>
      <c r="GJG1" s="10" t="s">
        <v>7096</v>
      </c>
      <c r="GJH1" s="10" t="s">
        <v>7097</v>
      </c>
      <c r="GJI1" s="10" t="s">
        <v>7098</v>
      </c>
      <c r="GJJ1" s="10" t="s">
        <v>7099</v>
      </c>
      <c r="GJK1" s="10" t="s">
        <v>7100</v>
      </c>
      <c r="GJL1" s="10" t="s">
        <v>7101</v>
      </c>
      <c r="GJM1" s="10" t="s">
        <v>7102</v>
      </c>
      <c r="GJN1" s="10" t="s">
        <v>7103</v>
      </c>
      <c r="GJO1" s="10" t="s">
        <v>7104</v>
      </c>
      <c r="GJP1" s="10" t="s">
        <v>7105</v>
      </c>
      <c r="GJQ1" s="10" t="s">
        <v>7106</v>
      </c>
      <c r="GJR1" s="10" t="s">
        <v>7107</v>
      </c>
      <c r="GJS1" s="10" t="s">
        <v>7108</v>
      </c>
      <c r="GJT1" s="10" t="s">
        <v>7109</v>
      </c>
      <c r="GJU1" s="10" t="s">
        <v>7110</v>
      </c>
      <c r="GJV1" s="10" t="s">
        <v>7111</v>
      </c>
      <c r="GJW1" s="10" t="s">
        <v>7112</v>
      </c>
      <c r="GJX1" s="10" t="s">
        <v>7113</v>
      </c>
      <c r="GJY1" s="10" t="s">
        <v>7114</v>
      </c>
      <c r="GJZ1" s="10" t="s">
        <v>7115</v>
      </c>
      <c r="GKA1" s="10" t="s">
        <v>7116</v>
      </c>
      <c r="GKB1" s="10" t="s">
        <v>7117</v>
      </c>
      <c r="GKC1" s="10" t="s">
        <v>7118</v>
      </c>
      <c r="GKD1" s="10" t="s">
        <v>7119</v>
      </c>
      <c r="GKE1" s="10" t="s">
        <v>7120</v>
      </c>
      <c r="GKF1" s="10" t="s">
        <v>7121</v>
      </c>
      <c r="GKG1" s="10" t="s">
        <v>7122</v>
      </c>
      <c r="GKH1" s="10" t="s">
        <v>7123</v>
      </c>
      <c r="GKI1" s="10" t="s">
        <v>7124</v>
      </c>
      <c r="GKJ1" s="10" t="s">
        <v>7125</v>
      </c>
      <c r="GKK1" s="10" t="s">
        <v>7126</v>
      </c>
      <c r="GKL1" s="10" t="s">
        <v>7127</v>
      </c>
      <c r="GKM1" s="10" t="s">
        <v>7128</v>
      </c>
      <c r="GKN1" s="10" t="s">
        <v>7129</v>
      </c>
      <c r="GKO1" s="10" t="s">
        <v>7130</v>
      </c>
      <c r="GKP1" s="10" t="s">
        <v>7131</v>
      </c>
      <c r="GKQ1" s="10" t="s">
        <v>7132</v>
      </c>
      <c r="GKR1" s="10" t="s">
        <v>7133</v>
      </c>
      <c r="GKS1" s="10" t="s">
        <v>7134</v>
      </c>
      <c r="GKT1" s="10" t="s">
        <v>7135</v>
      </c>
      <c r="GKU1" s="10" t="s">
        <v>7136</v>
      </c>
      <c r="GKV1" s="10" t="s">
        <v>7137</v>
      </c>
      <c r="GKW1" s="10" t="s">
        <v>7138</v>
      </c>
      <c r="GKX1" s="10" t="s">
        <v>7139</v>
      </c>
      <c r="GKY1" s="10" t="s">
        <v>7140</v>
      </c>
      <c r="GKZ1" s="10" t="s">
        <v>7141</v>
      </c>
      <c r="GLA1" s="10" t="s">
        <v>7142</v>
      </c>
      <c r="GLB1" s="10" t="s">
        <v>7143</v>
      </c>
      <c r="GLC1" s="10" t="s">
        <v>7144</v>
      </c>
      <c r="GLD1" s="10" t="s">
        <v>7145</v>
      </c>
      <c r="GLE1" s="10" t="s">
        <v>7146</v>
      </c>
      <c r="GLF1" s="10" t="s">
        <v>7147</v>
      </c>
      <c r="GLG1" s="10" t="s">
        <v>7148</v>
      </c>
      <c r="GLH1" s="10" t="s">
        <v>7149</v>
      </c>
      <c r="GLI1" s="10" t="s">
        <v>7150</v>
      </c>
      <c r="GLJ1" s="10" t="s">
        <v>7151</v>
      </c>
      <c r="GLK1" s="10" t="s">
        <v>7152</v>
      </c>
      <c r="GLL1" s="10" t="s">
        <v>7153</v>
      </c>
      <c r="GLM1" s="10" t="s">
        <v>7154</v>
      </c>
      <c r="GLN1" s="10" t="s">
        <v>7155</v>
      </c>
      <c r="GLO1" s="10" t="s">
        <v>7156</v>
      </c>
      <c r="GLP1" s="10" t="s">
        <v>7157</v>
      </c>
      <c r="GLQ1" s="10" t="s">
        <v>7158</v>
      </c>
      <c r="GLR1" s="10" t="s">
        <v>7159</v>
      </c>
      <c r="GLS1" s="10" t="s">
        <v>7160</v>
      </c>
      <c r="GLT1" s="10" t="s">
        <v>7161</v>
      </c>
      <c r="GLU1" s="10" t="s">
        <v>7162</v>
      </c>
      <c r="GLV1" s="10" t="s">
        <v>7163</v>
      </c>
      <c r="GLW1" s="10" t="s">
        <v>7164</v>
      </c>
      <c r="GLX1" s="10" t="s">
        <v>7165</v>
      </c>
      <c r="GLY1" s="10" t="s">
        <v>7166</v>
      </c>
      <c r="GLZ1" s="10" t="s">
        <v>7167</v>
      </c>
      <c r="GMA1" s="10" t="s">
        <v>7168</v>
      </c>
      <c r="GMB1" s="10" t="s">
        <v>7169</v>
      </c>
      <c r="GMC1" s="10" t="s">
        <v>7170</v>
      </c>
      <c r="GMD1" s="10" t="s">
        <v>7171</v>
      </c>
      <c r="GME1" s="10" t="s">
        <v>7172</v>
      </c>
      <c r="GMF1" s="10" t="s">
        <v>7173</v>
      </c>
      <c r="GMG1" s="10" t="s">
        <v>7174</v>
      </c>
      <c r="GMH1" s="10" t="s">
        <v>7175</v>
      </c>
      <c r="GMI1" s="10" t="s">
        <v>7176</v>
      </c>
      <c r="GMJ1" s="10" t="s">
        <v>7177</v>
      </c>
      <c r="GMK1" s="10" t="s">
        <v>7178</v>
      </c>
      <c r="GML1" s="10" t="s">
        <v>7179</v>
      </c>
      <c r="GMM1" s="10" t="s">
        <v>7180</v>
      </c>
      <c r="GMN1" s="10" t="s">
        <v>7181</v>
      </c>
      <c r="GMO1" s="10" t="s">
        <v>7182</v>
      </c>
      <c r="GMP1" s="10" t="s">
        <v>7183</v>
      </c>
      <c r="GMQ1" s="10" t="s">
        <v>7184</v>
      </c>
      <c r="GMR1" s="10" t="s">
        <v>7185</v>
      </c>
      <c r="GMS1" s="10" t="s">
        <v>7186</v>
      </c>
      <c r="GMT1" s="10" t="s">
        <v>7187</v>
      </c>
      <c r="GMU1" s="10" t="s">
        <v>7188</v>
      </c>
      <c r="GMV1" s="10" t="s">
        <v>7189</v>
      </c>
      <c r="GMW1" s="10" t="s">
        <v>7190</v>
      </c>
      <c r="GMX1" s="10" t="s">
        <v>7191</v>
      </c>
      <c r="GMY1" s="10" t="s">
        <v>7192</v>
      </c>
      <c r="GMZ1" s="10" t="s">
        <v>7193</v>
      </c>
      <c r="GNA1" s="10" t="s">
        <v>7194</v>
      </c>
      <c r="GNB1" s="10" t="s">
        <v>7195</v>
      </c>
      <c r="GNC1" s="10" t="s">
        <v>7196</v>
      </c>
      <c r="GND1" s="10" t="s">
        <v>7197</v>
      </c>
      <c r="GNE1" s="10" t="s">
        <v>7198</v>
      </c>
      <c r="GNF1" s="10" t="s">
        <v>7199</v>
      </c>
      <c r="GNG1" s="10" t="s">
        <v>7200</v>
      </c>
      <c r="GNH1" s="10" t="s">
        <v>7201</v>
      </c>
      <c r="GNI1" s="10" t="s">
        <v>7202</v>
      </c>
      <c r="GNJ1" s="10" t="s">
        <v>7203</v>
      </c>
      <c r="GNK1" s="10" t="s">
        <v>7204</v>
      </c>
      <c r="GNL1" s="10" t="s">
        <v>7205</v>
      </c>
      <c r="GNM1" s="10" t="s">
        <v>7206</v>
      </c>
      <c r="GNN1" s="10" t="s">
        <v>7207</v>
      </c>
      <c r="GNO1" s="10" t="s">
        <v>7208</v>
      </c>
      <c r="GNP1" s="10" t="s">
        <v>7209</v>
      </c>
      <c r="GNQ1" s="10" t="s">
        <v>7210</v>
      </c>
      <c r="GNR1" s="10" t="s">
        <v>7211</v>
      </c>
      <c r="GNS1" s="10" t="s">
        <v>7212</v>
      </c>
      <c r="GNT1" s="10" t="s">
        <v>7213</v>
      </c>
      <c r="GNU1" s="10" t="s">
        <v>7214</v>
      </c>
      <c r="GNV1" s="10" t="s">
        <v>7215</v>
      </c>
      <c r="GNW1" s="10" t="s">
        <v>7216</v>
      </c>
      <c r="GNX1" s="10" t="s">
        <v>7217</v>
      </c>
      <c r="GNY1" s="10" t="s">
        <v>7218</v>
      </c>
      <c r="GNZ1" s="10" t="s">
        <v>7219</v>
      </c>
      <c r="GOA1" s="10" t="s">
        <v>7220</v>
      </c>
      <c r="GOB1" s="10" t="s">
        <v>7221</v>
      </c>
      <c r="GOC1" s="10" t="s">
        <v>7222</v>
      </c>
      <c r="GOD1" s="10" t="s">
        <v>7223</v>
      </c>
      <c r="GOE1" s="10" t="s">
        <v>7224</v>
      </c>
      <c r="GOF1" s="10" t="s">
        <v>7225</v>
      </c>
      <c r="GOG1" s="10" t="s">
        <v>7226</v>
      </c>
      <c r="GOH1" s="10" t="s">
        <v>7227</v>
      </c>
      <c r="GOI1" s="10" t="s">
        <v>7228</v>
      </c>
      <c r="GOJ1" s="10" t="s">
        <v>7229</v>
      </c>
      <c r="GOK1" s="10" t="s">
        <v>7230</v>
      </c>
      <c r="GOL1" s="10" t="s">
        <v>7231</v>
      </c>
      <c r="GOM1" s="10" t="s">
        <v>7232</v>
      </c>
      <c r="GON1" s="10" t="s">
        <v>7233</v>
      </c>
      <c r="GOO1" s="10" t="s">
        <v>7234</v>
      </c>
      <c r="GOP1" s="10" t="s">
        <v>7235</v>
      </c>
      <c r="GOQ1" s="10" t="s">
        <v>7236</v>
      </c>
      <c r="GOR1" s="10" t="s">
        <v>7237</v>
      </c>
      <c r="GOS1" s="10" t="s">
        <v>7238</v>
      </c>
      <c r="GOT1" s="10" t="s">
        <v>7239</v>
      </c>
      <c r="GOU1" s="10" t="s">
        <v>7240</v>
      </c>
      <c r="GOV1" s="10" t="s">
        <v>7241</v>
      </c>
      <c r="GOW1" s="10" t="s">
        <v>7242</v>
      </c>
      <c r="GOX1" s="10" t="s">
        <v>7243</v>
      </c>
      <c r="GOY1" s="10" t="s">
        <v>7244</v>
      </c>
      <c r="GOZ1" s="10" t="s">
        <v>7245</v>
      </c>
      <c r="GPA1" s="10" t="s">
        <v>7246</v>
      </c>
      <c r="GPB1" s="10" t="s">
        <v>7247</v>
      </c>
      <c r="GPC1" s="10" t="s">
        <v>7248</v>
      </c>
      <c r="GPD1" s="10" t="s">
        <v>7249</v>
      </c>
      <c r="GPE1" s="10" t="s">
        <v>7250</v>
      </c>
      <c r="GPF1" s="10" t="s">
        <v>7251</v>
      </c>
      <c r="GPG1" s="10" t="s">
        <v>7252</v>
      </c>
      <c r="GPH1" s="10" t="s">
        <v>7253</v>
      </c>
      <c r="GPI1" s="10" t="s">
        <v>7254</v>
      </c>
      <c r="GPJ1" s="10" t="s">
        <v>7255</v>
      </c>
      <c r="GPK1" s="10" t="s">
        <v>7256</v>
      </c>
      <c r="GPL1" s="10" t="s">
        <v>7257</v>
      </c>
      <c r="GPM1" s="10" t="s">
        <v>7258</v>
      </c>
      <c r="GPN1" s="10" t="s">
        <v>7259</v>
      </c>
      <c r="GPO1" s="10" t="s">
        <v>7260</v>
      </c>
      <c r="GPP1" s="10" t="s">
        <v>7261</v>
      </c>
      <c r="GPQ1" s="10" t="s">
        <v>7262</v>
      </c>
      <c r="GPR1" s="10" t="s">
        <v>7263</v>
      </c>
      <c r="GPS1" s="10" t="s">
        <v>7264</v>
      </c>
      <c r="GPT1" s="10" t="s">
        <v>7265</v>
      </c>
      <c r="GPU1" s="10" t="s">
        <v>7266</v>
      </c>
      <c r="GPV1" s="10" t="s">
        <v>7267</v>
      </c>
      <c r="GPW1" s="10" t="s">
        <v>7268</v>
      </c>
      <c r="GPX1" s="10" t="s">
        <v>7269</v>
      </c>
      <c r="GPY1" s="10" t="s">
        <v>7270</v>
      </c>
      <c r="GPZ1" s="10" t="s">
        <v>7271</v>
      </c>
      <c r="GQA1" s="10" t="s">
        <v>7272</v>
      </c>
      <c r="GQB1" s="10" t="s">
        <v>7273</v>
      </c>
      <c r="GQC1" s="10" t="s">
        <v>7274</v>
      </c>
      <c r="GQD1" s="10" t="s">
        <v>7275</v>
      </c>
      <c r="GQE1" s="10" t="s">
        <v>7276</v>
      </c>
      <c r="GQF1" s="10" t="s">
        <v>7277</v>
      </c>
      <c r="GQG1" s="10" t="s">
        <v>7278</v>
      </c>
      <c r="GQH1" s="10" t="s">
        <v>7279</v>
      </c>
      <c r="GQI1" s="10" t="s">
        <v>7280</v>
      </c>
      <c r="GQJ1" s="10" t="s">
        <v>7281</v>
      </c>
      <c r="GQK1" s="10" t="s">
        <v>7282</v>
      </c>
      <c r="GQL1" s="10" t="s">
        <v>7283</v>
      </c>
      <c r="GQM1" s="10" t="s">
        <v>7284</v>
      </c>
      <c r="GQN1" s="10" t="s">
        <v>7285</v>
      </c>
      <c r="GQO1" s="10" t="s">
        <v>7286</v>
      </c>
      <c r="GQP1" s="10" t="s">
        <v>7287</v>
      </c>
      <c r="GQQ1" s="10" t="s">
        <v>7288</v>
      </c>
      <c r="GQR1" s="10" t="s">
        <v>7289</v>
      </c>
      <c r="GQS1" s="10" t="s">
        <v>7290</v>
      </c>
      <c r="GQT1" s="10" t="s">
        <v>7291</v>
      </c>
      <c r="GQU1" s="10" t="s">
        <v>7292</v>
      </c>
      <c r="GQV1" s="10" t="s">
        <v>7293</v>
      </c>
      <c r="GQW1" s="10" t="s">
        <v>7294</v>
      </c>
      <c r="GQX1" s="10" t="s">
        <v>7295</v>
      </c>
      <c r="GQY1" s="10" t="s">
        <v>7296</v>
      </c>
      <c r="GQZ1" s="10" t="s">
        <v>7297</v>
      </c>
      <c r="GRA1" s="10" t="s">
        <v>7298</v>
      </c>
      <c r="GRB1" s="10" t="s">
        <v>7299</v>
      </c>
      <c r="GRC1" s="10" t="s">
        <v>7300</v>
      </c>
      <c r="GRD1" s="10" t="s">
        <v>7301</v>
      </c>
      <c r="GRE1" s="10" t="s">
        <v>7302</v>
      </c>
      <c r="GRF1" s="10" t="s">
        <v>7303</v>
      </c>
      <c r="GRG1" s="10" t="s">
        <v>7304</v>
      </c>
      <c r="GRH1" s="10" t="s">
        <v>7305</v>
      </c>
      <c r="GRI1" s="10" t="s">
        <v>7306</v>
      </c>
      <c r="GRJ1" s="10" t="s">
        <v>7307</v>
      </c>
      <c r="GRK1" s="10" t="s">
        <v>7308</v>
      </c>
      <c r="GRL1" s="10" t="s">
        <v>7309</v>
      </c>
      <c r="GRM1" s="10" t="s">
        <v>7310</v>
      </c>
      <c r="GRN1" s="10" t="s">
        <v>7311</v>
      </c>
      <c r="GRO1" s="10" t="s">
        <v>7312</v>
      </c>
      <c r="GRP1" s="10" t="s">
        <v>7313</v>
      </c>
      <c r="GRQ1" s="10" t="s">
        <v>7314</v>
      </c>
      <c r="GRR1" s="10" t="s">
        <v>7315</v>
      </c>
      <c r="GRS1" s="10" t="s">
        <v>7316</v>
      </c>
      <c r="GRT1" s="10" t="s">
        <v>7317</v>
      </c>
      <c r="GRU1" s="10" t="s">
        <v>7318</v>
      </c>
      <c r="GRV1" s="10" t="s">
        <v>7319</v>
      </c>
      <c r="GRW1" s="10" t="s">
        <v>7320</v>
      </c>
      <c r="GRX1" s="10" t="s">
        <v>7321</v>
      </c>
      <c r="GRY1" s="10" t="s">
        <v>7322</v>
      </c>
      <c r="GRZ1" s="10" t="s">
        <v>7323</v>
      </c>
      <c r="GSA1" s="10" t="s">
        <v>7324</v>
      </c>
      <c r="GSB1" s="10" t="s">
        <v>7325</v>
      </c>
      <c r="GSC1" s="10" t="s">
        <v>7326</v>
      </c>
      <c r="GSD1" s="10" t="s">
        <v>7327</v>
      </c>
      <c r="GSE1" s="10" t="s">
        <v>7328</v>
      </c>
      <c r="GSF1" s="10" t="s">
        <v>7329</v>
      </c>
      <c r="GSG1" s="10" t="s">
        <v>7330</v>
      </c>
      <c r="GSH1" s="10" t="s">
        <v>7331</v>
      </c>
      <c r="GSI1" s="10" t="s">
        <v>7332</v>
      </c>
      <c r="GSJ1" s="10" t="s">
        <v>7333</v>
      </c>
      <c r="GSK1" s="10" t="s">
        <v>7334</v>
      </c>
      <c r="GSL1" s="10" t="s">
        <v>7335</v>
      </c>
      <c r="GSM1" s="10" t="s">
        <v>7336</v>
      </c>
      <c r="GSN1" s="10" t="s">
        <v>7337</v>
      </c>
      <c r="GSO1" s="10" t="s">
        <v>7338</v>
      </c>
      <c r="GSP1" s="10" t="s">
        <v>7339</v>
      </c>
      <c r="GSQ1" s="10" t="s">
        <v>7340</v>
      </c>
      <c r="GSR1" s="10" t="s">
        <v>7341</v>
      </c>
      <c r="GSS1" s="10" t="s">
        <v>7342</v>
      </c>
      <c r="GST1" s="10" t="s">
        <v>7343</v>
      </c>
      <c r="GSU1" s="10" t="s">
        <v>7344</v>
      </c>
      <c r="GSV1" s="10" t="s">
        <v>7345</v>
      </c>
      <c r="GSW1" s="10" t="s">
        <v>7346</v>
      </c>
      <c r="GSX1" s="10" t="s">
        <v>7347</v>
      </c>
      <c r="GSY1" s="10" t="s">
        <v>7348</v>
      </c>
      <c r="GSZ1" s="10" t="s">
        <v>7349</v>
      </c>
      <c r="GTA1" s="10" t="s">
        <v>7350</v>
      </c>
      <c r="GTB1" s="10" t="s">
        <v>7351</v>
      </c>
      <c r="GTC1" s="10" t="s">
        <v>7352</v>
      </c>
      <c r="GTD1" s="10" t="s">
        <v>7353</v>
      </c>
      <c r="GTE1" s="10" t="s">
        <v>7354</v>
      </c>
      <c r="GTF1" s="10" t="s">
        <v>7355</v>
      </c>
      <c r="GTG1" s="10" t="s">
        <v>7356</v>
      </c>
      <c r="GTH1" s="10" t="s">
        <v>7357</v>
      </c>
      <c r="GTI1" s="10" t="s">
        <v>7358</v>
      </c>
      <c r="GTJ1" s="10" t="s">
        <v>7359</v>
      </c>
      <c r="GTK1" s="10" t="s">
        <v>7360</v>
      </c>
      <c r="GTL1" s="10" t="s">
        <v>7361</v>
      </c>
      <c r="GTM1" s="10" t="s">
        <v>7362</v>
      </c>
      <c r="GTN1" s="10" t="s">
        <v>7363</v>
      </c>
      <c r="GTO1" s="10" t="s">
        <v>7364</v>
      </c>
      <c r="GTP1" s="10" t="s">
        <v>7365</v>
      </c>
      <c r="GTQ1" s="10" t="s">
        <v>7366</v>
      </c>
      <c r="GTR1" s="10" t="s">
        <v>7367</v>
      </c>
      <c r="GTS1" s="10" t="s">
        <v>7368</v>
      </c>
      <c r="GTT1" s="10" t="s">
        <v>7369</v>
      </c>
      <c r="GTU1" s="10" t="s">
        <v>7370</v>
      </c>
      <c r="GTV1" s="10" t="s">
        <v>7371</v>
      </c>
      <c r="GTW1" s="10" t="s">
        <v>7372</v>
      </c>
      <c r="GTX1" s="10" t="s">
        <v>7373</v>
      </c>
      <c r="GTY1" s="10" t="s">
        <v>7374</v>
      </c>
      <c r="GTZ1" s="10" t="s">
        <v>7375</v>
      </c>
      <c r="GUA1" s="10" t="s">
        <v>7376</v>
      </c>
      <c r="GUB1" s="10" t="s">
        <v>7377</v>
      </c>
      <c r="GUC1" s="10" t="s">
        <v>7378</v>
      </c>
      <c r="GUD1" s="10" t="s">
        <v>7379</v>
      </c>
      <c r="GUE1" s="10" t="s">
        <v>7380</v>
      </c>
      <c r="GUF1" s="10" t="s">
        <v>7381</v>
      </c>
      <c r="GUG1" s="10" t="s">
        <v>7382</v>
      </c>
      <c r="GUH1" s="10" t="s">
        <v>7383</v>
      </c>
      <c r="GUI1" s="10" t="s">
        <v>7384</v>
      </c>
      <c r="GUJ1" s="10" t="s">
        <v>7385</v>
      </c>
      <c r="GUK1" s="10" t="s">
        <v>7386</v>
      </c>
      <c r="GUL1" s="10" t="s">
        <v>7387</v>
      </c>
      <c r="GUM1" s="10" t="s">
        <v>7388</v>
      </c>
      <c r="GUN1" s="10" t="s">
        <v>7389</v>
      </c>
      <c r="GUO1" s="10" t="s">
        <v>7390</v>
      </c>
      <c r="GUP1" s="10" t="s">
        <v>7391</v>
      </c>
      <c r="GUQ1" s="10" t="s">
        <v>7392</v>
      </c>
      <c r="GUR1" s="10" t="s">
        <v>7393</v>
      </c>
      <c r="GUS1" s="10" t="s">
        <v>7394</v>
      </c>
      <c r="GUT1" s="10" t="s">
        <v>7395</v>
      </c>
      <c r="GUU1" s="10" t="s">
        <v>7396</v>
      </c>
      <c r="GUV1" s="10" t="s">
        <v>7397</v>
      </c>
      <c r="GUW1" s="10" t="s">
        <v>7398</v>
      </c>
      <c r="GUX1" s="10" t="s">
        <v>7399</v>
      </c>
      <c r="GUY1" s="10" t="s">
        <v>7400</v>
      </c>
      <c r="GUZ1" s="10" t="s">
        <v>7401</v>
      </c>
      <c r="GVA1" s="10" t="s">
        <v>7402</v>
      </c>
      <c r="GVB1" s="10" t="s">
        <v>7403</v>
      </c>
      <c r="GVC1" s="10" t="s">
        <v>7404</v>
      </c>
      <c r="GVD1" s="10" t="s">
        <v>7405</v>
      </c>
      <c r="GVE1" s="10" t="s">
        <v>7406</v>
      </c>
      <c r="GVF1" s="10" t="s">
        <v>7407</v>
      </c>
      <c r="GVG1" s="10" t="s">
        <v>7408</v>
      </c>
      <c r="GVH1" s="10" t="s">
        <v>7409</v>
      </c>
      <c r="GVI1" s="10" t="s">
        <v>7410</v>
      </c>
      <c r="GVJ1" s="10" t="s">
        <v>7411</v>
      </c>
      <c r="GVK1" s="10" t="s">
        <v>7412</v>
      </c>
      <c r="GVL1" s="10" t="s">
        <v>7413</v>
      </c>
      <c r="GVM1" s="10" t="s">
        <v>7414</v>
      </c>
      <c r="GVN1" s="10" t="s">
        <v>7415</v>
      </c>
      <c r="GVO1" s="10" t="s">
        <v>7416</v>
      </c>
      <c r="GVP1" s="10" t="s">
        <v>7417</v>
      </c>
      <c r="GVQ1" s="10" t="s">
        <v>7418</v>
      </c>
      <c r="GVR1" s="10" t="s">
        <v>7419</v>
      </c>
      <c r="GVS1" s="10" t="s">
        <v>7420</v>
      </c>
      <c r="GVT1" s="10" t="s">
        <v>7421</v>
      </c>
      <c r="GVU1" s="10" t="s">
        <v>7422</v>
      </c>
      <c r="GVV1" s="10" t="s">
        <v>7423</v>
      </c>
      <c r="GVW1" s="10" t="s">
        <v>7424</v>
      </c>
      <c r="GVX1" s="10" t="s">
        <v>7425</v>
      </c>
      <c r="GVY1" s="10" t="s">
        <v>7426</v>
      </c>
      <c r="GVZ1" s="10" t="s">
        <v>7427</v>
      </c>
      <c r="GWA1" s="10" t="s">
        <v>7428</v>
      </c>
      <c r="GWB1" s="10" t="s">
        <v>7429</v>
      </c>
      <c r="GWC1" s="10" t="s">
        <v>7430</v>
      </c>
      <c r="GWD1" s="10" t="s">
        <v>7431</v>
      </c>
      <c r="GWE1" s="10" t="s">
        <v>7432</v>
      </c>
      <c r="GWF1" s="10" t="s">
        <v>7433</v>
      </c>
      <c r="GWG1" s="10" t="s">
        <v>7434</v>
      </c>
      <c r="GWH1" s="10" t="s">
        <v>7435</v>
      </c>
      <c r="GWI1" s="10" t="s">
        <v>7436</v>
      </c>
      <c r="GWJ1" s="10" t="s">
        <v>7437</v>
      </c>
      <c r="GWK1" s="10" t="s">
        <v>7438</v>
      </c>
      <c r="GWL1" s="10" t="s">
        <v>7439</v>
      </c>
      <c r="GWM1" s="10" t="s">
        <v>7440</v>
      </c>
      <c r="GWN1" s="10" t="s">
        <v>7441</v>
      </c>
      <c r="GWO1" s="10" t="s">
        <v>7442</v>
      </c>
      <c r="GWP1" s="10" t="s">
        <v>7443</v>
      </c>
      <c r="GWQ1" s="10" t="s">
        <v>7444</v>
      </c>
      <c r="GWR1" s="10" t="s">
        <v>7445</v>
      </c>
      <c r="GWS1" s="10" t="s">
        <v>7446</v>
      </c>
      <c r="GWT1" s="10" t="s">
        <v>7447</v>
      </c>
      <c r="GWU1" s="10" t="s">
        <v>7448</v>
      </c>
      <c r="GWV1" s="10" t="s">
        <v>7449</v>
      </c>
      <c r="GWW1" s="10" t="s">
        <v>7450</v>
      </c>
      <c r="GWX1" s="10" t="s">
        <v>7451</v>
      </c>
      <c r="GWY1" s="10" t="s">
        <v>7452</v>
      </c>
      <c r="GWZ1" s="10" t="s">
        <v>7453</v>
      </c>
      <c r="GXA1" s="10" t="s">
        <v>7454</v>
      </c>
      <c r="GXB1" s="10" t="s">
        <v>7455</v>
      </c>
      <c r="GXC1" s="10" t="s">
        <v>7456</v>
      </c>
      <c r="GXD1" s="10" t="s">
        <v>7457</v>
      </c>
      <c r="GXE1" s="10" t="s">
        <v>7458</v>
      </c>
      <c r="GXF1" s="10" t="s">
        <v>7459</v>
      </c>
      <c r="GXG1" s="10" t="s">
        <v>7460</v>
      </c>
      <c r="GXH1" s="10" t="s">
        <v>7461</v>
      </c>
      <c r="GXI1" s="10" t="s">
        <v>7462</v>
      </c>
      <c r="GXJ1" s="10" t="s">
        <v>7463</v>
      </c>
      <c r="GXK1" s="10" t="s">
        <v>7464</v>
      </c>
      <c r="GXL1" s="10" t="s">
        <v>7465</v>
      </c>
      <c r="GXM1" s="10" t="s">
        <v>7466</v>
      </c>
      <c r="GXN1" s="10" t="s">
        <v>7467</v>
      </c>
      <c r="GXO1" s="10" t="s">
        <v>7468</v>
      </c>
      <c r="GXP1" s="10" t="s">
        <v>7469</v>
      </c>
      <c r="GXQ1" s="10" t="s">
        <v>7470</v>
      </c>
      <c r="GXR1" s="10" t="s">
        <v>7471</v>
      </c>
      <c r="GXS1" s="10" t="s">
        <v>7472</v>
      </c>
      <c r="GXT1" s="10" t="s">
        <v>7473</v>
      </c>
      <c r="GXU1" s="10" t="s">
        <v>7474</v>
      </c>
      <c r="GXV1" s="10" t="s">
        <v>7475</v>
      </c>
      <c r="GXW1" s="10" t="s">
        <v>7476</v>
      </c>
      <c r="GXX1" s="10" t="s">
        <v>7477</v>
      </c>
      <c r="GXY1" s="10" t="s">
        <v>7478</v>
      </c>
      <c r="GXZ1" s="10" t="s">
        <v>7479</v>
      </c>
      <c r="GYA1" s="10" t="s">
        <v>7480</v>
      </c>
      <c r="GYB1" s="10" t="s">
        <v>7481</v>
      </c>
      <c r="GYC1" s="10" t="s">
        <v>7482</v>
      </c>
      <c r="GYD1" s="10" t="s">
        <v>7483</v>
      </c>
      <c r="GYE1" s="10" t="s">
        <v>7484</v>
      </c>
      <c r="GYF1" s="10" t="s">
        <v>7485</v>
      </c>
      <c r="GYG1" s="10" t="s">
        <v>7486</v>
      </c>
      <c r="GYH1" s="10" t="s">
        <v>7487</v>
      </c>
      <c r="GYI1" s="10" t="s">
        <v>7488</v>
      </c>
      <c r="GYJ1" s="10" t="s">
        <v>7489</v>
      </c>
      <c r="GYK1" s="10" t="s">
        <v>7490</v>
      </c>
      <c r="GYL1" s="10" t="s">
        <v>7491</v>
      </c>
      <c r="GYM1" s="10" t="s">
        <v>7492</v>
      </c>
      <c r="GYN1" s="10" t="s">
        <v>7493</v>
      </c>
      <c r="GYO1" s="10" t="s">
        <v>7494</v>
      </c>
      <c r="GYP1" s="10" t="s">
        <v>7495</v>
      </c>
      <c r="GYQ1" s="10" t="s">
        <v>7496</v>
      </c>
      <c r="GYR1" s="10" t="s">
        <v>7497</v>
      </c>
      <c r="GYS1" s="10" t="s">
        <v>7498</v>
      </c>
      <c r="GYT1" s="10" t="s">
        <v>7499</v>
      </c>
      <c r="GYU1" s="10" t="s">
        <v>7500</v>
      </c>
      <c r="GYV1" s="10" t="s">
        <v>7501</v>
      </c>
      <c r="GYW1" s="10" t="s">
        <v>7502</v>
      </c>
      <c r="GYX1" s="10" t="s">
        <v>7503</v>
      </c>
      <c r="GYY1" s="10" t="s">
        <v>7504</v>
      </c>
      <c r="GYZ1" s="10" t="s">
        <v>7505</v>
      </c>
      <c r="GZA1" s="10" t="s">
        <v>7506</v>
      </c>
      <c r="GZB1" s="10" t="s">
        <v>7507</v>
      </c>
      <c r="GZC1" s="10" t="s">
        <v>7508</v>
      </c>
      <c r="GZD1" s="10" t="s">
        <v>7509</v>
      </c>
      <c r="GZE1" s="10" t="s">
        <v>7510</v>
      </c>
      <c r="GZF1" s="10" t="s">
        <v>7511</v>
      </c>
      <c r="GZG1" s="10" t="s">
        <v>7512</v>
      </c>
      <c r="GZH1" s="10" t="s">
        <v>7513</v>
      </c>
      <c r="GZI1" s="10" t="s">
        <v>7514</v>
      </c>
      <c r="GZJ1" s="10" t="s">
        <v>7515</v>
      </c>
      <c r="GZK1" s="10" t="s">
        <v>7516</v>
      </c>
      <c r="GZL1" s="10" t="s">
        <v>7517</v>
      </c>
      <c r="GZM1" s="10" t="s">
        <v>7518</v>
      </c>
      <c r="GZN1" s="10" t="s">
        <v>7519</v>
      </c>
      <c r="GZO1" s="10" t="s">
        <v>7520</v>
      </c>
      <c r="GZP1" s="10" t="s">
        <v>7521</v>
      </c>
      <c r="GZQ1" s="10" t="s">
        <v>7522</v>
      </c>
      <c r="GZR1" s="10" t="s">
        <v>7523</v>
      </c>
      <c r="GZS1" s="10" t="s">
        <v>7524</v>
      </c>
      <c r="GZT1" s="10" t="s">
        <v>7525</v>
      </c>
      <c r="GZU1" s="10" t="s">
        <v>7526</v>
      </c>
      <c r="GZV1" s="10" t="s">
        <v>7527</v>
      </c>
      <c r="GZW1" s="10" t="s">
        <v>7528</v>
      </c>
      <c r="GZX1" s="10" t="s">
        <v>7529</v>
      </c>
      <c r="GZY1" s="10" t="s">
        <v>7530</v>
      </c>
      <c r="GZZ1" s="10" t="s">
        <v>7531</v>
      </c>
      <c r="HAA1" s="10" t="s">
        <v>7532</v>
      </c>
      <c r="HAB1" s="10" t="s">
        <v>7533</v>
      </c>
      <c r="HAC1" s="10" t="s">
        <v>7534</v>
      </c>
      <c r="HAD1" s="10" t="s">
        <v>7535</v>
      </c>
      <c r="HAE1" s="10" t="s">
        <v>7536</v>
      </c>
      <c r="HAF1" s="10" t="s">
        <v>7537</v>
      </c>
      <c r="HAG1" s="10" t="s">
        <v>7538</v>
      </c>
      <c r="HAH1" s="10" t="s">
        <v>7539</v>
      </c>
      <c r="HAI1" s="10" t="s">
        <v>7540</v>
      </c>
      <c r="HAJ1" s="10" t="s">
        <v>7541</v>
      </c>
      <c r="HAK1" s="10" t="s">
        <v>7542</v>
      </c>
      <c r="HAL1" s="10" t="s">
        <v>7543</v>
      </c>
      <c r="HAM1" s="10" t="s">
        <v>7544</v>
      </c>
      <c r="HAN1" s="10" t="s">
        <v>7545</v>
      </c>
      <c r="HAO1" s="10" t="s">
        <v>7546</v>
      </c>
      <c r="HAP1" s="10" t="s">
        <v>7547</v>
      </c>
      <c r="HAQ1" s="10" t="s">
        <v>7548</v>
      </c>
      <c r="HAR1" s="10" t="s">
        <v>7549</v>
      </c>
      <c r="HAS1" s="10" t="s">
        <v>7550</v>
      </c>
      <c r="HAT1" s="10" t="s">
        <v>7551</v>
      </c>
      <c r="HAU1" s="10" t="s">
        <v>7552</v>
      </c>
      <c r="HAV1" s="10" t="s">
        <v>7553</v>
      </c>
      <c r="HAW1" s="10" t="s">
        <v>7554</v>
      </c>
      <c r="HAX1" s="10" t="s">
        <v>7555</v>
      </c>
      <c r="HAY1" s="10" t="s">
        <v>7556</v>
      </c>
      <c r="HAZ1" s="10" t="s">
        <v>7557</v>
      </c>
      <c r="HBA1" s="10" t="s">
        <v>7558</v>
      </c>
      <c r="HBB1" s="10" t="s">
        <v>7559</v>
      </c>
      <c r="HBC1" s="10" t="s">
        <v>7560</v>
      </c>
      <c r="HBD1" s="10" t="s">
        <v>7561</v>
      </c>
      <c r="HBE1" s="10" t="s">
        <v>7562</v>
      </c>
      <c r="HBF1" s="10" t="s">
        <v>7563</v>
      </c>
      <c r="HBG1" s="10" t="s">
        <v>7564</v>
      </c>
      <c r="HBH1" s="10" t="s">
        <v>7565</v>
      </c>
      <c r="HBI1" s="10" t="s">
        <v>7566</v>
      </c>
      <c r="HBJ1" s="10" t="s">
        <v>7567</v>
      </c>
      <c r="HBK1" s="10" t="s">
        <v>7568</v>
      </c>
      <c r="HBL1" s="10" t="s">
        <v>7569</v>
      </c>
      <c r="HBM1" s="10" t="s">
        <v>7570</v>
      </c>
      <c r="HBN1" s="10" t="s">
        <v>7571</v>
      </c>
      <c r="HBO1" s="10" t="s">
        <v>7572</v>
      </c>
      <c r="HBP1" s="10" t="s">
        <v>7573</v>
      </c>
      <c r="HBQ1" s="10" t="s">
        <v>7574</v>
      </c>
      <c r="HBR1" s="10" t="s">
        <v>7575</v>
      </c>
      <c r="HBS1" s="10" t="s">
        <v>7576</v>
      </c>
      <c r="HBT1" s="10" t="s">
        <v>7577</v>
      </c>
      <c r="HBU1" s="10" t="s">
        <v>7578</v>
      </c>
      <c r="HBV1" s="10" t="s">
        <v>7579</v>
      </c>
      <c r="HBW1" s="10" t="s">
        <v>7580</v>
      </c>
      <c r="HBX1" s="10" t="s">
        <v>7581</v>
      </c>
      <c r="HBY1" s="10" t="s">
        <v>7582</v>
      </c>
      <c r="HBZ1" s="10" t="s">
        <v>7583</v>
      </c>
      <c r="HCA1" s="10" t="s">
        <v>7584</v>
      </c>
      <c r="HCB1" s="10" t="s">
        <v>7585</v>
      </c>
      <c r="HCC1" s="10" t="s">
        <v>7586</v>
      </c>
      <c r="HCD1" s="10" t="s">
        <v>7587</v>
      </c>
      <c r="HCE1" s="10" t="s">
        <v>7588</v>
      </c>
      <c r="HCF1" s="10" t="s">
        <v>7589</v>
      </c>
      <c r="HCG1" s="10" t="s">
        <v>7590</v>
      </c>
      <c r="HCH1" s="10" t="s">
        <v>7591</v>
      </c>
      <c r="HCI1" s="10" t="s">
        <v>7592</v>
      </c>
      <c r="HCJ1" s="10" t="s">
        <v>7593</v>
      </c>
      <c r="HCK1" s="10" t="s">
        <v>7594</v>
      </c>
      <c r="HCL1" s="10" t="s">
        <v>7595</v>
      </c>
      <c r="HCM1" s="10" t="s">
        <v>7596</v>
      </c>
      <c r="HCN1" s="10" t="s">
        <v>7597</v>
      </c>
      <c r="HCO1" s="10" t="s">
        <v>7598</v>
      </c>
      <c r="HCP1" s="10" t="s">
        <v>7599</v>
      </c>
      <c r="HCQ1" s="10" t="s">
        <v>7600</v>
      </c>
      <c r="HCR1" s="10" t="s">
        <v>7601</v>
      </c>
      <c r="HCS1" s="10" t="s">
        <v>7602</v>
      </c>
      <c r="HCT1" s="10" t="s">
        <v>7603</v>
      </c>
      <c r="HCU1" s="10" t="s">
        <v>7604</v>
      </c>
      <c r="HCV1" s="10" t="s">
        <v>7605</v>
      </c>
      <c r="HCW1" s="10" t="s">
        <v>7606</v>
      </c>
      <c r="HCX1" s="10" t="s">
        <v>7607</v>
      </c>
      <c r="HCY1" s="10" t="s">
        <v>7608</v>
      </c>
      <c r="HCZ1" s="10" t="s">
        <v>7609</v>
      </c>
      <c r="HDA1" s="10" t="s">
        <v>7610</v>
      </c>
      <c r="HDB1" s="10" t="s">
        <v>7611</v>
      </c>
      <c r="HDC1" s="10" t="s">
        <v>7612</v>
      </c>
      <c r="HDD1" s="10" t="s">
        <v>7613</v>
      </c>
      <c r="HDE1" s="10" t="s">
        <v>7614</v>
      </c>
      <c r="HDF1" s="10" t="s">
        <v>7615</v>
      </c>
      <c r="HDG1" s="10" t="s">
        <v>7616</v>
      </c>
      <c r="HDH1" s="10" t="s">
        <v>7617</v>
      </c>
      <c r="HDI1" s="10" t="s">
        <v>7618</v>
      </c>
      <c r="HDJ1" s="10" t="s">
        <v>7619</v>
      </c>
      <c r="HDK1" s="10" t="s">
        <v>7620</v>
      </c>
      <c r="HDL1" s="10" t="s">
        <v>7621</v>
      </c>
      <c r="HDM1" s="10" t="s">
        <v>7622</v>
      </c>
      <c r="HDN1" s="10" t="s">
        <v>7623</v>
      </c>
      <c r="HDO1" s="10" t="s">
        <v>7624</v>
      </c>
      <c r="HDP1" s="10" t="s">
        <v>7625</v>
      </c>
      <c r="HDQ1" s="10" t="s">
        <v>7626</v>
      </c>
      <c r="HDR1" s="10" t="s">
        <v>7627</v>
      </c>
      <c r="HDS1" s="10" t="s">
        <v>7628</v>
      </c>
      <c r="HDT1" s="10" t="s">
        <v>7629</v>
      </c>
      <c r="HDU1" s="10" t="s">
        <v>7630</v>
      </c>
      <c r="HDV1" s="10" t="s">
        <v>7631</v>
      </c>
      <c r="HDW1" s="10" t="s">
        <v>7632</v>
      </c>
      <c r="HDX1" s="10" t="s">
        <v>7633</v>
      </c>
      <c r="HDY1" s="10" t="s">
        <v>7634</v>
      </c>
      <c r="HDZ1" s="10" t="s">
        <v>7635</v>
      </c>
      <c r="HEA1" s="10" t="s">
        <v>7636</v>
      </c>
      <c r="HEB1" s="10" t="s">
        <v>7637</v>
      </c>
      <c r="HEC1" s="10" t="s">
        <v>7638</v>
      </c>
      <c r="HED1" s="10" t="s">
        <v>7639</v>
      </c>
      <c r="HEE1" s="10" t="s">
        <v>7640</v>
      </c>
      <c r="HEF1" s="10" t="s">
        <v>7641</v>
      </c>
      <c r="HEG1" s="10" t="s">
        <v>7642</v>
      </c>
      <c r="HEH1" s="10" t="s">
        <v>7643</v>
      </c>
      <c r="HEI1" s="10" t="s">
        <v>7644</v>
      </c>
      <c r="HEJ1" s="10" t="s">
        <v>7645</v>
      </c>
      <c r="HEK1" s="10" t="s">
        <v>7646</v>
      </c>
      <c r="HEL1" s="10" t="s">
        <v>7647</v>
      </c>
      <c r="HEM1" s="10" t="s">
        <v>7648</v>
      </c>
      <c r="HEN1" s="10" t="s">
        <v>7649</v>
      </c>
      <c r="HEO1" s="10" t="s">
        <v>7650</v>
      </c>
      <c r="HEP1" s="10" t="s">
        <v>7651</v>
      </c>
      <c r="HEQ1" s="10" t="s">
        <v>7652</v>
      </c>
      <c r="HER1" s="10" t="s">
        <v>7653</v>
      </c>
      <c r="HES1" s="10" t="s">
        <v>7654</v>
      </c>
      <c r="HET1" s="10" t="s">
        <v>7655</v>
      </c>
      <c r="HEU1" s="10" t="s">
        <v>7656</v>
      </c>
      <c r="HEV1" s="10" t="s">
        <v>7657</v>
      </c>
      <c r="HEW1" s="10" t="s">
        <v>7658</v>
      </c>
      <c r="HEX1" s="10" t="s">
        <v>7659</v>
      </c>
      <c r="HEY1" s="10" t="s">
        <v>7660</v>
      </c>
      <c r="HEZ1" s="10" t="s">
        <v>7661</v>
      </c>
      <c r="HFA1" s="10" t="s">
        <v>7662</v>
      </c>
      <c r="HFB1" s="10" t="s">
        <v>7663</v>
      </c>
      <c r="HFC1" s="10" t="s">
        <v>7664</v>
      </c>
      <c r="HFD1" s="10" t="s">
        <v>7665</v>
      </c>
      <c r="HFE1" s="10" t="s">
        <v>7666</v>
      </c>
      <c r="HFF1" s="10" t="s">
        <v>7667</v>
      </c>
      <c r="HFG1" s="10" t="s">
        <v>7668</v>
      </c>
      <c r="HFH1" s="10" t="s">
        <v>7669</v>
      </c>
      <c r="HFI1" s="10" t="s">
        <v>7670</v>
      </c>
      <c r="HFJ1" s="10" t="s">
        <v>7671</v>
      </c>
      <c r="HFK1" s="10" t="s">
        <v>7672</v>
      </c>
      <c r="HFL1" s="10" t="s">
        <v>7673</v>
      </c>
      <c r="HFM1" s="10" t="s">
        <v>7674</v>
      </c>
      <c r="HFN1" s="10" t="s">
        <v>7675</v>
      </c>
      <c r="HFO1" s="10" t="s">
        <v>7676</v>
      </c>
      <c r="HFP1" s="10" t="s">
        <v>7677</v>
      </c>
      <c r="HFQ1" s="10" t="s">
        <v>7678</v>
      </c>
      <c r="HFR1" s="10" t="s">
        <v>7679</v>
      </c>
      <c r="HFS1" s="10" t="s">
        <v>7680</v>
      </c>
      <c r="HFT1" s="10" t="s">
        <v>7681</v>
      </c>
      <c r="HFU1" s="10" t="s">
        <v>7682</v>
      </c>
      <c r="HFV1" s="10" t="s">
        <v>7683</v>
      </c>
      <c r="HFW1" s="10" t="s">
        <v>7684</v>
      </c>
      <c r="HFX1" s="10" t="s">
        <v>7685</v>
      </c>
      <c r="HFY1" s="10" t="s">
        <v>7686</v>
      </c>
      <c r="HFZ1" s="10" t="s">
        <v>7687</v>
      </c>
      <c r="HGA1" s="10" t="s">
        <v>7688</v>
      </c>
      <c r="HGB1" s="10" t="s">
        <v>7689</v>
      </c>
      <c r="HGC1" s="10" t="s">
        <v>7690</v>
      </c>
      <c r="HGD1" s="10" t="s">
        <v>7691</v>
      </c>
      <c r="HGE1" s="10" t="s">
        <v>7692</v>
      </c>
      <c r="HGF1" s="10" t="s">
        <v>7693</v>
      </c>
      <c r="HGG1" s="10" t="s">
        <v>7694</v>
      </c>
      <c r="HGH1" s="10" t="s">
        <v>7695</v>
      </c>
      <c r="HGI1" s="10" t="s">
        <v>7696</v>
      </c>
      <c r="HGJ1" s="10" t="s">
        <v>7697</v>
      </c>
      <c r="HGK1" s="10" t="s">
        <v>7698</v>
      </c>
      <c r="HGL1" s="10" t="s">
        <v>7699</v>
      </c>
      <c r="HGM1" s="10" t="s">
        <v>7700</v>
      </c>
      <c r="HGN1" s="10" t="s">
        <v>7701</v>
      </c>
      <c r="HGO1" s="10" t="s">
        <v>7702</v>
      </c>
      <c r="HGP1" s="10" t="s">
        <v>7703</v>
      </c>
      <c r="HGQ1" s="10" t="s">
        <v>7704</v>
      </c>
      <c r="HGR1" s="10" t="s">
        <v>7705</v>
      </c>
      <c r="HGS1" s="10" t="s">
        <v>7706</v>
      </c>
      <c r="HGT1" s="10" t="s">
        <v>7707</v>
      </c>
      <c r="HGU1" s="10" t="s">
        <v>7708</v>
      </c>
      <c r="HGV1" s="10" t="s">
        <v>7709</v>
      </c>
      <c r="HGW1" s="10" t="s">
        <v>7710</v>
      </c>
      <c r="HGX1" s="10" t="s">
        <v>7711</v>
      </c>
      <c r="HGY1" s="10" t="s">
        <v>7712</v>
      </c>
      <c r="HGZ1" s="10" t="s">
        <v>7713</v>
      </c>
      <c r="HHA1" s="10" t="s">
        <v>7714</v>
      </c>
      <c r="HHB1" s="10" t="s">
        <v>7715</v>
      </c>
      <c r="HHC1" s="10" t="s">
        <v>7716</v>
      </c>
      <c r="HHD1" s="10" t="s">
        <v>7717</v>
      </c>
      <c r="HHE1" s="10" t="s">
        <v>7718</v>
      </c>
      <c r="HHF1" s="10" t="s">
        <v>7719</v>
      </c>
      <c r="HHG1" s="10" t="s">
        <v>7720</v>
      </c>
      <c r="HHH1" s="10" t="s">
        <v>7721</v>
      </c>
      <c r="HHI1" s="10" t="s">
        <v>7722</v>
      </c>
      <c r="HHJ1" s="10" t="s">
        <v>7723</v>
      </c>
      <c r="HHK1" s="10" t="s">
        <v>7724</v>
      </c>
      <c r="HHL1" s="10" t="s">
        <v>7725</v>
      </c>
      <c r="HHM1" s="10" t="s">
        <v>7726</v>
      </c>
      <c r="HHN1" s="10" t="s">
        <v>7727</v>
      </c>
      <c r="HHO1" s="10" t="s">
        <v>7728</v>
      </c>
      <c r="HHP1" s="10" t="s">
        <v>7729</v>
      </c>
      <c r="HHQ1" s="10" t="s">
        <v>7730</v>
      </c>
      <c r="HHR1" s="10" t="s">
        <v>7731</v>
      </c>
      <c r="HHS1" s="10" t="s">
        <v>7732</v>
      </c>
      <c r="HHT1" s="10" t="s">
        <v>7733</v>
      </c>
      <c r="HHU1" s="10" t="s">
        <v>7734</v>
      </c>
      <c r="HHV1" s="10" t="s">
        <v>7735</v>
      </c>
      <c r="HHW1" s="10" t="s">
        <v>7736</v>
      </c>
      <c r="HHX1" s="10" t="s">
        <v>7737</v>
      </c>
      <c r="HHY1" s="10" t="s">
        <v>7738</v>
      </c>
      <c r="HHZ1" s="10" t="s">
        <v>7739</v>
      </c>
      <c r="HIA1" s="10" t="s">
        <v>7740</v>
      </c>
      <c r="HIB1" s="10" t="s">
        <v>7741</v>
      </c>
      <c r="HIC1" s="10" t="s">
        <v>7742</v>
      </c>
      <c r="HID1" s="10" t="s">
        <v>7743</v>
      </c>
      <c r="HIE1" s="10" t="s">
        <v>7744</v>
      </c>
      <c r="HIF1" s="10" t="s">
        <v>7745</v>
      </c>
      <c r="HIG1" s="10" t="s">
        <v>7746</v>
      </c>
      <c r="HIH1" s="10" t="s">
        <v>7747</v>
      </c>
      <c r="HII1" s="10" t="s">
        <v>7748</v>
      </c>
      <c r="HIJ1" s="10" t="s">
        <v>7749</v>
      </c>
      <c r="HIK1" s="10" t="s">
        <v>7750</v>
      </c>
      <c r="HIL1" s="10" t="s">
        <v>7751</v>
      </c>
      <c r="HIM1" s="10" t="s">
        <v>7752</v>
      </c>
      <c r="HIN1" s="10" t="s">
        <v>7753</v>
      </c>
      <c r="HIO1" s="10" t="s">
        <v>7754</v>
      </c>
      <c r="HIP1" s="10" t="s">
        <v>7755</v>
      </c>
      <c r="HIQ1" s="10" t="s">
        <v>7756</v>
      </c>
      <c r="HIR1" s="10" t="s">
        <v>7757</v>
      </c>
      <c r="HIS1" s="10" t="s">
        <v>7758</v>
      </c>
      <c r="HIT1" s="10" t="s">
        <v>7759</v>
      </c>
      <c r="HIU1" s="10" t="s">
        <v>7760</v>
      </c>
      <c r="HIV1" s="10" t="s">
        <v>7761</v>
      </c>
      <c r="HIW1" s="10" t="s">
        <v>7762</v>
      </c>
      <c r="HIX1" s="10" t="s">
        <v>7763</v>
      </c>
      <c r="HIY1" s="10" t="s">
        <v>7764</v>
      </c>
      <c r="HIZ1" s="10" t="s">
        <v>7765</v>
      </c>
      <c r="HJA1" s="10" t="s">
        <v>7766</v>
      </c>
      <c r="HJB1" s="10" t="s">
        <v>7767</v>
      </c>
      <c r="HJC1" s="10" t="s">
        <v>7768</v>
      </c>
      <c r="HJD1" s="10" t="s">
        <v>7769</v>
      </c>
      <c r="HJE1" s="10" t="s">
        <v>7770</v>
      </c>
      <c r="HJF1" s="10" t="s">
        <v>7771</v>
      </c>
      <c r="HJG1" s="10" t="s">
        <v>7772</v>
      </c>
      <c r="HJH1" s="10" t="s">
        <v>7773</v>
      </c>
      <c r="HJI1" s="10" t="s">
        <v>7774</v>
      </c>
      <c r="HJJ1" s="10" t="s">
        <v>7775</v>
      </c>
      <c r="HJK1" s="10" t="s">
        <v>7776</v>
      </c>
      <c r="HJL1" s="10" t="s">
        <v>7777</v>
      </c>
      <c r="HJM1" s="10" t="s">
        <v>7778</v>
      </c>
      <c r="HJN1" s="10" t="s">
        <v>7779</v>
      </c>
      <c r="HJO1" s="10" t="s">
        <v>7780</v>
      </c>
      <c r="HJP1" s="10" t="s">
        <v>7781</v>
      </c>
      <c r="HJQ1" s="10" t="s">
        <v>7782</v>
      </c>
      <c r="HJR1" s="10" t="s">
        <v>7783</v>
      </c>
      <c r="HJS1" s="10" t="s">
        <v>7784</v>
      </c>
      <c r="HJT1" s="10" t="s">
        <v>7785</v>
      </c>
      <c r="HJU1" s="10" t="s">
        <v>7786</v>
      </c>
      <c r="HJV1" s="10" t="s">
        <v>7787</v>
      </c>
      <c r="HJW1" s="10" t="s">
        <v>7788</v>
      </c>
      <c r="HJX1" s="10" t="s">
        <v>7789</v>
      </c>
      <c r="HJY1" s="10" t="s">
        <v>7790</v>
      </c>
      <c r="HJZ1" s="10" t="s">
        <v>7791</v>
      </c>
      <c r="HKA1" s="10" t="s">
        <v>7792</v>
      </c>
      <c r="HKB1" s="10" t="s">
        <v>7793</v>
      </c>
      <c r="HKC1" s="10" t="s">
        <v>7794</v>
      </c>
      <c r="HKD1" s="10" t="s">
        <v>7795</v>
      </c>
      <c r="HKE1" s="10" t="s">
        <v>7796</v>
      </c>
      <c r="HKF1" s="10" t="s">
        <v>7797</v>
      </c>
      <c r="HKG1" s="10" t="s">
        <v>7798</v>
      </c>
      <c r="HKH1" s="10" t="s">
        <v>7799</v>
      </c>
      <c r="HKI1" s="10" t="s">
        <v>7800</v>
      </c>
      <c r="HKJ1" s="10" t="s">
        <v>7801</v>
      </c>
      <c r="HKK1" s="10" t="s">
        <v>7802</v>
      </c>
      <c r="HKL1" s="10" t="s">
        <v>7803</v>
      </c>
      <c r="HKM1" s="10" t="s">
        <v>7804</v>
      </c>
      <c r="HKN1" s="10" t="s">
        <v>7805</v>
      </c>
      <c r="HKO1" s="10" t="s">
        <v>7806</v>
      </c>
      <c r="HKP1" s="10" t="s">
        <v>7807</v>
      </c>
      <c r="HKQ1" s="10" t="s">
        <v>7808</v>
      </c>
      <c r="HKR1" s="10" t="s">
        <v>7809</v>
      </c>
      <c r="HKS1" s="10" t="s">
        <v>7810</v>
      </c>
      <c r="HKT1" s="10" t="s">
        <v>7811</v>
      </c>
      <c r="HKU1" s="10" t="s">
        <v>7812</v>
      </c>
      <c r="HKV1" s="10" t="s">
        <v>7813</v>
      </c>
      <c r="HKW1" s="10" t="s">
        <v>7814</v>
      </c>
      <c r="HKX1" s="10" t="s">
        <v>7815</v>
      </c>
      <c r="HKY1" s="10" t="s">
        <v>7816</v>
      </c>
      <c r="HKZ1" s="10" t="s">
        <v>7817</v>
      </c>
      <c r="HLA1" s="10" t="s">
        <v>7818</v>
      </c>
      <c r="HLB1" s="10" t="s">
        <v>7819</v>
      </c>
      <c r="HLC1" s="10" t="s">
        <v>7820</v>
      </c>
      <c r="HLD1" s="10" t="s">
        <v>7821</v>
      </c>
      <c r="HLE1" s="10" t="s">
        <v>7822</v>
      </c>
      <c r="HLF1" s="10" t="s">
        <v>7823</v>
      </c>
      <c r="HLG1" s="10" t="s">
        <v>7824</v>
      </c>
      <c r="HLH1" s="10" t="s">
        <v>7825</v>
      </c>
      <c r="HLI1" s="10" t="s">
        <v>7826</v>
      </c>
      <c r="HLJ1" s="10" t="s">
        <v>7827</v>
      </c>
      <c r="HLK1" s="10" t="s">
        <v>7828</v>
      </c>
      <c r="HLL1" s="10" t="s">
        <v>7829</v>
      </c>
      <c r="HLM1" s="10" t="s">
        <v>7830</v>
      </c>
      <c r="HLN1" s="10" t="s">
        <v>7831</v>
      </c>
      <c r="HLO1" s="10" t="s">
        <v>7832</v>
      </c>
      <c r="HLP1" s="10" t="s">
        <v>7833</v>
      </c>
      <c r="HLQ1" s="10" t="s">
        <v>7834</v>
      </c>
      <c r="HLR1" s="10" t="s">
        <v>7835</v>
      </c>
      <c r="HLS1" s="10" t="s">
        <v>7836</v>
      </c>
      <c r="HLT1" s="10" t="s">
        <v>7837</v>
      </c>
      <c r="HLU1" s="10" t="s">
        <v>7838</v>
      </c>
      <c r="HLV1" s="10" t="s">
        <v>7839</v>
      </c>
      <c r="HLW1" s="10" t="s">
        <v>7840</v>
      </c>
      <c r="HLX1" s="10" t="s">
        <v>7841</v>
      </c>
      <c r="HLY1" s="10" t="s">
        <v>7842</v>
      </c>
      <c r="HLZ1" s="10" t="s">
        <v>7843</v>
      </c>
      <c r="HMA1" s="10" t="s">
        <v>7844</v>
      </c>
      <c r="HMB1" s="10" t="s">
        <v>7845</v>
      </c>
      <c r="HMC1" s="10" t="s">
        <v>7846</v>
      </c>
      <c r="HMD1" s="10" t="s">
        <v>7847</v>
      </c>
      <c r="HME1" s="10" t="s">
        <v>7848</v>
      </c>
      <c r="HMF1" s="10" t="s">
        <v>7849</v>
      </c>
      <c r="HMG1" s="10" t="s">
        <v>7850</v>
      </c>
      <c r="HMH1" s="10" t="s">
        <v>7851</v>
      </c>
      <c r="HMI1" s="10" t="s">
        <v>7852</v>
      </c>
      <c r="HMJ1" s="10" t="s">
        <v>7853</v>
      </c>
      <c r="HMK1" s="10" t="s">
        <v>7854</v>
      </c>
      <c r="HML1" s="10" t="s">
        <v>7855</v>
      </c>
      <c r="HMM1" s="10" t="s">
        <v>7856</v>
      </c>
      <c r="HMN1" s="10" t="s">
        <v>7857</v>
      </c>
      <c r="HMO1" s="10" t="s">
        <v>7858</v>
      </c>
      <c r="HMP1" s="10" t="s">
        <v>7859</v>
      </c>
      <c r="HMQ1" s="10" t="s">
        <v>7860</v>
      </c>
      <c r="HMR1" s="10" t="s">
        <v>7861</v>
      </c>
      <c r="HMS1" s="10" t="s">
        <v>7862</v>
      </c>
      <c r="HMT1" s="10" t="s">
        <v>7863</v>
      </c>
      <c r="HMU1" s="10" t="s">
        <v>7864</v>
      </c>
      <c r="HMV1" s="10" t="s">
        <v>7865</v>
      </c>
      <c r="HMW1" s="10" t="s">
        <v>7866</v>
      </c>
      <c r="HMX1" s="10" t="s">
        <v>7867</v>
      </c>
      <c r="HMY1" s="10" t="s">
        <v>7868</v>
      </c>
      <c r="HMZ1" s="10" t="s">
        <v>7869</v>
      </c>
      <c r="HNA1" s="10" t="s">
        <v>7870</v>
      </c>
      <c r="HNB1" s="10" t="s">
        <v>7871</v>
      </c>
      <c r="HNC1" s="10" t="s">
        <v>7872</v>
      </c>
      <c r="HND1" s="10" t="s">
        <v>7873</v>
      </c>
      <c r="HNE1" s="10" t="s">
        <v>7874</v>
      </c>
      <c r="HNF1" s="10" t="s">
        <v>7875</v>
      </c>
      <c r="HNG1" s="10" t="s">
        <v>7876</v>
      </c>
      <c r="HNH1" s="10" t="s">
        <v>7877</v>
      </c>
      <c r="HNI1" s="10" t="s">
        <v>7878</v>
      </c>
      <c r="HNJ1" s="10" t="s">
        <v>7879</v>
      </c>
      <c r="HNK1" s="10" t="s">
        <v>7880</v>
      </c>
      <c r="HNL1" s="10" t="s">
        <v>7881</v>
      </c>
      <c r="HNM1" s="10" t="s">
        <v>7882</v>
      </c>
      <c r="HNN1" s="10" t="s">
        <v>7883</v>
      </c>
      <c r="HNO1" s="10" t="s">
        <v>7884</v>
      </c>
      <c r="HNP1" s="10" t="s">
        <v>7885</v>
      </c>
      <c r="HNQ1" s="10" t="s">
        <v>7886</v>
      </c>
      <c r="HNR1" s="10" t="s">
        <v>7887</v>
      </c>
      <c r="HNS1" s="10" t="s">
        <v>7888</v>
      </c>
      <c r="HNT1" s="10" t="s">
        <v>7889</v>
      </c>
      <c r="HNU1" s="10" t="s">
        <v>7890</v>
      </c>
      <c r="HNV1" s="10" t="s">
        <v>7891</v>
      </c>
      <c r="HNW1" s="10" t="s">
        <v>7892</v>
      </c>
      <c r="HNX1" s="10" t="s">
        <v>7893</v>
      </c>
      <c r="HNY1" s="10" t="s">
        <v>7894</v>
      </c>
      <c r="HNZ1" s="10" t="s">
        <v>7895</v>
      </c>
      <c r="HOA1" s="10" t="s">
        <v>7896</v>
      </c>
      <c r="HOB1" s="10" t="s">
        <v>7897</v>
      </c>
      <c r="HOC1" s="10" t="s">
        <v>7898</v>
      </c>
      <c r="HOD1" s="10" t="s">
        <v>7899</v>
      </c>
      <c r="HOE1" s="10" t="s">
        <v>7900</v>
      </c>
      <c r="HOF1" s="10" t="s">
        <v>7901</v>
      </c>
      <c r="HOG1" s="10" t="s">
        <v>7902</v>
      </c>
      <c r="HOH1" s="10" t="s">
        <v>7903</v>
      </c>
      <c r="HOI1" s="10" t="s">
        <v>7904</v>
      </c>
      <c r="HOJ1" s="10" t="s">
        <v>7905</v>
      </c>
      <c r="HOK1" s="10" t="s">
        <v>7906</v>
      </c>
      <c r="HOL1" s="10" t="s">
        <v>7907</v>
      </c>
      <c r="HOM1" s="10" t="s">
        <v>7908</v>
      </c>
      <c r="HON1" s="10" t="s">
        <v>7909</v>
      </c>
      <c r="HOO1" s="10" t="s">
        <v>7910</v>
      </c>
      <c r="HOP1" s="10" t="s">
        <v>7911</v>
      </c>
      <c r="HOQ1" s="10" t="s">
        <v>7912</v>
      </c>
      <c r="HOR1" s="10" t="s">
        <v>7913</v>
      </c>
      <c r="HOS1" s="10" t="s">
        <v>7914</v>
      </c>
      <c r="HOT1" s="10" t="s">
        <v>7915</v>
      </c>
      <c r="HOU1" s="10" t="s">
        <v>7916</v>
      </c>
      <c r="HOV1" s="10" t="s">
        <v>7917</v>
      </c>
      <c r="HOW1" s="10" t="s">
        <v>7918</v>
      </c>
      <c r="HOX1" s="10" t="s">
        <v>7919</v>
      </c>
      <c r="HOY1" s="10" t="s">
        <v>7920</v>
      </c>
      <c r="HOZ1" s="10" t="s">
        <v>7921</v>
      </c>
      <c r="HPA1" s="10" t="s">
        <v>7922</v>
      </c>
      <c r="HPB1" s="10" t="s">
        <v>7923</v>
      </c>
      <c r="HPC1" s="10" t="s">
        <v>7924</v>
      </c>
      <c r="HPD1" s="10" t="s">
        <v>7925</v>
      </c>
      <c r="HPE1" s="10" t="s">
        <v>7926</v>
      </c>
      <c r="HPF1" s="10" t="s">
        <v>7927</v>
      </c>
      <c r="HPG1" s="10" t="s">
        <v>7928</v>
      </c>
      <c r="HPH1" s="10" t="s">
        <v>7929</v>
      </c>
      <c r="HPI1" s="10" t="s">
        <v>7930</v>
      </c>
      <c r="HPJ1" s="10" t="s">
        <v>7931</v>
      </c>
      <c r="HPK1" s="10" t="s">
        <v>7932</v>
      </c>
      <c r="HPL1" s="10" t="s">
        <v>7933</v>
      </c>
      <c r="HPM1" s="10" t="s">
        <v>7934</v>
      </c>
      <c r="HPN1" s="10" t="s">
        <v>7935</v>
      </c>
      <c r="HPO1" s="10" t="s">
        <v>7936</v>
      </c>
      <c r="HPP1" s="10" t="s">
        <v>7937</v>
      </c>
      <c r="HPQ1" s="10" t="s">
        <v>7938</v>
      </c>
      <c r="HPR1" s="10" t="s">
        <v>7939</v>
      </c>
      <c r="HPS1" s="10" t="s">
        <v>7940</v>
      </c>
      <c r="HPT1" s="10" t="s">
        <v>7941</v>
      </c>
      <c r="HPU1" s="10" t="s">
        <v>7942</v>
      </c>
      <c r="HPV1" s="10" t="s">
        <v>7943</v>
      </c>
      <c r="HPW1" s="10" t="s">
        <v>7944</v>
      </c>
      <c r="HPX1" s="10" t="s">
        <v>7945</v>
      </c>
      <c r="HPY1" s="10" t="s">
        <v>7946</v>
      </c>
      <c r="HPZ1" s="10" t="s">
        <v>7947</v>
      </c>
      <c r="HQA1" s="10" t="s">
        <v>7948</v>
      </c>
      <c r="HQB1" s="10" t="s">
        <v>7949</v>
      </c>
      <c r="HQC1" s="10" t="s">
        <v>7950</v>
      </c>
      <c r="HQD1" s="10" t="s">
        <v>7951</v>
      </c>
      <c r="HQE1" s="10" t="s">
        <v>7952</v>
      </c>
      <c r="HQF1" s="10" t="s">
        <v>7953</v>
      </c>
      <c r="HQG1" s="10" t="s">
        <v>7954</v>
      </c>
      <c r="HQH1" s="10" t="s">
        <v>7955</v>
      </c>
      <c r="HQI1" s="10" t="s">
        <v>7956</v>
      </c>
      <c r="HQJ1" s="10" t="s">
        <v>7957</v>
      </c>
      <c r="HQK1" s="10" t="s">
        <v>7958</v>
      </c>
      <c r="HQL1" s="10" t="s">
        <v>7959</v>
      </c>
      <c r="HQM1" s="10" t="s">
        <v>7960</v>
      </c>
      <c r="HQN1" s="10" t="s">
        <v>7961</v>
      </c>
      <c r="HQO1" s="10" t="s">
        <v>7962</v>
      </c>
      <c r="HQP1" s="10" t="s">
        <v>7963</v>
      </c>
      <c r="HQQ1" s="10" t="s">
        <v>7964</v>
      </c>
      <c r="HQR1" s="10" t="s">
        <v>7965</v>
      </c>
      <c r="HQS1" s="10" t="s">
        <v>7966</v>
      </c>
      <c r="HQT1" s="10" t="s">
        <v>7967</v>
      </c>
      <c r="HQU1" s="10" t="s">
        <v>7968</v>
      </c>
      <c r="HQV1" s="10" t="s">
        <v>7969</v>
      </c>
      <c r="HQW1" s="10" t="s">
        <v>7970</v>
      </c>
      <c r="HQX1" s="10" t="s">
        <v>7971</v>
      </c>
      <c r="HQY1" s="10" t="s">
        <v>7972</v>
      </c>
      <c r="HQZ1" s="10" t="s">
        <v>7973</v>
      </c>
      <c r="HRA1" s="10" t="s">
        <v>7974</v>
      </c>
      <c r="HRB1" s="10" t="s">
        <v>7975</v>
      </c>
      <c r="HRC1" s="10" t="s">
        <v>7976</v>
      </c>
      <c r="HRD1" s="10" t="s">
        <v>7977</v>
      </c>
      <c r="HRE1" s="10" t="s">
        <v>7978</v>
      </c>
      <c r="HRF1" s="10" t="s">
        <v>7979</v>
      </c>
      <c r="HRG1" s="10" t="s">
        <v>7980</v>
      </c>
      <c r="HRH1" s="10" t="s">
        <v>7981</v>
      </c>
      <c r="HRI1" s="10" t="s">
        <v>7982</v>
      </c>
      <c r="HRJ1" s="10" t="s">
        <v>7983</v>
      </c>
      <c r="HRK1" s="10" t="s">
        <v>7984</v>
      </c>
      <c r="HRL1" s="10" t="s">
        <v>7985</v>
      </c>
      <c r="HRM1" s="10" t="s">
        <v>7986</v>
      </c>
      <c r="HRN1" s="10" t="s">
        <v>7987</v>
      </c>
      <c r="HRO1" s="10" t="s">
        <v>7988</v>
      </c>
      <c r="HRP1" s="10" t="s">
        <v>7989</v>
      </c>
      <c r="HRQ1" s="10" t="s">
        <v>7990</v>
      </c>
      <c r="HRR1" s="10" t="s">
        <v>7991</v>
      </c>
      <c r="HRS1" s="10" t="s">
        <v>7992</v>
      </c>
      <c r="HRT1" s="10" t="s">
        <v>7993</v>
      </c>
      <c r="HRU1" s="10" t="s">
        <v>7994</v>
      </c>
      <c r="HRV1" s="10" t="s">
        <v>7995</v>
      </c>
      <c r="HRW1" s="10" t="s">
        <v>7996</v>
      </c>
      <c r="HRX1" s="10" t="s">
        <v>7997</v>
      </c>
      <c r="HRY1" s="10" t="s">
        <v>7998</v>
      </c>
      <c r="HRZ1" s="10" t="s">
        <v>7999</v>
      </c>
      <c r="HSA1" s="10" t="s">
        <v>8000</v>
      </c>
      <c r="HSB1" s="10" t="s">
        <v>8001</v>
      </c>
      <c r="HSC1" s="10" t="s">
        <v>8002</v>
      </c>
      <c r="HSD1" s="10" t="s">
        <v>8003</v>
      </c>
      <c r="HSE1" s="10" t="s">
        <v>8004</v>
      </c>
      <c r="HSF1" s="10" t="s">
        <v>8005</v>
      </c>
      <c r="HSG1" s="10" t="s">
        <v>8006</v>
      </c>
      <c r="HSH1" s="10" t="s">
        <v>8007</v>
      </c>
      <c r="HSI1" s="10" t="s">
        <v>8008</v>
      </c>
      <c r="HSJ1" s="10" t="s">
        <v>8009</v>
      </c>
      <c r="HSK1" s="10" t="s">
        <v>8010</v>
      </c>
      <c r="HSL1" s="10" t="s">
        <v>8011</v>
      </c>
      <c r="HSM1" s="10" t="s">
        <v>8012</v>
      </c>
      <c r="HSN1" s="10" t="s">
        <v>8013</v>
      </c>
      <c r="HSO1" s="10" t="s">
        <v>8014</v>
      </c>
      <c r="HSP1" s="10" t="s">
        <v>8015</v>
      </c>
      <c r="HSQ1" s="10" t="s">
        <v>8016</v>
      </c>
      <c r="HSR1" s="10" t="s">
        <v>8017</v>
      </c>
      <c r="HSS1" s="10" t="s">
        <v>8018</v>
      </c>
      <c r="HST1" s="10" t="s">
        <v>8019</v>
      </c>
      <c r="HSU1" s="10" t="s">
        <v>8020</v>
      </c>
      <c r="HSV1" s="10" t="s">
        <v>8021</v>
      </c>
      <c r="HSW1" s="10" t="s">
        <v>8022</v>
      </c>
      <c r="HSX1" s="10" t="s">
        <v>8023</v>
      </c>
      <c r="HSY1" s="10" t="s">
        <v>8024</v>
      </c>
      <c r="HSZ1" s="10" t="s">
        <v>8025</v>
      </c>
      <c r="HTA1" s="10" t="s">
        <v>8026</v>
      </c>
      <c r="HTB1" s="10" t="s">
        <v>8027</v>
      </c>
      <c r="HTC1" s="10" t="s">
        <v>8028</v>
      </c>
      <c r="HTD1" s="10" t="s">
        <v>8029</v>
      </c>
      <c r="HTE1" s="10" t="s">
        <v>8030</v>
      </c>
      <c r="HTF1" s="10" t="s">
        <v>8031</v>
      </c>
      <c r="HTG1" s="10" t="s">
        <v>8032</v>
      </c>
      <c r="HTH1" s="10" t="s">
        <v>8033</v>
      </c>
      <c r="HTI1" s="10" t="s">
        <v>8034</v>
      </c>
      <c r="HTJ1" s="10" t="s">
        <v>8035</v>
      </c>
      <c r="HTK1" s="10" t="s">
        <v>8036</v>
      </c>
      <c r="HTL1" s="10" t="s">
        <v>8037</v>
      </c>
      <c r="HTM1" s="10" t="s">
        <v>8038</v>
      </c>
      <c r="HTN1" s="10" t="s">
        <v>8039</v>
      </c>
      <c r="HTO1" s="10" t="s">
        <v>8040</v>
      </c>
      <c r="HTP1" s="10" t="s">
        <v>8041</v>
      </c>
      <c r="HTQ1" s="10" t="s">
        <v>8042</v>
      </c>
      <c r="HTR1" s="10" t="s">
        <v>8043</v>
      </c>
      <c r="HTS1" s="10" t="s">
        <v>8044</v>
      </c>
      <c r="HTT1" s="10" t="s">
        <v>8045</v>
      </c>
      <c r="HTU1" s="10" t="s">
        <v>8046</v>
      </c>
      <c r="HTV1" s="10" t="s">
        <v>8047</v>
      </c>
      <c r="HTW1" s="10" t="s">
        <v>8048</v>
      </c>
      <c r="HTX1" s="10" t="s">
        <v>8049</v>
      </c>
      <c r="HTY1" s="10" t="s">
        <v>8050</v>
      </c>
      <c r="HTZ1" s="10" t="s">
        <v>8051</v>
      </c>
      <c r="HUA1" s="10" t="s">
        <v>8052</v>
      </c>
      <c r="HUB1" s="10" t="s">
        <v>8053</v>
      </c>
      <c r="HUC1" s="10" t="s">
        <v>8054</v>
      </c>
      <c r="HUD1" s="10" t="s">
        <v>8055</v>
      </c>
      <c r="HUE1" s="10" t="s">
        <v>8056</v>
      </c>
      <c r="HUF1" s="10" t="s">
        <v>8057</v>
      </c>
      <c r="HUG1" s="10" t="s">
        <v>8058</v>
      </c>
      <c r="HUH1" s="10" t="s">
        <v>8059</v>
      </c>
      <c r="HUI1" s="10" t="s">
        <v>8060</v>
      </c>
      <c r="HUJ1" s="10" t="s">
        <v>8061</v>
      </c>
      <c r="HUK1" s="10" t="s">
        <v>8062</v>
      </c>
      <c r="HUL1" s="10" t="s">
        <v>8063</v>
      </c>
      <c r="HUM1" s="10" t="s">
        <v>8064</v>
      </c>
      <c r="HUN1" s="10" t="s">
        <v>8065</v>
      </c>
      <c r="HUO1" s="10" t="s">
        <v>8066</v>
      </c>
      <c r="HUP1" s="10" t="s">
        <v>8067</v>
      </c>
      <c r="HUQ1" s="10" t="s">
        <v>8068</v>
      </c>
      <c r="HUR1" s="10" t="s">
        <v>8069</v>
      </c>
      <c r="HUS1" s="10" t="s">
        <v>8070</v>
      </c>
      <c r="HUT1" s="10" t="s">
        <v>8071</v>
      </c>
      <c r="HUU1" s="10" t="s">
        <v>8072</v>
      </c>
      <c r="HUV1" s="10" t="s">
        <v>8073</v>
      </c>
      <c r="HUW1" s="10" t="s">
        <v>8074</v>
      </c>
      <c r="HUX1" s="10" t="s">
        <v>8075</v>
      </c>
      <c r="HUY1" s="10" t="s">
        <v>8076</v>
      </c>
      <c r="HUZ1" s="10" t="s">
        <v>8077</v>
      </c>
      <c r="HVA1" s="10" t="s">
        <v>8078</v>
      </c>
      <c r="HVB1" s="10" t="s">
        <v>8079</v>
      </c>
      <c r="HVC1" s="10" t="s">
        <v>8080</v>
      </c>
      <c r="HVD1" s="10" t="s">
        <v>8081</v>
      </c>
      <c r="HVE1" s="10" t="s">
        <v>8082</v>
      </c>
      <c r="HVF1" s="10" t="s">
        <v>8083</v>
      </c>
      <c r="HVG1" s="10" t="s">
        <v>8084</v>
      </c>
      <c r="HVH1" s="10" t="s">
        <v>8085</v>
      </c>
      <c r="HVI1" s="10" t="s">
        <v>8086</v>
      </c>
      <c r="HVJ1" s="10" t="s">
        <v>8087</v>
      </c>
      <c r="HVK1" s="10" t="s">
        <v>8088</v>
      </c>
      <c r="HVL1" s="10" t="s">
        <v>8089</v>
      </c>
      <c r="HVM1" s="10" t="s">
        <v>8090</v>
      </c>
      <c r="HVN1" s="10" t="s">
        <v>8091</v>
      </c>
      <c r="HVO1" s="10" t="s">
        <v>8092</v>
      </c>
      <c r="HVP1" s="10" t="s">
        <v>8093</v>
      </c>
      <c r="HVQ1" s="10" t="s">
        <v>8094</v>
      </c>
      <c r="HVR1" s="10" t="s">
        <v>8095</v>
      </c>
      <c r="HVS1" s="10" t="s">
        <v>8096</v>
      </c>
      <c r="HVT1" s="10" t="s">
        <v>8097</v>
      </c>
      <c r="HVU1" s="10" t="s">
        <v>8098</v>
      </c>
      <c r="HVV1" s="10" t="s">
        <v>8099</v>
      </c>
      <c r="HVW1" s="10" t="s">
        <v>8100</v>
      </c>
      <c r="HVX1" s="10" t="s">
        <v>8101</v>
      </c>
      <c r="HVY1" s="10" t="s">
        <v>8102</v>
      </c>
      <c r="HVZ1" s="10" t="s">
        <v>8103</v>
      </c>
      <c r="HWA1" s="10" t="s">
        <v>8104</v>
      </c>
      <c r="HWB1" s="10" t="s">
        <v>8105</v>
      </c>
      <c r="HWC1" s="10" t="s">
        <v>8106</v>
      </c>
      <c r="HWD1" s="10" t="s">
        <v>8107</v>
      </c>
      <c r="HWE1" s="10" t="s">
        <v>8108</v>
      </c>
      <c r="HWF1" s="10" t="s">
        <v>8109</v>
      </c>
      <c r="HWG1" s="10" t="s">
        <v>8110</v>
      </c>
      <c r="HWH1" s="10" t="s">
        <v>8111</v>
      </c>
      <c r="HWI1" s="10" t="s">
        <v>8112</v>
      </c>
      <c r="HWJ1" s="10" t="s">
        <v>8113</v>
      </c>
      <c r="HWK1" s="10" t="s">
        <v>8114</v>
      </c>
      <c r="HWL1" s="10" t="s">
        <v>8115</v>
      </c>
      <c r="HWM1" s="10" t="s">
        <v>8116</v>
      </c>
      <c r="HWN1" s="10" t="s">
        <v>8117</v>
      </c>
      <c r="HWO1" s="10" t="s">
        <v>8118</v>
      </c>
      <c r="HWP1" s="10" t="s">
        <v>8119</v>
      </c>
      <c r="HWQ1" s="10" t="s">
        <v>8120</v>
      </c>
      <c r="HWR1" s="10" t="s">
        <v>8121</v>
      </c>
      <c r="HWS1" s="10" t="s">
        <v>8122</v>
      </c>
      <c r="HWT1" s="10" t="s">
        <v>8123</v>
      </c>
      <c r="HWU1" s="10" t="s">
        <v>8124</v>
      </c>
      <c r="HWV1" s="10" t="s">
        <v>8125</v>
      </c>
      <c r="HWW1" s="10" t="s">
        <v>8126</v>
      </c>
      <c r="HWX1" s="10" t="s">
        <v>8127</v>
      </c>
      <c r="HWY1" s="10" t="s">
        <v>8128</v>
      </c>
      <c r="HWZ1" s="10" t="s">
        <v>8129</v>
      </c>
      <c r="HXA1" s="10" t="s">
        <v>8130</v>
      </c>
      <c r="HXB1" s="10" t="s">
        <v>8131</v>
      </c>
      <c r="HXC1" s="10" t="s">
        <v>8132</v>
      </c>
      <c r="HXD1" s="10" t="s">
        <v>8133</v>
      </c>
      <c r="HXE1" s="10" t="s">
        <v>8134</v>
      </c>
      <c r="HXF1" s="10" t="s">
        <v>8135</v>
      </c>
      <c r="HXG1" s="10" t="s">
        <v>8136</v>
      </c>
      <c r="HXH1" s="10" t="s">
        <v>8137</v>
      </c>
      <c r="HXI1" s="10" t="s">
        <v>8138</v>
      </c>
      <c r="HXJ1" s="10" t="s">
        <v>8139</v>
      </c>
      <c r="HXK1" s="10" t="s">
        <v>8140</v>
      </c>
      <c r="HXL1" s="10" t="s">
        <v>8141</v>
      </c>
      <c r="HXM1" s="10" t="s">
        <v>8142</v>
      </c>
      <c r="HXN1" s="10" t="s">
        <v>8143</v>
      </c>
      <c r="HXO1" s="10" t="s">
        <v>8144</v>
      </c>
      <c r="HXP1" s="10" t="s">
        <v>8145</v>
      </c>
      <c r="HXQ1" s="10" t="s">
        <v>8146</v>
      </c>
      <c r="HXR1" s="10" t="s">
        <v>8147</v>
      </c>
      <c r="HXS1" s="10" t="s">
        <v>8148</v>
      </c>
      <c r="HXT1" s="10" t="s">
        <v>8149</v>
      </c>
      <c r="HXU1" s="10" t="s">
        <v>8150</v>
      </c>
      <c r="HXV1" s="10" t="s">
        <v>8151</v>
      </c>
      <c r="HXW1" s="10" t="s">
        <v>8152</v>
      </c>
      <c r="HXX1" s="10" t="s">
        <v>8153</v>
      </c>
      <c r="HXY1" s="10" t="s">
        <v>8154</v>
      </c>
      <c r="HXZ1" s="10" t="s">
        <v>8155</v>
      </c>
      <c r="HYA1" s="10" t="s">
        <v>8156</v>
      </c>
      <c r="HYB1" s="10" t="s">
        <v>8157</v>
      </c>
      <c r="HYC1" s="10" t="s">
        <v>8158</v>
      </c>
      <c r="HYD1" s="10" t="s">
        <v>8159</v>
      </c>
      <c r="HYE1" s="10" t="s">
        <v>8160</v>
      </c>
      <c r="HYF1" s="10" t="s">
        <v>8161</v>
      </c>
      <c r="HYG1" s="10" t="s">
        <v>8162</v>
      </c>
      <c r="HYH1" s="10" t="s">
        <v>8163</v>
      </c>
      <c r="HYI1" s="10" t="s">
        <v>8164</v>
      </c>
      <c r="HYJ1" s="10" t="s">
        <v>8165</v>
      </c>
      <c r="HYK1" s="10" t="s">
        <v>8166</v>
      </c>
      <c r="HYL1" s="10" t="s">
        <v>8167</v>
      </c>
      <c r="HYM1" s="10" t="s">
        <v>8168</v>
      </c>
      <c r="HYN1" s="10" t="s">
        <v>8169</v>
      </c>
      <c r="HYO1" s="10" t="s">
        <v>8170</v>
      </c>
      <c r="HYP1" s="10" t="s">
        <v>8171</v>
      </c>
      <c r="HYQ1" s="10" t="s">
        <v>8172</v>
      </c>
      <c r="HYR1" s="10" t="s">
        <v>8173</v>
      </c>
      <c r="HYS1" s="10" t="s">
        <v>8174</v>
      </c>
      <c r="HYT1" s="10" t="s">
        <v>8175</v>
      </c>
      <c r="HYU1" s="10" t="s">
        <v>8176</v>
      </c>
      <c r="HYV1" s="10" t="s">
        <v>8177</v>
      </c>
      <c r="HYW1" s="10" t="s">
        <v>8178</v>
      </c>
      <c r="HYX1" s="10" t="s">
        <v>8179</v>
      </c>
      <c r="HYY1" s="10" t="s">
        <v>8180</v>
      </c>
      <c r="HYZ1" s="10" t="s">
        <v>8181</v>
      </c>
      <c r="HZA1" s="10" t="s">
        <v>8182</v>
      </c>
      <c r="HZB1" s="10" t="s">
        <v>8183</v>
      </c>
      <c r="HZC1" s="10" t="s">
        <v>8184</v>
      </c>
      <c r="HZD1" s="10" t="s">
        <v>8185</v>
      </c>
      <c r="HZE1" s="10" t="s">
        <v>8186</v>
      </c>
      <c r="HZF1" s="10" t="s">
        <v>8187</v>
      </c>
      <c r="HZG1" s="10" t="s">
        <v>8188</v>
      </c>
      <c r="HZH1" s="10" t="s">
        <v>8189</v>
      </c>
      <c r="HZI1" s="10" t="s">
        <v>8190</v>
      </c>
      <c r="HZJ1" s="10" t="s">
        <v>8191</v>
      </c>
      <c r="HZK1" s="10" t="s">
        <v>8192</v>
      </c>
      <c r="HZL1" s="10" t="s">
        <v>8193</v>
      </c>
      <c r="HZM1" s="10" t="s">
        <v>8194</v>
      </c>
      <c r="HZN1" s="10" t="s">
        <v>8195</v>
      </c>
      <c r="HZO1" s="10" t="s">
        <v>8196</v>
      </c>
      <c r="HZP1" s="10" t="s">
        <v>8197</v>
      </c>
      <c r="HZQ1" s="10" t="s">
        <v>8198</v>
      </c>
      <c r="HZR1" s="10" t="s">
        <v>8199</v>
      </c>
      <c r="HZS1" s="10" t="s">
        <v>8200</v>
      </c>
      <c r="HZT1" s="10" t="s">
        <v>8201</v>
      </c>
      <c r="HZU1" s="10" t="s">
        <v>8202</v>
      </c>
      <c r="HZV1" s="10" t="s">
        <v>8203</v>
      </c>
      <c r="HZW1" s="10" t="s">
        <v>8204</v>
      </c>
      <c r="HZX1" s="10" t="s">
        <v>8205</v>
      </c>
      <c r="HZY1" s="10" t="s">
        <v>8206</v>
      </c>
      <c r="HZZ1" s="10" t="s">
        <v>8207</v>
      </c>
      <c r="IAA1" s="10" t="s">
        <v>8208</v>
      </c>
      <c r="IAB1" s="10" t="s">
        <v>8209</v>
      </c>
      <c r="IAC1" s="10" t="s">
        <v>8210</v>
      </c>
      <c r="IAD1" s="10" t="s">
        <v>8211</v>
      </c>
      <c r="IAE1" s="10" t="s">
        <v>8212</v>
      </c>
      <c r="IAF1" s="10" t="s">
        <v>8213</v>
      </c>
      <c r="IAG1" s="10" t="s">
        <v>8214</v>
      </c>
      <c r="IAH1" s="10" t="s">
        <v>8215</v>
      </c>
      <c r="IAI1" s="10" t="s">
        <v>8216</v>
      </c>
      <c r="IAJ1" s="10" t="s">
        <v>8217</v>
      </c>
      <c r="IAK1" s="10" t="s">
        <v>8218</v>
      </c>
      <c r="IAL1" s="10" t="s">
        <v>8219</v>
      </c>
      <c r="IAM1" s="10" t="s">
        <v>8220</v>
      </c>
      <c r="IAN1" s="10" t="s">
        <v>8221</v>
      </c>
      <c r="IAO1" s="10" t="s">
        <v>8222</v>
      </c>
      <c r="IAP1" s="10" t="s">
        <v>8223</v>
      </c>
      <c r="IAQ1" s="10" t="s">
        <v>8224</v>
      </c>
      <c r="IAR1" s="10" t="s">
        <v>8225</v>
      </c>
      <c r="IAS1" s="10" t="s">
        <v>8226</v>
      </c>
      <c r="IAT1" s="10" t="s">
        <v>8227</v>
      </c>
      <c r="IAU1" s="10" t="s">
        <v>8228</v>
      </c>
      <c r="IAV1" s="10" t="s">
        <v>8229</v>
      </c>
      <c r="IAW1" s="10" t="s">
        <v>8230</v>
      </c>
      <c r="IAX1" s="10" t="s">
        <v>8231</v>
      </c>
      <c r="IAY1" s="10" t="s">
        <v>8232</v>
      </c>
      <c r="IAZ1" s="10" t="s">
        <v>8233</v>
      </c>
      <c r="IBA1" s="10" t="s">
        <v>8234</v>
      </c>
      <c r="IBB1" s="10" t="s">
        <v>8235</v>
      </c>
      <c r="IBC1" s="10" t="s">
        <v>8236</v>
      </c>
      <c r="IBD1" s="10" t="s">
        <v>8237</v>
      </c>
      <c r="IBE1" s="10" t="s">
        <v>8238</v>
      </c>
      <c r="IBF1" s="10" t="s">
        <v>8239</v>
      </c>
      <c r="IBG1" s="10" t="s">
        <v>8240</v>
      </c>
      <c r="IBH1" s="10" t="s">
        <v>8241</v>
      </c>
      <c r="IBI1" s="10" t="s">
        <v>8242</v>
      </c>
      <c r="IBJ1" s="10" t="s">
        <v>8243</v>
      </c>
      <c r="IBK1" s="10" t="s">
        <v>8244</v>
      </c>
      <c r="IBL1" s="10" t="s">
        <v>8245</v>
      </c>
      <c r="IBM1" s="10" t="s">
        <v>8246</v>
      </c>
      <c r="IBN1" s="10" t="s">
        <v>8247</v>
      </c>
      <c r="IBO1" s="10" t="s">
        <v>8248</v>
      </c>
      <c r="IBP1" s="10" t="s">
        <v>8249</v>
      </c>
      <c r="IBQ1" s="10" t="s">
        <v>8250</v>
      </c>
      <c r="IBR1" s="10" t="s">
        <v>8251</v>
      </c>
      <c r="IBS1" s="10" t="s">
        <v>8252</v>
      </c>
      <c r="IBT1" s="10" t="s">
        <v>8253</v>
      </c>
      <c r="IBU1" s="10" t="s">
        <v>8254</v>
      </c>
      <c r="IBV1" s="10" t="s">
        <v>8255</v>
      </c>
      <c r="IBW1" s="10" t="s">
        <v>8256</v>
      </c>
      <c r="IBX1" s="10" t="s">
        <v>8257</v>
      </c>
      <c r="IBY1" s="10" t="s">
        <v>8258</v>
      </c>
      <c r="IBZ1" s="10" t="s">
        <v>8259</v>
      </c>
      <c r="ICA1" s="10" t="s">
        <v>8260</v>
      </c>
      <c r="ICB1" s="10" t="s">
        <v>8261</v>
      </c>
      <c r="ICC1" s="10" t="s">
        <v>8262</v>
      </c>
      <c r="ICD1" s="10" t="s">
        <v>8263</v>
      </c>
      <c r="ICE1" s="10" t="s">
        <v>8264</v>
      </c>
      <c r="ICF1" s="10" t="s">
        <v>8265</v>
      </c>
      <c r="ICG1" s="10" t="s">
        <v>8266</v>
      </c>
      <c r="ICH1" s="10" t="s">
        <v>8267</v>
      </c>
      <c r="ICI1" s="10" t="s">
        <v>8268</v>
      </c>
      <c r="ICJ1" s="10" t="s">
        <v>8269</v>
      </c>
      <c r="ICK1" s="10" t="s">
        <v>8270</v>
      </c>
      <c r="ICL1" s="10" t="s">
        <v>8271</v>
      </c>
      <c r="ICM1" s="10" t="s">
        <v>8272</v>
      </c>
      <c r="ICN1" s="10" t="s">
        <v>8273</v>
      </c>
      <c r="ICO1" s="10" t="s">
        <v>8274</v>
      </c>
      <c r="ICP1" s="10" t="s">
        <v>8275</v>
      </c>
      <c r="ICQ1" s="10" t="s">
        <v>8276</v>
      </c>
      <c r="ICR1" s="10" t="s">
        <v>8277</v>
      </c>
      <c r="ICS1" s="10" t="s">
        <v>8278</v>
      </c>
      <c r="ICT1" s="10" t="s">
        <v>8279</v>
      </c>
      <c r="ICU1" s="10" t="s">
        <v>8280</v>
      </c>
      <c r="ICV1" s="10" t="s">
        <v>8281</v>
      </c>
      <c r="ICW1" s="10" t="s">
        <v>8282</v>
      </c>
      <c r="ICX1" s="10" t="s">
        <v>8283</v>
      </c>
      <c r="ICY1" s="10" t="s">
        <v>8284</v>
      </c>
      <c r="ICZ1" s="10" t="s">
        <v>8285</v>
      </c>
      <c r="IDA1" s="10" t="s">
        <v>8286</v>
      </c>
      <c r="IDB1" s="10" t="s">
        <v>8287</v>
      </c>
      <c r="IDC1" s="10" t="s">
        <v>8288</v>
      </c>
      <c r="IDD1" s="10" t="s">
        <v>8289</v>
      </c>
      <c r="IDE1" s="10" t="s">
        <v>8290</v>
      </c>
      <c r="IDF1" s="10" t="s">
        <v>8291</v>
      </c>
      <c r="IDG1" s="10" t="s">
        <v>8292</v>
      </c>
      <c r="IDH1" s="10" t="s">
        <v>8293</v>
      </c>
      <c r="IDI1" s="10" t="s">
        <v>8294</v>
      </c>
      <c r="IDJ1" s="10" t="s">
        <v>8295</v>
      </c>
      <c r="IDK1" s="10" t="s">
        <v>8296</v>
      </c>
      <c r="IDL1" s="10" t="s">
        <v>8297</v>
      </c>
      <c r="IDM1" s="10" t="s">
        <v>8298</v>
      </c>
      <c r="IDN1" s="10" t="s">
        <v>8299</v>
      </c>
      <c r="IDO1" s="10" t="s">
        <v>8300</v>
      </c>
      <c r="IDP1" s="10" t="s">
        <v>8301</v>
      </c>
      <c r="IDQ1" s="10" t="s">
        <v>8302</v>
      </c>
      <c r="IDR1" s="10" t="s">
        <v>8303</v>
      </c>
      <c r="IDS1" s="10" t="s">
        <v>8304</v>
      </c>
      <c r="IDT1" s="10" t="s">
        <v>8305</v>
      </c>
      <c r="IDU1" s="10" t="s">
        <v>8306</v>
      </c>
      <c r="IDV1" s="10" t="s">
        <v>8307</v>
      </c>
      <c r="IDW1" s="10" t="s">
        <v>8308</v>
      </c>
      <c r="IDX1" s="10" t="s">
        <v>8309</v>
      </c>
      <c r="IDY1" s="10" t="s">
        <v>8310</v>
      </c>
      <c r="IDZ1" s="10" t="s">
        <v>8311</v>
      </c>
      <c r="IEA1" s="10" t="s">
        <v>8312</v>
      </c>
      <c r="IEB1" s="10" t="s">
        <v>8313</v>
      </c>
      <c r="IEC1" s="10" t="s">
        <v>8314</v>
      </c>
      <c r="IED1" s="10" t="s">
        <v>8315</v>
      </c>
      <c r="IEE1" s="10" t="s">
        <v>8316</v>
      </c>
      <c r="IEF1" s="10" t="s">
        <v>8317</v>
      </c>
      <c r="IEG1" s="10" t="s">
        <v>8318</v>
      </c>
      <c r="IEH1" s="10" t="s">
        <v>8319</v>
      </c>
      <c r="IEI1" s="10" t="s">
        <v>8320</v>
      </c>
      <c r="IEJ1" s="10" t="s">
        <v>8321</v>
      </c>
      <c r="IEK1" s="10" t="s">
        <v>8322</v>
      </c>
      <c r="IEL1" s="10" t="s">
        <v>8323</v>
      </c>
      <c r="IEM1" s="10" t="s">
        <v>8324</v>
      </c>
      <c r="IEN1" s="10" t="s">
        <v>8325</v>
      </c>
      <c r="IEO1" s="10" t="s">
        <v>8326</v>
      </c>
      <c r="IEP1" s="10" t="s">
        <v>8327</v>
      </c>
      <c r="IEQ1" s="10" t="s">
        <v>8328</v>
      </c>
      <c r="IER1" s="10" t="s">
        <v>8329</v>
      </c>
      <c r="IES1" s="10" t="s">
        <v>8330</v>
      </c>
      <c r="IET1" s="10" t="s">
        <v>8331</v>
      </c>
      <c r="IEU1" s="10" t="s">
        <v>8332</v>
      </c>
      <c r="IEV1" s="10" t="s">
        <v>8333</v>
      </c>
      <c r="IEW1" s="10" t="s">
        <v>8334</v>
      </c>
      <c r="IEX1" s="10" t="s">
        <v>8335</v>
      </c>
      <c r="IEY1" s="10" t="s">
        <v>8336</v>
      </c>
      <c r="IEZ1" s="10" t="s">
        <v>8337</v>
      </c>
      <c r="IFA1" s="10" t="s">
        <v>8338</v>
      </c>
      <c r="IFB1" s="10" t="s">
        <v>8339</v>
      </c>
      <c r="IFC1" s="10" t="s">
        <v>8340</v>
      </c>
      <c r="IFD1" s="10" t="s">
        <v>8341</v>
      </c>
      <c r="IFE1" s="10" t="s">
        <v>8342</v>
      </c>
      <c r="IFF1" s="10" t="s">
        <v>8343</v>
      </c>
      <c r="IFG1" s="10" t="s">
        <v>8344</v>
      </c>
      <c r="IFH1" s="10" t="s">
        <v>8345</v>
      </c>
      <c r="IFI1" s="10" t="s">
        <v>8346</v>
      </c>
      <c r="IFJ1" s="10" t="s">
        <v>8347</v>
      </c>
      <c r="IFK1" s="10" t="s">
        <v>8348</v>
      </c>
      <c r="IFL1" s="10" t="s">
        <v>8349</v>
      </c>
      <c r="IFM1" s="10" t="s">
        <v>8350</v>
      </c>
      <c r="IFN1" s="10" t="s">
        <v>8351</v>
      </c>
      <c r="IFO1" s="10" t="s">
        <v>8352</v>
      </c>
      <c r="IFP1" s="10" t="s">
        <v>8353</v>
      </c>
      <c r="IFQ1" s="10" t="s">
        <v>8354</v>
      </c>
      <c r="IFR1" s="10" t="s">
        <v>8355</v>
      </c>
      <c r="IFS1" s="10" t="s">
        <v>8356</v>
      </c>
      <c r="IFT1" s="10" t="s">
        <v>8357</v>
      </c>
      <c r="IFU1" s="10" t="s">
        <v>8358</v>
      </c>
      <c r="IFV1" s="10" t="s">
        <v>8359</v>
      </c>
      <c r="IFW1" s="10" t="s">
        <v>8360</v>
      </c>
      <c r="IFX1" s="10" t="s">
        <v>8361</v>
      </c>
      <c r="IFY1" s="10" t="s">
        <v>8362</v>
      </c>
      <c r="IFZ1" s="10" t="s">
        <v>8363</v>
      </c>
      <c r="IGA1" s="10" t="s">
        <v>8364</v>
      </c>
      <c r="IGB1" s="10" t="s">
        <v>8365</v>
      </c>
      <c r="IGC1" s="10" t="s">
        <v>8366</v>
      </c>
      <c r="IGD1" s="10" t="s">
        <v>8367</v>
      </c>
      <c r="IGE1" s="10" t="s">
        <v>8368</v>
      </c>
      <c r="IGF1" s="10" t="s">
        <v>8369</v>
      </c>
      <c r="IGG1" s="10" t="s">
        <v>8370</v>
      </c>
      <c r="IGH1" s="10" t="s">
        <v>8371</v>
      </c>
      <c r="IGI1" s="10" t="s">
        <v>8372</v>
      </c>
      <c r="IGJ1" s="10" t="s">
        <v>8373</v>
      </c>
      <c r="IGK1" s="10" t="s">
        <v>8374</v>
      </c>
      <c r="IGL1" s="10" t="s">
        <v>8375</v>
      </c>
      <c r="IGM1" s="10" t="s">
        <v>8376</v>
      </c>
      <c r="IGN1" s="10" t="s">
        <v>8377</v>
      </c>
      <c r="IGO1" s="10" t="s">
        <v>8378</v>
      </c>
      <c r="IGP1" s="10" t="s">
        <v>8379</v>
      </c>
      <c r="IGQ1" s="10" t="s">
        <v>8380</v>
      </c>
      <c r="IGR1" s="10" t="s">
        <v>8381</v>
      </c>
      <c r="IGS1" s="10" t="s">
        <v>8382</v>
      </c>
      <c r="IGT1" s="10" t="s">
        <v>8383</v>
      </c>
      <c r="IGU1" s="10" t="s">
        <v>8384</v>
      </c>
      <c r="IGV1" s="10" t="s">
        <v>8385</v>
      </c>
      <c r="IGW1" s="10" t="s">
        <v>8386</v>
      </c>
      <c r="IGX1" s="10" t="s">
        <v>8387</v>
      </c>
      <c r="IGY1" s="10" t="s">
        <v>8388</v>
      </c>
      <c r="IGZ1" s="10" t="s">
        <v>8389</v>
      </c>
      <c r="IHA1" s="10" t="s">
        <v>8390</v>
      </c>
      <c r="IHB1" s="10" t="s">
        <v>8391</v>
      </c>
      <c r="IHC1" s="10" t="s">
        <v>8392</v>
      </c>
      <c r="IHD1" s="10" t="s">
        <v>8393</v>
      </c>
      <c r="IHE1" s="10" t="s">
        <v>8394</v>
      </c>
      <c r="IHF1" s="10" t="s">
        <v>8395</v>
      </c>
      <c r="IHG1" s="10" t="s">
        <v>8396</v>
      </c>
      <c r="IHH1" s="10" t="s">
        <v>8397</v>
      </c>
      <c r="IHI1" s="10" t="s">
        <v>8398</v>
      </c>
      <c r="IHJ1" s="10" t="s">
        <v>8399</v>
      </c>
      <c r="IHK1" s="10" t="s">
        <v>8400</v>
      </c>
      <c r="IHL1" s="10" t="s">
        <v>8401</v>
      </c>
      <c r="IHM1" s="10" t="s">
        <v>8402</v>
      </c>
      <c r="IHN1" s="10" t="s">
        <v>8403</v>
      </c>
      <c r="IHO1" s="10" t="s">
        <v>8404</v>
      </c>
      <c r="IHP1" s="10" t="s">
        <v>8405</v>
      </c>
      <c r="IHQ1" s="10" t="s">
        <v>8406</v>
      </c>
      <c r="IHR1" s="10" t="s">
        <v>8407</v>
      </c>
      <c r="IHS1" s="10" t="s">
        <v>8408</v>
      </c>
      <c r="IHT1" s="10" t="s">
        <v>8409</v>
      </c>
      <c r="IHU1" s="10" t="s">
        <v>8410</v>
      </c>
      <c r="IHV1" s="10" t="s">
        <v>8411</v>
      </c>
      <c r="IHW1" s="10" t="s">
        <v>8412</v>
      </c>
      <c r="IHX1" s="10" t="s">
        <v>8413</v>
      </c>
      <c r="IHY1" s="10" t="s">
        <v>8414</v>
      </c>
      <c r="IHZ1" s="10" t="s">
        <v>8415</v>
      </c>
      <c r="IIA1" s="10" t="s">
        <v>8416</v>
      </c>
      <c r="IIB1" s="10" t="s">
        <v>8417</v>
      </c>
      <c r="IIC1" s="10" t="s">
        <v>8418</v>
      </c>
      <c r="IID1" s="10" t="s">
        <v>8419</v>
      </c>
      <c r="IIE1" s="10" t="s">
        <v>8420</v>
      </c>
      <c r="IIF1" s="10" t="s">
        <v>8421</v>
      </c>
      <c r="IIG1" s="10" t="s">
        <v>8422</v>
      </c>
      <c r="IIH1" s="10" t="s">
        <v>8423</v>
      </c>
      <c r="III1" s="10" t="s">
        <v>8424</v>
      </c>
      <c r="IIJ1" s="10" t="s">
        <v>8425</v>
      </c>
      <c r="IIK1" s="10" t="s">
        <v>8426</v>
      </c>
      <c r="IIL1" s="10" t="s">
        <v>8427</v>
      </c>
      <c r="IIM1" s="10" t="s">
        <v>8428</v>
      </c>
      <c r="IIN1" s="10" t="s">
        <v>8429</v>
      </c>
      <c r="IIO1" s="10" t="s">
        <v>8430</v>
      </c>
      <c r="IIP1" s="10" t="s">
        <v>8431</v>
      </c>
      <c r="IIQ1" s="10" t="s">
        <v>8432</v>
      </c>
      <c r="IIR1" s="10" t="s">
        <v>8433</v>
      </c>
      <c r="IIS1" s="10" t="s">
        <v>8434</v>
      </c>
      <c r="IIT1" s="10" t="s">
        <v>8435</v>
      </c>
      <c r="IIU1" s="10" t="s">
        <v>8436</v>
      </c>
      <c r="IIV1" s="10" t="s">
        <v>8437</v>
      </c>
      <c r="IIW1" s="10" t="s">
        <v>8438</v>
      </c>
      <c r="IIX1" s="10" t="s">
        <v>8439</v>
      </c>
      <c r="IIY1" s="10" t="s">
        <v>8440</v>
      </c>
      <c r="IIZ1" s="10" t="s">
        <v>8441</v>
      </c>
      <c r="IJA1" s="10" t="s">
        <v>8442</v>
      </c>
      <c r="IJB1" s="10" t="s">
        <v>8443</v>
      </c>
      <c r="IJC1" s="10" t="s">
        <v>8444</v>
      </c>
      <c r="IJD1" s="10" t="s">
        <v>8445</v>
      </c>
      <c r="IJE1" s="10" t="s">
        <v>8446</v>
      </c>
      <c r="IJF1" s="10" t="s">
        <v>8447</v>
      </c>
      <c r="IJG1" s="10" t="s">
        <v>8448</v>
      </c>
      <c r="IJH1" s="10" t="s">
        <v>8449</v>
      </c>
      <c r="IJI1" s="10" t="s">
        <v>8450</v>
      </c>
      <c r="IJJ1" s="10" t="s">
        <v>8451</v>
      </c>
      <c r="IJK1" s="10" t="s">
        <v>8452</v>
      </c>
      <c r="IJL1" s="10" t="s">
        <v>8453</v>
      </c>
      <c r="IJM1" s="10" t="s">
        <v>8454</v>
      </c>
      <c r="IJN1" s="10" t="s">
        <v>8455</v>
      </c>
      <c r="IJO1" s="10" t="s">
        <v>8456</v>
      </c>
      <c r="IJP1" s="10" t="s">
        <v>8457</v>
      </c>
      <c r="IJQ1" s="10" t="s">
        <v>8458</v>
      </c>
      <c r="IJR1" s="10" t="s">
        <v>8459</v>
      </c>
      <c r="IJS1" s="10" t="s">
        <v>8460</v>
      </c>
      <c r="IJT1" s="10" t="s">
        <v>8461</v>
      </c>
      <c r="IJU1" s="10" t="s">
        <v>8462</v>
      </c>
      <c r="IJV1" s="10" t="s">
        <v>8463</v>
      </c>
      <c r="IJW1" s="10" t="s">
        <v>8464</v>
      </c>
      <c r="IJX1" s="10" t="s">
        <v>8465</v>
      </c>
      <c r="IJY1" s="10" t="s">
        <v>8466</v>
      </c>
      <c r="IJZ1" s="10" t="s">
        <v>8467</v>
      </c>
      <c r="IKA1" s="10" t="s">
        <v>8468</v>
      </c>
      <c r="IKB1" s="10" t="s">
        <v>8469</v>
      </c>
      <c r="IKC1" s="10" t="s">
        <v>8470</v>
      </c>
      <c r="IKD1" s="10" t="s">
        <v>8471</v>
      </c>
      <c r="IKE1" s="10" t="s">
        <v>8472</v>
      </c>
      <c r="IKF1" s="10" t="s">
        <v>8473</v>
      </c>
      <c r="IKG1" s="10" t="s">
        <v>8474</v>
      </c>
      <c r="IKH1" s="10" t="s">
        <v>8475</v>
      </c>
      <c r="IKI1" s="10" t="s">
        <v>8476</v>
      </c>
      <c r="IKJ1" s="10" t="s">
        <v>8477</v>
      </c>
      <c r="IKK1" s="10" t="s">
        <v>8478</v>
      </c>
      <c r="IKL1" s="10" t="s">
        <v>8479</v>
      </c>
      <c r="IKM1" s="10" t="s">
        <v>8480</v>
      </c>
      <c r="IKN1" s="10" t="s">
        <v>8481</v>
      </c>
      <c r="IKO1" s="10" t="s">
        <v>8482</v>
      </c>
      <c r="IKP1" s="10" t="s">
        <v>8483</v>
      </c>
      <c r="IKQ1" s="10" t="s">
        <v>8484</v>
      </c>
      <c r="IKR1" s="10" t="s">
        <v>8485</v>
      </c>
      <c r="IKS1" s="10" t="s">
        <v>8486</v>
      </c>
      <c r="IKT1" s="10" t="s">
        <v>8487</v>
      </c>
      <c r="IKU1" s="10" t="s">
        <v>8488</v>
      </c>
      <c r="IKV1" s="10" t="s">
        <v>8489</v>
      </c>
      <c r="IKW1" s="10" t="s">
        <v>8490</v>
      </c>
      <c r="IKX1" s="10" t="s">
        <v>8491</v>
      </c>
      <c r="IKY1" s="10" t="s">
        <v>8492</v>
      </c>
      <c r="IKZ1" s="10" t="s">
        <v>8493</v>
      </c>
      <c r="ILA1" s="10" t="s">
        <v>8494</v>
      </c>
      <c r="ILB1" s="10" t="s">
        <v>8495</v>
      </c>
      <c r="ILC1" s="10" t="s">
        <v>8496</v>
      </c>
      <c r="ILD1" s="10" t="s">
        <v>8497</v>
      </c>
      <c r="ILE1" s="10" t="s">
        <v>8498</v>
      </c>
      <c r="ILF1" s="10" t="s">
        <v>8499</v>
      </c>
      <c r="ILG1" s="10" t="s">
        <v>8500</v>
      </c>
      <c r="ILH1" s="10" t="s">
        <v>8501</v>
      </c>
      <c r="ILI1" s="10" t="s">
        <v>8502</v>
      </c>
      <c r="ILJ1" s="10" t="s">
        <v>8503</v>
      </c>
      <c r="ILK1" s="10" t="s">
        <v>8504</v>
      </c>
      <c r="ILL1" s="10" t="s">
        <v>8505</v>
      </c>
      <c r="ILM1" s="10" t="s">
        <v>8506</v>
      </c>
      <c r="ILN1" s="10" t="s">
        <v>8507</v>
      </c>
      <c r="ILO1" s="10" t="s">
        <v>8508</v>
      </c>
      <c r="ILP1" s="10" t="s">
        <v>8509</v>
      </c>
      <c r="ILQ1" s="10" t="s">
        <v>8510</v>
      </c>
      <c r="ILR1" s="10" t="s">
        <v>8511</v>
      </c>
      <c r="ILS1" s="10" t="s">
        <v>8512</v>
      </c>
      <c r="ILT1" s="10" t="s">
        <v>8513</v>
      </c>
      <c r="ILU1" s="10" t="s">
        <v>8514</v>
      </c>
      <c r="ILV1" s="10" t="s">
        <v>8515</v>
      </c>
      <c r="ILW1" s="10" t="s">
        <v>8516</v>
      </c>
      <c r="ILX1" s="10" t="s">
        <v>8517</v>
      </c>
      <c r="ILY1" s="10" t="s">
        <v>8518</v>
      </c>
      <c r="ILZ1" s="10" t="s">
        <v>8519</v>
      </c>
      <c r="IMA1" s="10" t="s">
        <v>8520</v>
      </c>
      <c r="IMB1" s="10" t="s">
        <v>8521</v>
      </c>
      <c r="IMC1" s="10" t="s">
        <v>8522</v>
      </c>
      <c r="IMD1" s="10" t="s">
        <v>8523</v>
      </c>
      <c r="IME1" s="10" t="s">
        <v>8524</v>
      </c>
      <c r="IMF1" s="10" t="s">
        <v>8525</v>
      </c>
      <c r="IMG1" s="10" t="s">
        <v>8526</v>
      </c>
      <c r="IMH1" s="10" t="s">
        <v>8527</v>
      </c>
      <c r="IMI1" s="10" t="s">
        <v>8528</v>
      </c>
      <c r="IMJ1" s="10" t="s">
        <v>8529</v>
      </c>
      <c r="IMK1" s="10" t="s">
        <v>8530</v>
      </c>
      <c r="IML1" s="10" t="s">
        <v>8531</v>
      </c>
      <c r="IMM1" s="10" t="s">
        <v>8532</v>
      </c>
      <c r="IMN1" s="10" t="s">
        <v>8533</v>
      </c>
      <c r="IMO1" s="10" t="s">
        <v>8534</v>
      </c>
      <c r="IMP1" s="10" t="s">
        <v>8535</v>
      </c>
      <c r="IMQ1" s="10" t="s">
        <v>8536</v>
      </c>
      <c r="IMR1" s="10" t="s">
        <v>8537</v>
      </c>
      <c r="IMS1" s="10" t="s">
        <v>8538</v>
      </c>
      <c r="IMT1" s="10" t="s">
        <v>8539</v>
      </c>
      <c r="IMU1" s="10" t="s">
        <v>8540</v>
      </c>
      <c r="IMV1" s="10" t="s">
        <v>8541</v>
      </c>
      <c r="IMW1" s="10" t="s">
        <v>8542</v>
      </c>
      <c r="IMX1" s="10" t="s">
        <v>8543</v>
      </c>
      <c r="IMY1" s="10" t="s">
        <v>8544</v>
      </c>
      <c r="IMZ1" s="10" t="s">
        <v>8545</v>
      </c>
      <c r="INA1" s="10" t="s">
        <v>8546</v>
      </c>
      <c r="INB1" s="10" t="s">
        <v>8547</v>
      </c>
      <c r="INC1" s="10" t="s">
        <v>8548</v>
      </c>
      <c r="IND1" s="10" t="s">
        <v>8549</v>
      </c>
      <c r="INE1" s="10" t="s">
        <v>8550</v>
      </c>
      <c r="INF1" s="10" t="s">
        <v>8551</v>
      </c>
      <c r="ING1" s="10" t="s">
        <v>8552</v>
      </c>
      <c r="INH1" s="10" t="s">
        <v>8553</v>
      </c>
      <c r="INI1" s="10" t="s">
        <v>8554</v>
      </c>
      <c r="INJ1" s="10" t="s">
        <v>8555</v>
      </c>
      <c r="INK1" s="10" t="s">
        <v>8556</v>
      </c>
      <c r="INL1" s="10" t="s">
        <v>8557</v>
      </c>
      <c r="INM1" s="10" t="s">
        <v>8558</v>
      </c>
      <c r="INN1" s="10" t="s">
        <v>8559</v>
      </c>
      <c r="INO1" s="10" t="s">
        <v>8560</v>
      </c>
      <c r="INP1" s="10" t="s">
        <v>8561</v>
      </c>
      <c r="INQ1" s="10" t="s">
        <v>8562</v>
      </c>
      <c r="INR1" s="10" t="s">
        <v>8563</v>
      </c>
      <c r="INS1" s="10" t="s">
        <v>8564</v>
      </c>
      <c r="INT1" s="10" t="s">
        <v>8565</v>
      </c>
      <c r="INU1" s="10" t="s">
        <v>8566</v>
      </c>
      <c r="INV1" s="10" t="s">
        <v>8567</v>
      </c>
      <c r="INW1" s="10" t="s">
        <v>8568</v>
      </c>
      <c r="INX1" s="10" t="s">
        <v>8569</v>
      </c>
      <c r="INY1" s="10" t="s">
        <v>8570</v>
      </c>
      <c r="INZ1" s="10" t="s">
        <v>8571</v>
      </c>
      <c r="IOA1" s="10" t="s">
        <v>8572</v>
      </c>
      <c r="IOB1" s="10" t="s">
        <v>8573</v>
      </c>
      <c r="IOC1" s="10" t="s">
        <v>8574</v>
      </c>
      <c r="IOD1" s="10" t="s">
        <v>8575</v>
      </c>
      <c r="IOE1" s="10" t="s">
        <v>8576</v>
      </c>
      <c r="IOF1" s="10" t="s">
        <v>8577</v>
      </c>
      <c r="IOG1" s="10" t="s">
        <v>8578</v>
      </c>
      <c r="IOH1" s="10" t="s">
        <v>8579</v>
      </c>
      <c r="IOI1" s="10" t="s">
        <v>8580</v>
      </c>
      <c r="IOJ1" s="10" t="s">
        <v>8581</v>
      </c>
      <c r="IOK1" s="10" t="s">
        <v>8582</v>
      </c>
      <c r="IOL1" s="10" t="s">
        <v>8583</v>
      </c>
      <c r="IOM1" s="10" t="s">
        <v>8584</v>
      </c>
      <c r="ION1" s="10" t="s">
        <v>8585</v>
      </c>
      <c r="IOO1" s="10" t="s">
        <v>8586</v>
      </c>
      <c r="IOP1" s="10" t="s">
        <v>8587</v>
      </c>
      <c r="IOQ1" s="10" t="s">
        <v>8588</v>
      </c>
      <c r="IOR1" s="10" t="s">
        <v>8589</v>
      </c>
      <c r="IOS1" s="10" t="s">
        <v>8590</v>
      </c>
      <c r="IOT1" s="10" t="s">
        <v>8591</v>
      </c>
      <c r="IOU1" s="10" t="s">
        <v>8592</v>
      </c>
      <c r="IOV1" s="10" t="s">
        <v>8593</v>
      </c>
      <c r="IOW1" s="10" t="s">
        <v>8594</v>
      </c>
      <c r="IOX1" s="10" t="s">
        <v>8595</v>
      </c>
      <c r="IOY1" s="10" t="s">
        <v>8596</v>
      </c>
      <c r="IOZ1" s="10" t="s">
        <v>8597</v>
      </c>
      <c r="IPA1" s="10" t="s">
        <v>8598</v>
      </c>
      <c r="IPB1" s="10" t="s">
        <v>8599</v>
      </c>
      <c r="IPC1" s="10" t="s">
        <v>8600</v>
      </c>
      <c r="IPD1" s="10" t="s">
        <v>8601</v>
      </c>
      <c r="IPE1" s="10" t="s">
        <v>8602</v>
      </c>
      <c r="IPF1" s="10" t="s">
        <v>8603</v>
      </c>
      <c r="IPG1" s="10" t="s">
        <v>8604</v>
      </c>
      <c r="IPH1" s="10" t="s">
        <v>8605</v>
      </c>
      <c r="IPI1" s="10" t="s">
        <v>8606</v>
      </c>
      <c r="IPJ1" s="10" t="s">
        <v>8607</v>
      </c>
      <c r="IPK1" s="10" t="s">
        <v>8608</v>
      </c>
      <c r="IPL1" s="10" t="s">
        <v>8609</v>
      </c>
      <c r="IPM1" s="10" t="s">
        <v>8610</v>
      </c>
      <c r="IPN1" s="10" t="s">
        <v>8611</v>
      </c>
      <c r="IPO1" s="10" t="s">
        <v>8612</v>
      </c>
      <c r="IPP1" s="10" t="s">
        <v>8613</v>
      </c>
      <c r="IPQ1" s="10" t="s">
        <v>8614</v>
      </c>
      <c r="IPR1" s="10" t="s">
        <v>8615</v>
      </c>
      <c r="IPS1" s="10" t="s">
        <v>8616</v>
      </c>
      <c r="IPT1" s="10" t="s">
        <v>8617</v>
      </c>
      <c r="IPU1" s="10" t="s">
        <v>8618</v>
      </c>
      <c r="IPV1" s="10" t="s">
        <v>8619</v>
      </c>
      <c r="IPW1" s="10" t="s">
        <v>8620</v>
      </c>
      <c r="IPX1" s="10" t="s">
        <v>8621</v>
      </c>
      <c r="IPY1" s="10" t="s">
        <v>8622</v>
      </c>
      <c r="IPZ1" s="10" t="s">
        <v>8623</v>
      </c>
      <c r="IQA1" s="10" t="s">
        <v>8624</v>
      </c>
      <c r="IQB1" s="10" t="s">
        <v>8625</v>
      </c>
      <c r="IQC1" s="10" t="s">
        <v>8626</v>
      </c>
      <c r="IQD1" s="10" t="s">
        <v>8627</v>
      </c>
      <c r="IQE1" s="10" t="s">
        <v>8628</v>
      </c>
      <c r="IQF1" s="10" t="s">
        <v>8629</v>
      </c>
      <c r="IQG1" s="10" t="s">
        <v>8630</v>
      </c>
      <c r="IQH1" s="10" t="s">
        <v>8631</v>
      </c>
      <c r="IQI1" s="10" t="s">
        <v>8632</v>
      </c>
      <c r="IQJ1" s="10" t="s">
        <v>8633</v>
      </c>
      <c r="IQK1" s="10" t="s">
        <v>8634</v>
      </c>
      <c r="IQL1" s="10" t="s">
        <v>8635</v>
      </c>
      <c r="IQM1" s="10" t="s">
        <v>8636</v>
      </c>
      <c r="IQN1" s="10" t="s">
        <v>8637</v>
      </c>
      <c r="IQO1" s="10" t="s">
        <v>8638</v>
      </c>
      <c r="IQP1" s="10" t="s">
        <v>8639</v>
      </c>
      <c r="IQQ1" s="10" t="s">
        <v>8640</v>
      </c>
      <c r="IQR1" s="10" t="s">
        <v>8641</v>
      </c>
      <c r="IQS1" s="10" t="s">
        <v>8642</v>
      </c>
      <c r="IQT1" s="10" t="s">
        <v>8643</v>
      </c>
      <c r="IQU1" s="10" t="s">
        <v>8644</v>
      </c>
      <c r="IQV1" s="10" t="s">
        <v>8645</v>
      </c>
      <c r="IQW1" s="10" t="s">
        <v>8646</v>
      </c>
      <c r="IQX1" s="10" t="s">
        <v>8647</v>
      </c>
      <c r="IQY1" s="10" t="s">
        <v>8648</v>
      </c>
      <c r="IQZ1" s="10" t="s">
        <v>8649</v>
      </c>
      <c r="IRA1" s="10" t="s">
        <v>8650</v>
      </c>
      <c r="IRB1" s="10" t="s">
        <v>8651</v>
      </c>
      <c r="IRC1" s="10" t="s">
        <v>8652</v>
      </c>
      <c r="IRD1" s="10" t="s">
        <v>8653</v>
      </c>
      <c r="IRE1" s="10" t="s">
        <v>8654</v>
      </c>
      <c r="IRF1" s="10" t="s">
        <v>8655</v>
      </c>
      <c r="IRG1" s="10" t="s">
        <v>8656</v>
      </c>
      <c r="IRH1" s="10" t="s">
        <v>8657</v>
      </c>
      <c r="IRI1" s="10" t="s">
        <v>8658</v>
      </c>
      <c r="IRJ1" s="10" t="s">
        <v>8659</v>
      </c>
      <c r="IRK1" s="10" t="s">
        <v>8660</v>
      </c>
      <c r="IRL1" s="10" t="s">
        <v>8661</v>
      </c>
      <c r="IRM1" s="10" t="s">
        <v>8662</v>
      </c>
      <c r="IRN1" s="10" t="s">
        <v>8663</v>
      </c>
      <c r="IRO1" s="10" t="s">
        <v>8664</v>
      </c>
      <c r="IRP1" s="10" t="s">
        <v>8665</v>
      </c>
      <c r="IRQ1" s="10" t="s">
        <v>8666</v>
      </c>
      <c r="IRR1" s="10" t="s">
        <v>8667</v>
      </c>
      <c r="IRS1" s="10" t="s">
        <v>8668</v>
      </c>
      <c r="IRT1" s="10" t="s">
        <v>8669</v>
      </c>
      <c r="IRU1" s="10" t="s">
        <v>8670</v>
      </c>
      <c r="IRV1" s="10" t="s">
        <v>8671</v>
      </c>
      <c r="IRW1" s="10" t="s">
        <v>8672</v>
      </c>
      <c r="IRX1" s="10" t="s">
        <v>8673</v>
      </c>
      <c r="IRY1" s="10" t="s">
        <v>8674</v>
      </c>
      <c r="IRZ1" s="10" t="s">
        <v>8675</v>
      </c>
      <c r="ISA1" s="10" t="s">
        <v>8676</v>
      </c>
      <c r="ISB1" s="10" t="s">
        <v>8677</v>
      </c>
      <c r="ISC1" s="10" t="s">
        <v>8678</v>
      </c>
      <c r="ISD1" s="10" t="s">
        <v>8679</v>
      </c>
      <c r="ISE1" s="10" t="s">
        <v>8680</v>
      </c>
      <c r="ISF1" s="10" t="s">
        <v>8681</v>
      </c>
      <c r="ISG1" s="10" t="s">
        <v>8682</v>
      </c>
      <c r="ISH1" s="10" t="s">
        <v>8683</v>
      </c>
      <c r="ISI1" s="10" t="s">
        <v>8684</v>
      </c>
      <c r="ISJ1" s="10" t="s">
        <v>8685</v>
      </c>
      <c r="ISK1" s="10" t="s">
        <v>8686</v>
      </c>
      <c r="ISL1" s="10" t="s">
        <v>8687</v>
      </c>
      <c r="ISM1" s="10" t="s">
        <v>8688</v>
      </c>
      <c r="ISN1" s="10" t="s">
        <v>8689</v>
      </c>
      <c r="ISO1" s="10" t="s">
        <v>8690</v>
      </c>
      <c r="ISP1" s="10" t="s">
        <v>8691</v>
      </c>
      <c r="ISQ1" s="10" t="s">
        <v>8692</v>
      </c>
      <c r="ISR1" s="10" t="s">
        <v>8693</v>
      </c>
      <c r="ISS1" s="10" t="s">
        <v>8694</v>
      </c>
      <c r="IST1" s="10" t="s">
        <v>8695</v>
      </c>
      <c r="ISU1" s="10" t="s">
        <v>8696</v>
      </c>
      <c r="ISV1" s="10" t="s">
        <v>8697</v>
      </c>
      <c r="ISW1" s="10" t="s">
        <v>8698</v>
      </c>
      <c r="ISX1" s="10" t="s">
        <v>8699</v>
      </c>
      <c r="ISY1" s="10" t="s">
        <v>8700</v>
      </c>
      <c r="ISZ1" s="10" t="s">
        <v>8701</v>
      </c>
      <c r="ITA1" s="10" t="s">
        <v>8702</v>
      </c>
      <c r="ITB1" s="10" t="s">
        <v>8703</v>
      </c>
      <c r="ITC1" s="10" t="s">
        <v>8704</v>
      </c>
      <c r="ITD1" s="10" t="s">
        <v>8705</v>
      </c>
      <c r="ITE1" s="10" t="s">
        <v>8706</v>
      </c>
      <c r="ITF1" s="10" t="s">
        <v>8707</v>
      </c>
      <c r="ITG1" s="10" t="s">
        <v>8708</v>
      </c>
      <c r="ITH1" s="10" t="s">
        <v>8709</v>
      </c>
      <c r="ITI1" s="10" t="s">
        <v>8710</v>
      </c>
      <c r="ITJ1" s="10" t="s">
        <v>8711</v>
      </c>
      <c r="ITK1" s="10" t="s">
        <v>8712</v>
      </c>
      <c r="ITL1" s="10" t="s">
        <v>8713</v>
      </c>
      <c r="ITM1" s="10" t="s">
        <v>8714</v>
      </c>
      <c r="ITN1" s="10" t="s">
        <v>8715</v>
      </c>
      <c r="ITO1" s="10" t="s">
        <v>8716</v>
      </c>
      <c r="ITP1" s="10" t="s">
        <v>8717</v>
      </c>
      <c r="ITQ1" s="10" t="s">
        <v>8718</v>
      </c>
      <c r="ITR1" s="10" t="s">
        <v>8719</v>
      </c>
      <c r="ITS1" s="10" t="s">
        <v>8720</v>
      </c>
      <c r="ITT1" s="10" t="s">
        <v>8721</v>
      </c>
      <c r="ITU1" s="10" t="s">
        <v>8722</v>
      </c>
      <c r="ITV1" s="10" t="s">
        <v>8723</v>
      </c>
      <c r="ITW1" s="10" t="s">
        <v>8724</v>
      </c>
      <c r="ITX1" s="10" t="s">
        <v>8725</v>
      </c>
      <c r="ITY1" s="10" t="s">
        <v>8726</v>
      </c>
      <c r="ITZ1" s="10" t="s">
        <v>8727</v>
      </c>
      <c r="IUA1" s="10" t="s">
        <v>8728</v>
      </c>
      <c r="IUB1" s="10" t="s">
        <v>8729</v>
      </c>
      <c r="IUC1" s="10" t="s">
        <v>8730</v>
      </c>
      <c r="IUD1" s="10" t="s">
        <v>8731</v>
      </c>
      <c r="IUE1" s="10" t="s">
        <v>8732</v>
      </c>
      <c r="IUF1" s="10" t="s">
        <v>8733</v>
      </c>
      <c r="IUG1" s="10" t="s">
        <v>8734</v>
      </c>
      <c r="IUH1" s="10" t="s">
        <v>8735</v>
      </c>
      <c r="IUI1" s="10" t="s">
        <v>8736</v>
      </c>
      <c r="IUJ1" s="10" t="s">
        <v>8737</v>
      </c>
      <c r="IUK1" s="10" t="s">
        <v>8738</v>
      </c>
      <c r="IUL1" s="10" t="s">
        <v>8739</v>
      </c>
      <c r="IUM1" s="10" t="s">
        <v>8740</v>
      </c>
      <c r="IUN1" s="10" t="s">
        <v>8741</v>
      </c>
      <c r="IUO1" s="10" t="s">
        <v>8742</v>
      </c>
      <c r="IUP1" s="10" t="s">
        <v>8743</v>
      </c>
      <c r="IUQ1" s="10" t="s">
        <v>8744</v>
      </c>
      <c r="IUR1" s="10" t="s">
        <v>8745</v>
      </c>
      <c r="IUS1" s="10" t="s">
        <v>8746</v>
      </c>
      <c r="IUT1" s="10" t="s">
        <v>8747</v>
      </c>
      <c r="IUU1" s="10" t="s">
        <v>8748</v>
      </c>
      <c r="IUV1" s="10" t="s">
        <v>8749</v>
      </c>
      <c r="IUW1" s="10" t="s">
        <v>8750</v>
      </c>
      <c r="IUX1" s="10" t="s">
        <v>8751</v>
      </c>
      <c r="IUY1" s="10" t="s">
        <v>8752</v>
      </c>
      <c r="IUZ1" s="10" t="s">
        <v>8753</v>
      </c>
      <c r="IVA1" s="10" t="s">
        <v>8754</v>
      </c>
      <c r="IVB1" s="10" t="s">
        <v>8755</v>
      </c>
      <c r="IVC1" s="10" t="s">
        <v>8756</v>
      </c>
      <c r="IVD1" s="10" t="s">
        <v>8757</v>
      </c>
      <c r="IVE1" s="10" t="s">
        <v>8758</v>
      </c>
      <c r="IVF1" s="10" t="s">
        <v>8759</v>
      </c>
      <c r="IVG1" s="10" t="s">
        <v>8760</v>
      </c>
      <c r="IVH1" s="10" t="s">
        <v>8761</v>
      </c>
      <c r="IVI1" s="10" t="s">
        <v>8762</v>
      </c>
      <c r="IVJ1" s="10" t="s">
        <v>8763</v>
      </c>
      <c r="IVK1" s="10" t="s">
        <v>8764</v>
      </c>
      <c r="IVL1" s="10" t="s">
        <v>8765</v>
      </c>
      <c r="IVM1" s="10" t="s">
        <v>8766</v>
      </c>
      <c r="IVN1" s="10" t="s">
        <v>8767</v>
      </c>
      <c r="IVO1" s="10" t="s">
        <v>8768</v>
      </c>
      <c r="IVP1" s="10" t="s">
        <v>8769</v>
      </c>
      <c r="IVQ1" s="10" t="s">
        <v>8770</v>
      </c>
      <c r="IVR1" s="10" t="s">
        <v>8771</v>
      </c>
      <c r="IVS1" s="10" t="s">
        <v>8772</v>
      </c>
      <c r="IVT1" s="10" t="s">
        <v>8773</v>
      </c>
      <c r="IVU1" s="10" t="s">
        <v>8774</v>
      </c>
      <c r="IVV1" s="10" t="s">
        <v>8775</v>
      </c>
      <c r="IVW1" s="10" t="s">
        <v>8776</v>
      </c>
      <c r="IVX1" s="10" t="s">
        <v>8777</v>
      </c>
      <c r="IVY1" s="10" t="s">
        <v>8778</v>
      </c>
      <c r="IVZ1" s="10" t="s">
        <v>8779</v>
      </c>
      <c r="IWA1" s="10" t="s">
        <v>8780</v>
      </c>
      <c r="IWB1" s="10" t="s">
        <v>8781</v>
      </c>
      <c r="IWC1" s="10" t="s">
        <v>8782</v>
      </c>
      <c r="IWD1" s="10" t="s">
        <v>8783</v>
      </c>
      <c r="IWE1" s="10" t="s">
        <v>8784</v>
      </c>
      <c r="IWF1" s="10" t="s">
        <v>8785</v>
      </c>
      <c r="IWG1" s="10" t="s">
        <v>8786</v>
      </c>
      <c r="IWH1" s="10" t="s">
        <v>8787</v>
      </c>
      <c r="IWI1" s="10" t="s">
        <v>8788</v>
      </c>
      <c r="IWJ1" s="10" t="s">
        <v>8789</v>
      </c>
      <c r="IWK1" s="10" t="s">
        <v>8790</v>
      </c>
      <c r="IWL1" s="10" t="s">
        <v>8791</v>
      </c>
      <c r="IWM1" s="10" t="s">
        <v>8792</v>
      </c>
      <c r="IWN1" s="10" t="s">
        <v>8793</v>
      </c>
      <c r="IWO1" s="10" t="s">
        <v>8794</v>
      </c>
      <c r="IWP1" s="10" t="s">
        <v>8795</v>
      </c>
      <c r="IWQ1" s="10" t="s">
        <v>8796</v>
      </c>
      <c r="IWR1" s="10" t="s">
        <v>8797</v>
      </c>
      <c r="IWS1" s="10" t="s">
        <v>8798</v>
      </c>
      <c r="IWT1" s="10" t="s">
        <v>8799</v>
      </c>
      <c r="IWU1" s="10" t="s">
        <v>8800</v>
      </c>
      <c r="IWV1" s="10" t="s">
        <v>8801</v>
      </c>
      <c r="IWW1" s="10" t="s">
        <v>8802</v>
      </c>
      <c r="IWX1" s="10" t="s">
        <v>8803</v>
      </c>
      <c r="IWY1" s="10" t="s">
        <v>8804</v>
      </c>
      <c r="IWZ1" s="10" t="s">
        <v>8805</v>
      </c>
      <c r="IXA1" s="10" t="s">
        <v>8806</v>
      </c>
      <c r="IXB1" s="10" t="s">
        <v>8807</v>
      </c>
      <c r="IXC1" s="10" t="s">
        <v>8808</v>
      </c>
      <c r="IXD1" s="10" t="s">
        <v>8809</v>
      </c>
      <c r="IXE1" s="10" t="s">
        <v>8810</v>
      </c>
      <c r="IXF1" s="10" t="s">
        <v>8811</v>
      </c>
      <c r="IXG1" s="10" t="s">
        <v>8812</v>
      </c>
      <c r="IXH1" s="10" t="s">
        <v>8813</v>
      </c>
      <c r="IXI1" s="10" t="s">
        <v>8814</v>
      </c>
      <c r="IXJ1" s="10" t="s">
        <v>8815</v>
      </c>
      <c r="IXK1" s="10" t="s">
        <v>8816</v>
      </c>
      <c r="IXL1" s="10" t="s">
        <v>8817</v>
      </c>
      <c r="IXM1" s="10" t="s">
        <v>8818</v>
      </c>
      <c r="IXN1" s="10" t="s">
        <v>8819</v>
      </c>
      <c r="IXO1" s="10" t="s">
        <v>8820</v>
      </c>
      <c r="IXP1" s="10" t="s">
        <v>8821</v>
      </c>
      <c r="IXQ1" s="10" t="s">
        <v>8822</v>
      </c>
      <c r="IXR1" s="10" t="s">
        <v>8823</v>
      </c>
      <c r="IXS1" s="10" t="s">
        <v>8824</v>
      </c>
      <c r="IXT1" s="10" t="s">
        <v>8825</v>
      </c>
      <c r="IXU1" s="10" t="s">
        <v>8826</v>
      </c>
      <c r="IXV1" s="10" t="s">
        <v>8827</v>
      </c>
      <c r="IXW1" s="10" t="s">
        <v>8828</v>
      </c>
      <c r="IXX1" s="10" t="s">
        <v>8829</v>
      </c>
      <c r="IXY1" s="10" t="s">
        <v>8830</v>
      </c>
      <c r="IXZ1" s="10" t="s">
        <v>8831</v>
      </c>
      <c r="IYA1" s="10" t="s">
        <v>8832</v>
      </c>
      <c r="IYB1" s="10" t="s">
        <v>8833</v>
      </c>
      <c r="IYC1" s="10" t="s">
        <v>8834</v>
      </c>
      <c r="IYD1" s="10" t="s">
        <v>8835</v>
      </c>
      <c r="IYE1" s="10" t="s">
        <v>8836</v>
      </c>
      <c r="IYF1" s="10" t="s">
        <v>8837</v>
      </c>
      <c r="IYG1" s="10" t="s">
        <v>8838</v>
      </c>
      <c r="IYH1" s="10" t="s">
        <v>8839</v>
      </c>
      <c r="IYI1" s="10" t="s">
        <v>8840</v>
      </c>
      <c r="IYJ1" s="10" t="s">
        <v>8841</v>
      </c>
      <c r="IYK1" s="10" t="s">
        <v>8842</v>
      </c>
      <c r="IYL1" s="10" t="s">
        <v>8843</v>
      </c>
      <c r="IYM1" s="10" t="s">
        <v>8844</v>
      </c>
      <c r="IYN1" s="10" t="s">
        <v>8845</v>
      </c>
      <c r="IYO1" s="10" t="s">
        <v>8846</v>
      </c>
      <c r="IYP1" s="10" t="s">
        <v>8847</v>
      </c>
      <c r="IYQ1" s="10" t="s">
        <v>8848</v>
      </c>
      <c r="IYR1" s="10" t="s">
        <v>8849</v>
      </c>
      <c r="IYS1" s="10" t="s">
        <v>8850</v>
      </c>
      <c r="IYT1" s="10" t="s">
        <v>8851</v>
      </c>
      <c r="IYU1" s="10" t="s">
        <v>8852</v>
      </c>
      <c r="IYV1" s="10" t="s">
        <v>8853</v>
      </c>
      <c r="IYW1" s="10" t="s">
        <v>8854</v>
      </c>
      <c r="IYX1" s="10" t="s">
        <v>8855</v>
      </c>
      <c r="IYY1" s="10" t="s">
        <v>8856</v>
      </c>
      <c r="IYZ1" s="10" t="s">
        <v>8857</v>
      </c>
      <c r="IZA1" s="10" t="s">
        <v>8858</v>
      </c>
      <c r="IZB1" s="10" t="s">
        <v>8859</v>
      </c>
      <c r="IZC1" s="10" t="s">
        <v>8860</v>
      </c>
      <c r="IZD1" s="10" t="s">
        <v>8861</v>
      </c>
      <c r="IZE1" s="10" t="s">
        <v>8862</v>
      </c>
      <c r="IZF1" s="10" t="s">
        <v>8863</v>
      </c>
      <c r="IZG1" s="10" t="s">
        <v>8864</v>
      </c>
      <c r="IZH1" s="10" t="s">
        <v>8865</v>
      </c>
      <c r="IZI1" s="10" t="s">
        <v>8866</v>
      </c>
      <c r="IZJ1" s="10" t="s">
        <v>8867</v>
      </c>
      <c r="IZK1" s="10" t="s">
        <v>8868</v>
      </c>
      <c r="IZL1" s="10" t="s">
        <v>8869</v>
      </c>
      <c r="IZM1" s="10" t="s">
        <v>8870</v>
      </c>
      <c r="IZN1" s="10" t="s">
        <v>8871</v>
      </c>
      <c r="IZO1" s="10" t="s">
        <v>8872</v>
      </c>
      <c r="IZP1" s="10" t="s">
        <v>8873</v>
      </c>
      <c r="IZQ1" s="10" t="s">
        <v>8874</v>
      </c>
      <c r="IZR1" s="10" t="s">
        <v>8875</v>
      </c>
      <c r="IZS1" s="10" t="s">
        <v>8876</v>
      </c>
      <c r="IZT1" s="10" t="s">
        <v>8877</v>
      </c>
      <c r="IZU1" s="10" t="s">
        <v>8878</v>
      </c>
      <c r="IZV1" s="10" t="s">
        <v>8879</v>
      </c>
      <c r="IZW1" s="10" t="s">
        <v>8880</v>
      </c>
      <c r="IZX1" s="10" t="s">
        <v>8881</v>
      </c>
      <c r="IZY1" s="10" t="s">
        <v>8882</v>
      </c>
      <c r="IZZ1" s="10" t="s">
        <v>8883</v>
      </c>
      <c r="JAA1" s="10" t="s">
        <v>8884</v>
      </c>
      <c r="JAB1" s="10" t="s">
        <v>8885</v>
      </c>
      <c r="JAC1" s="10" t="s">
        <v>8886</v>
      </c>
      <c r="JAD1" s="10" t="s">
        <v>8887</v>
      </c>
      <c r="JAE1" s="10" t="s">
        <v>8888</v>
      </c>
      <c r="JAF1" s="10" t="s">
        <v>8889</v>
      </c>
      <c r="JAG1" s="10" t="s">
        <v>8890</v>
      </c>
      <c r="JAH1" s="10" t="s">
        <v>8891</v>
      </c>
      <c r="JAI1" s="10" t="s">
        <v>8892</v>
      </c>
      <c r="JAJ1" s="10" t="s">
        <v>8893</v>
      </c>
      <c r="JAK1" s="10" t="s">
        <v>8894</v>
      </c>
      <c r="JAL1" s="10" t="s">
        <v>8895</v>
      </c>
      <c r="JAM1" s="10" t="s">
        <v>8896</v>
      </c>
      <c r="JAN1" s="10" t="s">
        <v>8897</v>
      </c>
      <c r="JAO1" s="10" t="s">
        <v>8898</v>
      </c>
      <c r="JAP1" s="10" t="s">
        <v>8899</v>
      </c>
      <c r="JAQ1" s="10" t="s">
        <v>8900</v>
      </c>
      <c r="JAR1" s="10" t="s">
        <v>8901</v>
      </c>
      <c r="JAS1" s="10" t="s">
        <v>8902</v>
      </c>
      <c r="JAT1" s="10" t="s">
        <v>8903</v>
      </c>
      <c r="JAU1" s="10" t="s">
        <v>8904</v>
      </c>
      <c r="JAV1" s="10" t="s">
        <v>8905</v>
      </c>
      <c r="JAW1" s="10" t="s">
        <v>8906</v>
      </c>
      <c r="JAX1" s="10" t="s">
        <v>8907</v>
      </c>
      <c r="JAY1" s="10" t="s">
        <v>8908</v>
      </c>
      <c r="JAZ1" s="10" t="s">
        <v>8909</v>
      </c>
      <c r="JBA1" s="10" t="s">
        <v>8910</v>
      </c>
      <c r="JBB1" s="10" t="s">
        <v>8911</v>
      </c>
      <c r="JBC1" s="10" t="s">
        <v>8912</v>
      </c>
      <c r="JBD1" s="10" t="s">
        <v>8913</v>
      </c>
      <c r="JBE1" s="10" t="s">
        <v>8914</v>
      </c>
      <c r="JBF1" s="10" t="s">
        <v>8915</v>
      </c>
      <c r="JBG1" s="10" t="s">
        <v>8916</v>
      </c>
      <c r="JBH1" s="10" t="s">
        <v>8917</v>
      </c>
      <c r="JBI1" s="10" t="s">
        <v>8918</v>
      </c>
      <c r="JBJ1" s="10" t="s">
        <v>8919</v>
      </c>
      <c r="JBK1" s="10" t="s">
        <v>8920</v>
      </c>
      <c r="JBL1" s="10" t="s">
        <v>8921</v>
      </c>
      <c r="JBM1" s="10" t="s">
        <v>8922</v>
      </c>
      <c r="JBN1" s="10" t="s">
        <v>8923</v>
      </c>
      <c r="JBO1" s="10" t="s">
        <v>8924</v>
      </c>
      <c r="JBP1" s="10" t="s">
        <v>8925</v>
      </c>
      <c r="JBQ1" s="10" t="s">
        <v>8926</v>
      </c>
      <c r="JBR1" s="10" t="s">
        <v>8927</v>
      </c>
      <c r="JBS1" s="10" t="s">
        <v>8928</v>
      </c>
      <c r="JBT1" s="10" t="s">
        <v>8929</v>
      </c>
      <c r="JBU1" s="10" t="s">
        <v>8930</v>
      </c>
      <c r="JBV1" s="10" t="s">
        <v>8931</v>
      </c>
      <c r="JBW1" s="10" t="s">
        <v>8932</v>
      </c>
      <c r="JBX1" s="10" t="s">
        <v>8933</v>
      </c>
      <c r="JBY1" s="10" t="s">
        <v>8934</v>
      </c>
      <c r="JBZ1" s="10" t="s">
        <v>8935</v>
      </c>
      <c r="JCA1" s="10" t="s">
        <v>8936</v>
      </c>
      <c r="JCB1" s="10" t="s">
        <v>8937</v>
      </c>
      <c r="JCC1" s="10" t="s">
        <v>8938</v>
      </c>
      <c r="JCD1" s="10" t="s">
        <v>8939</v>
      </c>
      <c r="JCE1" s="10" t="s">
        <v>8940</v>
      </c>
      <c r="JCF1" s="10" t="s">
        <v>8941</v>
      </c>
      <c r="JCG1" s="10" t="s">
        <v>8942</v>
      </c>
      <c r="JCH1" s="10" t="s">
        <v>8943</v>
      </c>
      <c r="JCI1" s="10" t="s">
        <v>8944</v>
      </c>
      <c r="JCJ1" s="10" t="s">
        <v>8945</v>
      </c>
      <c r="JCK1" s="10" t="s">
        <v>8946</v>
      </c>
      <c r="JCL1" s="10" t="s">
        <v>8947</v>
      </c>
      <c r="JCM1" s="10" t="s">
        <v>8948</v>
      </c>
      <c r="JCN1" s="10" t="s">
        <v>8949</v>
      </c>
      <c r="JCO1" s="10" t="s">
        <v>8950</v>
      </c>
      <c r="JCP1" s="10" t="s">
        <v>8951</v>
      </c>
      <c r="JCQ1" s="10" t="s">
        <v>8952</v>
      </c>
      <c r="JCR1" s="10" t="s">
        <v>8953</v>
      </c>
      <c r="JCS1" s="10" t="s">
        <v>8954</v>
      </c>
      <c r="JCT1" s="10" t="s">
        <v>8955</v>
      </c>
      <c r="JCU1" s="10" t="s">
        <v>8956</v>
      </c>
      <c r="JCV1" s="10" t="s">
        <v>8957</v>
      </c>
      <c r="JCW1" s="10" t="s">
        <v>8958</v>
      </c>
      <c r="JCX1" s="10" t="s">
        <v>8959</v>
      </c>
      <c r="JCY1" s="10" t="s">
        <v>8960</v>
      </c>
      <c r="JCZ1" s="10" t="s">
        <v>8961</v>
      </c>
      <c r="JDA1" s="10" t="s">
        <v>8962</v>
      </c>
      <c r="JDB1" s="10" t="s">
        <v>8963</v>
      </c>
      <c r="JDC1" s="10" t="s">
        <v>8964</v>
      </c>
      <c r="JDD1" s="10" t="s">
        <v>8965</v>
      </c>
      <c r="JDE1" s="10" t="s">
        <v>8966</v>
      </c>
      <c r="JDF1" s="10" t="s">
        <v>8967</v>
      </c>
      <c r="JDG1" s="10" t="s">
        <v>8968</v>
      </c>
      <c r="JDH1" s="10" t="s">
        <v>8969</v>
      </c>
      <c r="JDI1" s="10" t="s">
        <v>8970</v>
      </c>
      <c r="JDJ1" s="10" t="s">
        <v>8971</v>
      </c>
      <c r="JDK1" s="10" t="s">
        <v>8972</v>
      </c>
      <c r="JDL1" s="10" t="s">
        <v>8973</v>
      </c>
      <c r="JDM1" s="10" t="s">
        <v>8974</v>
      </c>
      <c r="JDN1" s="10" t="s">
        <v>8975</v>
      </c>
      <c r="JDO1" s="10" t="s">
        <v>8976</v>
      </c>
      <c r="JDP1" s="10" t="s">
        <v>8977</v>
      </c>
      <c r="JDQ1" s="10" t="s">
        <v>8978</v>
      </c>
      <c r="JDR1" s="10" t="s">
        <v>8979</v>
      </c>
      <c r="JDS1" s="10" t="s">
        <v>8980</v>
      </c>
      <c r="JDT1" s="10" t="s">
        <v>8981</v>
      </c>
      <c r="JDU1" s="10" t="s">
        <v>8982</v>
      </c>
      <c r="JDV1" s="10" t="s">
        <v>8983</v>
      </c>
      <c r="JDW1" s="10" t="s">
        <v>8984</v>
      </c>
      <c r="JDX1" s="10" t="s">
        <v>8985</v>
      </c>
      <c r="JDY1" s="10" t="s">
        <v>8986</v>
      </c>
      <c r="JDZ1" s="10" t="s">
        <v>8987</v>
      </c>
      <c r="JEA1" s="10" t="s">
        <v>8988</v>
      </c>
      <c r="JEB1" s="10" t="s">
        <v>8989</v>
      </c>
      <c r="JEC1" s="10" t="s">
        <v>8990</v>
      </c>
      <c r="JED1" s="10" t="s">
        <v>8991</v>
      </c>
      <c r="JEE1" s="10" t="s">
        <v>8992</v>
      </c>
      <c r="JEF1" s="10" t="s">
        <v>8993</v>
      </c>
      <c r="JEG1" s="10" t="s">
        <v>8994</v>
      </c>
      <c r="JEH1" s="10" t="s">
        <v>8995</v>
      </c>
      <c r="JEI1" s="10" t="s">
        <v>8996</v>
      </c>
      <c r="JEJ1" s="10" t="s">
        <v>8997</v>
      </c>
      <c r="JEK1" s="10" t="s">
        <v>8998</v>
      </c>
      <c r="JEL1" s="10" t="s">
        <v>8999</v>
      </c>
      <c r="JEM1" s="10" t="s">
        <v>9000</v>
      </c>
      <c r="JEN1" s="10" t="s">
        <v>9001</v>
      </c>
      <c r="JEO1" s="10" t="s">
        <v>9002</v>
      </c>
      <c r="JEP1" s="10" t="s">
        <v>9003</v>
      </c>
      <c r="JEQ1" s="10" t="s">
        <v>9004</v>
      </c>
      <c r="JER1" s="10" t="s">
        <v>9005</v>
      </c>
      <c r="JES1" s="10" t="s">
        <v>9006</v>
      </c>
      <c r="JET1" s="10" t="s">
        <v>9007</v>
      </c>
      <c r="JEU1" s="10" t="s">
        <v>9008</v>
      </c>
      <c r="JEV1" s="10" t="s">
        <v>9009</v>
      </c>
      <c r="JEW1" s="10" t="s">
        <v>9010</v>
      </c>
      <c r="JEX1" s="10" t="s">
        <v>9011</v>
      </c>
      <c r="JEY1" s="10" t="s">
        <v>9012</v>
      </c>
      <c r="JEZ1" s="10" t="s">
        <v>9013</v>
      </c>
      <c r="JFA1" s="10" t="s">
        <v>9014</v>
      </c>
      <c r="JFB1" s="10" t="s">
        <v>9015</v>
      </c>
      <c r="JFC1" s="10" t="s">
        <v>9016</v>
      </c>
      <c r="JFD1" s="10" t="s">
        <v>9017</v>
      </c>
      <c r="JFE1" s="10" t="s">
        <v>9018</v>
      </c>
      <c r="JFF1" s="10" t="s">
        <v>9019</v>
      </c>
      <c r="JFG1" s="10" t="s">
        <v>9020</v>
      </c>
      <c r="JFH1" s="10" t="s">
        <v>9021</v>
      </c>
      <c r="JFI1" s="10" t="s">
        <v>9022</v>
      </c>
      <c r="JFJ1" s="10" t="s">
        <v>9023</v>
      </c>
      <c r="JFK1" s="10" t="s">
        <v>9024</v>
      </c>
      <c r="JFL1" s="10" t="s">
        <v>9025</v>
      </c>
      <c r="JFM1" s="10" t="s">
        <v>9026</v>
      </c>
      <c r="JFN1" s="10" t="s">
        <v>9027</v>
      </c>
      <c r="JFO1" s="10" t="s">
        <v>9028</v>
      </c>
      <c r="JFP1" s="10" t="s">
        <v>9029</v>
      </c>
      <c r="JFQ1" s="10" t="s">
        <v>9030</v>
      </c>
      <c r="JFR1" s="10" t="s">
        <v>9031</v>
      </c>
      <c r="JFS1" s="10" t="s">
        <v>9032</v>
      </c>
      <c r="JFT1" s="10" t="s">
        <v>9033</v>
      </c>
      <c r="JFU1" s="10" t="s">
        <v>9034</v>
      </c>
      <c r="JFV1" s="10" t="s">
        <v>9035</v>
      </c>
      <c r="JFW1" s="10" t="s">
        <v>9036</v>
      </c>
      <c r="JFX1" s="10" t="s">
        <v>9037</v>
      </c>
      <c r="JFY1" s="10" t="s">
        <v>9038</v>
      </c>
      <c r="JFZ1" s="10" t="s">
        <v>9039</v>
      </c>
      <c r="JGA1" s="10" t="s">
        <v>9040</v>
      </c>
      <c r="JGB1" s="10" t="s">
        <v>9041</v>
      </c>
      <c r="JGC1" s="10" t="s">
        <v>9042</v>
      </c>
      <c r="JGD1" s="10" t="s">
        <v>9043</v>
      </c>
      <c r="JGE1" s="10" t="s">
        <v>9044</v>
      </c>
      <c r="JGF1" s="10" t="s">
        <v>9045</v>
      </c>
      <c r="JGG1" s="10" t="s">
        <v>9046</v>
      </c>
      <c r="JGH1" s="10" t="s">
        <v>9047</v>
      </c>
      <c r="JGI1" s="10" t="s">
        <v>9048</v>
      </c>
      <c r="JGJ1" s="10" t="s">
        <v>9049</v>
      </c>
      <c r="JGK1" s="10" t="s">
        <v>9050</v>
      </c>
      <c r="JGL1" s="10" t="s">
        <v>9051</v>
      </c>
      <c r="JGM1" s="10" t="s">
        <v>9052</v>
      </c>
      <c r="JGN1" s="10" t="s">
        <v>9053</v>
      </c>
      <c r="JGO1" s="10" t="s">
        <v>9054</v>
      </c>
      <c r="JGP1" s="10" t="s">
        <v>9055</v>
      </c>
      <c r="JGQ1" s="10" t="s">
        <v>9056</v>
      </c>
      <c r="JGR1" s="10" t="s">
        <v>9057</v>
      </c>
      <c r="JGS1" s="10" t="s">
        <v>9058</v>
      </c>
      <c r="JGT1" s="10" t="s">
        <v>9059</v>
      </c>
      <c r="JGU1" s="10" t="s">
        <v>9060</v>
      </c>
      <c r="JGV1" s="10" t="s">
        <v>9061</v>
      </c>
      <c r="JGW1" s="10" t="s">
        <v>9062</v>
      </c>
      <c r="JGX1" s="10" t="s">
        <v>9063</v>
      </c>
      <c r="JGY1" s="10" t="s">
        <v>9064</v>
      </c>
      <c r="JGZ1" s="10" t="s">
        <v>9065</v>
      </c>
      <c r="JHA1" s="10" t="s">
        <v>9066</v>
      </c>
      <c r="JHB1" s="10" t="s">
        <v>9067</v>
      </c>
      <c r="JHC1" s="10" t="s">
        <v>9068</v>
      </c>
      <c r="JHD1" s="10" t="s">
        <v>9069</v>
      </c>
      <c r="JHE1" s="10" t="s">
        <v>9070</v>
      </c>
      <c r="JHF1" s="10" t="s">
        <v>9071</v>
      </c>
      <c r="JHG1" s="10" t="s">
        <v>9072</v>
      </c>
      <c r="JHH1" s="10" t="s">
        <v>9073</v>
      </c>
      <c r="JHI1" s="10" t="s">
        <v>9074</v>
      </c>
      <c r="JHJ1" s="10" t="s">
        <v>9075</v>
      </c>
      <c r="JHK1" s="10" t="s">
        <v>9076</v>
      </c>
      <c r="JHL1" s="10" t="s">
        <v>9077</v>
      </c>
      <c r="JHM1" s="10" t="s">
        <v>9078</v>
      </c>
      <c r="JHN1" s="10" t="s">
        <v>9079</v>
      </c>
      <c r="JHO1" s="10" t="s">
        <v>9080</v>
      </c>
      <c r="JHP1" s="10" t="s">
        <v>9081</v>
      </c>
      <c r="JHQ1" s="10" t="s">
        <v>9082</v>
      </c>
      <c r="JHR1" s="10" t="s">
        <v>9083</v>
      </c>
      <c r="JHS1" s="10" t="s">
        <v>9084</v>
      </c>
      <c r="JHT1" s="10" t="s">
        <v>9085</v>
      </c>
      <c r="JHU1" s="10" t="s">
        <v>9086</v>
      </c>
      <c r="JHV1" s="10" t="s">
        <v>9087</v>
      </c>
      <c r="JHW1" s="10" t="s">
        <v>9088</v>
      </c>
      <c r="JHX1" s="10" t="s">
        <v>9089</v>
      </c>
      <c r="JHY1" s="10" t="s">
        <v>9090</v>
      </c>
      <c r="JHZ1" s="10" t="s">
        <v>9091</v>
      </c>
      <c r="JIA1" s="10" t="s">
        <v>9092</v>
      </c>
      <c r="JIB1" s="10" t="s">
        <v>9093</v>
      </c>
      <c r="JIC1" s="10" t="s">
        <v>9094</v>
      </c>
      <c r="JID1" s="10" t="s">
        <v>9095</v>
      </c>
      <c r="JIE1" s="10" t="s">
        <v>9096</v>
      </c>
      <c r="JIF1" s="10" t="s">
        <v>9097</v>
      </c>
      <c r="JIG1" s="10" t="s">
        <v>9098</v>
      </c>
      <c r="JIH1" s="10" t="s">
        <v>9099</v>
      </c>
      <c r="JII1" s="10" t="s">
        <v>9100</v>
      </c>
      <c r="JIJ1" s="10" t="s">
        <v>9101</v>
      </c>
      <c r="JIK1" s="10" t="s">
        <v>9102</v>
      </c>
      <c r="JIL1" s="10" t="s">
        <v>9103</v>
      </c>
      <c r="JIM1" s="10" t="s">
        <v>9104</v>
      </c>
      <c r="JIN1" s="10" t="s">
        <v>9105</v>
      </c>
      <c r="JIO1" s="10" t="s">
        <v>9106</v>
      </c>
      <c r="JIP1" s="10" t="s">
        <v>9107</v>
      </c>
      <c r="JIQ1" s="10" t="s">
        <v>9108</v>
      </c>
      <c r="JIR1" s="10" t="s">
        <v>9109</v>
      </c>
      <c r="JIS1" s="10" t="s">
        <v>9110</v>
      </c>
      <c r="JIT1" s="10" t="s">
        <v>9111</v>
      </c>
      <c r="JIU1" s="10" t="s">
        <v>9112</v>
      </c>
      <c r="JIV1" s="10" t="s">
        <v>9113</v>
      </c>
      <c r="JIW1" s="10" t="s">
        <v>9114</v>
      </c>
      <c r="JIX1" s="10" t="s">
        <v>9115</v>
      </c>
      <c r="JIY1" s="10" t="s">
        <v>9116</v>
      </c>
      <c r="JIZ1" s="10" t="s">
        <v>9117</v>
      </c>
      <c r="JJA1" s="10" t="s">
        <v>9118</v>
      </c>
      <c r="JJB1" s="10" t="s">
        <v>9119</v>
      </c>
      <c r="JJC1" s="10" t="s">
        <v>9120</v>
      </c>
      <c r="JJD1" s="10" t="s">
        <v>9121</v>
      </c>
      <c r="JJE1" s="10" t="s">
        <v>9122</v>
      </c>
      <c r="JJF1" s="10" t="s">
        <v>9123</v>
      </c>
      <c r="JJG1" s="10" t="s">
        <v>9124</v>
      </c>
      <c r="JJH1" s="10" t="s">
        <v>9125</v>
      </c>
      <c r="JJI1" s="10" t="s">
        <v>9126</v>
      </c>
      <c r="JJJ1" s="10" t="s">
        <v>9127</v>
      </c>
      <c r="JJK1" s="10" t="s">
        <v>9128</v>
      </c>
      <c r="JJL1" s="10" t="s">
        <v>9129</v>
      </c>
      <c r="JJM1" s="10" t="s">
        <v>9130</v>
      </c>
      <c r="JJN1" s="10" t="s">
        <v>9131</v>
      </c>
      <c r="JJO1" s="10" t="s">
        <v>9132</v>
      </c>
      <c r="JJP1" s="10" t="s">
        <v>9133</v>
      </c>
      <c r="JJQ1" s="10" t="s">
        <v>9134</v>
      </c>
      <c r="JJR1" s="10" t="s">
        <v>9135</v>
      </c>
      <c r="JJS1" s="10" t="s">
        <v>9136</v>
      </c>
      <c r="JJT1" s="10" t="s">
        <v>9137</v>
      </c>
      <c r="JJU1" s="10" t="s">
        <v>9138</v>
      </c>
      <c r="JJV1" s="10" t="s">
        <v>9139</v>
      </c>
      <c r="JJW1" s="10" t="s">
        <v>9140</v>
      </c>
      <c r="JJX1" s="10" t="s">
        <v>9141</v>
      </c>
      <c r="JJY1" s="10" t="s">
        <v>9142</v>
      </c>
      <c r="JJZ1" s="10" t="s">
        <v>9143</v>
      </c>
      <c r="JKA1" s="10" t="s">
        <v>9144</v>
      </c>
      <c r="JKB1" s="10" t="s">
        <v>9145</v>
      </c>
      <c r="JKC1" s="10" t="s">
        <v>9146</v>
      </c>
      <c r="JKD1" s="10" t="s">
        <v>9147</v>
      </c>
      <c r="JKE1" s="10" t="s">
        <v>9148</v>
      </c>
      <c r="JKF1" s="10" t="s">
        <v>9149</v>
      </c>
      <c r="JKG1" s="10" t="s">
        <v>9150</v>
      </c>
      <c r="JKH1" s="10" t="s">
        <v>9151</v>
      </c>
      <c r="JKI1" s="10" t="s">
        <v>9152</v>
      </c>
      <c r="JKJ1" s="10" t="s">
        <v>9153</v>
      </c>
      <c r="JKK1" s="10" t="s">
        <v>9154</v>
      </c>
      <c r="JKL1" s="10" t="s">
        <v>9155</v>
      </c>
      <c r="JKM1" s="10" t="s">
        <v>9156</v>
      </c>
      <c r="JKN1" s="10" t="s">
        <v>9157</v>
      </c>
      <c r="JKO1" s="10" t="s">
        <v>9158</v>
      </c>
      <c r="JKP1" s="10" t="s">
        <v>9159</v>
      </c>
      <c r="JKQ1" s="10" t="s">
        <v>9160</v>
      </c>
      <c r="JKR1" s="10" t="s">
        <v>9161</v>
      </c>
      <c r="JKS1" s="10" t="s">
        <v>9162</v>
      </c>
      <c r="JKT1" s="10" t="s">
        <v>9163</v>
      </c>
      <c r="JKU1" s="10" t="s">
        <v>9164</v>
      </c>
      <c r="JKV1" s="10" t="s">
        <v>9165</v>
      </c>
      <c r="JKW1" s="10" t="s">
        <v>9166</v>
      </c>
      <c r="JKX1" s="10" t="s">
        <v>9167</v>
      </c>
      <c r="JKY1" s="10" t="s">
        <v>9168</v>
      </c>
      <c r="JKZ1" s="10" t="s">
        <v>9169</v>
      </c>
      <c r="JLA1" s="10" t="s">
        <v>9170</v>
      </c>
      <c r="JLB1" s="10" t="s">
        <v>9171</v>
      </c>
      <c r="JLC1" s="10" t="s">
        <v>9172</v>
      </c>
      <c r="JLD1" s="10" t="s">
        <v>9173</v>
      </c>
      <c r="JLE1" s="10" t="s">
        <v>9174</v>
      </c>
      <c r="JLF1" s="10" t="s">
        <v>9175</v>
      </c>
      <c r="JLG1" s="10" t="s">
        <v>9176</v>
      </c>
      <c r="JLH1" s="10" t="s">
        <v>9177</v>
      </c>
      <c r="JLI1" s="10" t="s">
        <v>9178</v>
      </c>
      <c r="JLJ1" s="10" t="s">
        <v>9179</v>
      </c>
      <c r="JLK1" s="10" t="s">
        <v>9180</v>
      </c>
      <c r="JLL1" s="10" t="s">
        <v>9181</v>
      </c>
      <c r="JLM1" s="10" t="s">
        <v>9182</v>
      </c>
      <c r="JLN1" s="10" t="s">
        <v>9183</v>
      </c>
      <c r="JLO1" s="10" t="s">
        <v>9184</v>
      </c>
      <c r="JLP1" s="10" t="s">
        <v>9185</v>
      </c>
      <c r="JLQ1" s="10" t="s">
        <v>9186</v>
      </c>
      <c r="JLR1" s="10" t="s">
        <v>9187</v>
      </c>
      <c r="JLS1" s="10" t="s">
        <v>9188</v>
      </c>
      <c r="JLT1" s="10" t="s">
        <v>9189</v>
      </c>
      <c r="JLU1" s="10" t="s">
        <v>9190</v>
      </c>
      <c r="JLV1" s="10" t="s">
        <v>9191</v>
      </c>
      <c r="JLW1" s="10" t="s">
        <v>9192</v>
      </c>
      <c r="JLX1" s="10" t="s">
        <v>9193</v>
      </c>
      <c r="JLY1" s="10" t="s">
        <v>9194</v>
      </c>
      <c r="JLZ1" s="10" t="s">
        <v>9195</v>
      </c>
      <c r="JMA1" s="10" t="s">
        <v>9196</v>
      </c>
      <c r="JMB1" s="10" t="s">
        <v>9197</v>
      </c>
      <c r="JMC1" s="10" t="s">
        <v>9198</v>
      </c>
      <c r="JMD1" s="10" t="s">
        <v>9199</v>
      </c>
      <c r="JME1" s="10" t="s">
        <v>9200</v>
      </c>
      <c r="JMF1" s="10" t="s">
        <v>9201</v>
      </c>
      <c r="JMG1" s="10" t="s">
        <v>9202</v>
      </c>
      <c r="JMH1" s="10" t="s">
        <v>9203</v>
      </c>
      <c r="JMI1" s="10" t="s">
        <v>9204</v>
      </c>
      <c r="JMJ1" s="10" t="s">
        <v>9205</v>
      </c>
      <c r="JMK1" s="10" t="s">
        <v>9206</v>
      </c>
      <c r="JML1" s="10" t="s">
        <v>9207</v>
      </c>
      <c r="JMM1" s="10" t="s">
        <v>9208</v>
      </c>
      <c r="JMN1" s="10" t="s">
        <v>9209</v>
      </c>
      <c r="JMO1" s="10" t="s">
        <v>9210</v>
      </c>
      <c r="JMP1" s="10" t="s">
        <v>9211</v>
      </c>
      <c r="JMQ1" s="10" t="s">
        <v>9212</v>
      </c>
      <c r="JMR1" s="10" t="s">
        <v>9213</v>
      </c>
      <c r="JMS1" s="10" t="s">
        <v>9214</v>
      </c>
      <c r="JMT1" s="10" t="s">
        <v>9215</v>
      </c>
      <c r="JMU1" s="10" t="s">
        <v>9216</v>
      </c>
      <c r="JMV1" s="10" t="s">
        <v>9217</v>
      </c>
      <c r="JMW1" s="10" t="s">
        <v>9218</v>
      </c>
      <c r="JMX1" s="10" t="s">
        <v>9219</v>
      </c>
      <c r="JMY1" s="10" t="s">
        <v>9220</v>
      </c>
      <c r="JMZ1" s="10" t="s">
        <v>9221</v>
      </c>
      <c r="JNA1" s="10" t="s">
        <v>9222</v>
      </c>
      <c r="JNB1" s="10" t="s">
        <v>9223</v>
      </c>
      <c r="JNC1" s="10" t="s">
        <v>9224</v>
      </c>
      <c r="JND1" s="10" t="s">
        <v>9225</v>
      </c>
      <c r="JNE1" s="10" t="s">
        <v>9226</v>
      </c>
      <c r="JNF1" s="10" t="s">
        <v>9227</v>
      </c>
      <c r="JNG1" s="10" t="s">
        <v>9228</v>
      </c>
      <c r="JNH1" s="10" t="s">
        <v>9229</v>
      </c>
      <c r="JNI1" s="10" t="s">
        <v>9230</v>
      </c>
      <c r="JNJ1" s="10" t="s">
        <v>9231</v>
      </c>
      <c r="JNK1" s="10" t="s">
        <v>9232</v>
      </c>
      <c r="JNL1" s="10" t="s">
        <v>9233</v>
      </c>
      <c r="JNM1" s="10" t="s">
        <v>9234</v>
      </c>
      <c r="JNN1" s="10" t="s">
        <v>9235</v>
      </c>
      <c r="JNO1" s="10" t="s">
        <v>9236</v>
      </c>
      <c r="JNP1" s="10" t="s">
        <v>9237</v>
      </c>
      <c r="JNQ1" s="10" t="s">
        <v>9238</v>
      </c>
      <c r="JNR1" s="10" t="s">
        <v>9239</v>
      </c>
      <c r="JNS1" s="10" t="s">
        <v>9240</v>
      </c>
      <c r="JNT1" s="10" t="s">
        <v>9241</v>
      </c>
      <c r="JNU1" s="10" t="s">
        <v>9242</v>
      </c>
      <c r="JNV1" s="10" t="s">
        <v>9243</v>
      </c>
      <c r="JNW1" s="10" t="s">
        <v>9244</v>
      </c>
      <c r="JNX1" s="10" t="s">
        <v>9245</v>
      </c>
      <c r="JNY1" s="10" t="s">
        <v>9246</v>
      </c>
      <c r="JNZ1" s="10" t="s">
        <v>9247</v>
      </c>
      <c r="JOA1" s="10" t="s">
        <v>9248</v>
      </c>
      <c r="JOB1" s="10" t="s">
        <v>9249</v>
      </c>
      <c r="JOC1" s="10" t="s">
        <v>9250</v>
      </c>
      <c r="JOD1" s="10" t="s">
        <v>9251</v>
      </c>
      <c r="JOE1" s="10" t="s">
        <v>9252</v>
      </c>
      <c r="JOF1" s="10" t="s">
        <v>9253</v>
      </c>
      <c r="JOG1" s="10" t="s">
        <v>9254</v>
      </c>
      <c r="JOH1" s="10" t="s">
        <v>9255</v>
      </c>
      <c r="JOI1" s="10" t="s">
        <v>9256</v>
      </c>
      <c r="JOJ1" s="10" t="s">
        <v>9257</v>
      </c>
      <c r="JOK1" s="10" t="s">
        <v>9258</v>
      </c>
      <c r="JOL1" s="10" t="s">
        <v>9259</v>
      </c>
      <c r="JOM1" s="10" t="s">
        <v>9260</v>
      </c>
      <c r="JON1" s="10" t="s">
        <v>9261</v>
      </c>
      <c r="JOO1" s="10" t="s">
        <v>9262</v>
      </c>
      <c r="JOP1" s="10" t="s">
        <v>9263</v>
      </c>
      <c r="JOQ1" s="10" t="s">
        <v>9264</v>
      </c>
      <c r="JOR1" s="10" t="s">
        <v>9265</v>
      </c>
      <c r="JOS1" s="10" t="s">
        <v>9266</v>
      </c>
      <c r="JOT1" s="10" t="s">
        <v>9267</v>
      </c>
      <c r="JOU1" s="10" t="s">
        <v>9268</v>
      </c>
      <c r="JOV1" s="10" t="s">
        <v>9269</v>
      </c>
      <c r="JOW1" s="10" t="s">
        <v>9270</v>
      </c>
      <c r="JOX1" s="10" t="s">
        <v>9271</v>
      </c>
      <c r="JOY1" s="10" t="s">
        <v>9272</v>
      </c>
      <c r="JOZ1" s="10" t="s">
        <v>9273</v>
      </c>
      <c r="JPA1" s="10" t="s">
        <v>9274</v>
      </c>
      <c r="JPB1" s="10" t="s">
        <v>9275</v>
      </c>
      <c r="JPC1" s="10" t="s">
        <v>9276</v>
      </c>
      <c r="JPD1" s="10" t="s">
        <v>9277</v>
      </c>
      <c r="JPE1" s="10" t="s">
        <v>9278</v>
      </c>
      <c r="JPF1" s="10" t="s">
        <v>9279</v>
      </c>
      <c r="JPG1" s="10" t="s">
        <v>9280</v>
      </c>
      <c r="JPH1" s="10" t="s">
        <v>9281</v>
      </c>
      <c r="JPI1" s="10" t="s">
        <v>9282</v>
      </c>
      <c r="JPJ1" s="10" t="s">
        <v>9283</v>
      </c>
      <c r="JPK1" s="10" t="s">
        <v>9284</v>
      </c>
      <c r="JPL1" s="10" t="s">
        <v>9285</v>
      </c>
      <c r="JPM1" s="10" t="s">
        <v>9286</v>
      </c>
      <c r="JPN1" s="10" t="s">
        <v>9287</v>
      </c>
      <c r="JPO1" s="10" t="s">
        <v>9288</v>
      </c>
      <c r="JPP1" s="10" t="s">
        <v>9289</v>
      </c>
      <c r="JPQ1" s="10" t="s">
        <v>9290</v>
      </c>
      <c r="JPR1" s="10" t="s">
        <v>9291</v>
      </c>
      <c r="JPS1" s="10" t="s">
        <v>9292</v>
      </c>
      <c r="JPT1" s="10" t="s">
        <v>9293</v>
      </c>
      <c r="JPU1" s="10" t="s">
        <v>9294</v>
      </c>
      <c r="JPV1" s="10" t="s">
        <v>9295</v>
      </c>
      <c r="JPW1" s="10" t="s">
        <v>9296</v>
      </c>
      <c r="JPX1" s="10" t="s">
        <v>9297</v>
      </c>
      <c r="JPY1" s="10" t="s">
        <v>9298</v>
      </c>
      <c r="JPZ1" s="10" t="s">
        <v>9299</v>
      </c>
      <c r="JQA1" s="10" t="s">
        <v>9300</v>
      </c>
      <c r="JQB1" s="10" t="s">
        <v>9301</v>
      </c>
      <c r="JQC1" s="10" t="s">
        <v>9302</v>
      </c>
      <c r="JQD1" s="10" t="s">
        <v>9303</v>
      </c>
      <c r="JQE1" s="10" t="s">
        <v>9304</v>
      </c>
      <c r="JQF1" s="10" t="s">
        <v>9305</v>
      </c>
      <c r="JQG1" s="10" t="s">
        <v>9306</v>
      </c>
      <c r="JQH1" s="10" t="s">
        <v>9307</v>
      </c>
      <c r="JQI1" s="10" t="s">
        <v>9308</v>
      </c>
      <c r="JQJ1" s="10" t="s">
        <v>9309</v>
      </c>
      <c r="JQK1" s="10" t="s">
        <v>9310</v>
      </c>
      <c r="JQL1" s="10" t="s">
        <v>9311</v>
      </c>
      <c r="JQM1" s="10" t="s">
        <v>9312</v>
      </c>
      <c r="JQN1" s="10" t="s">
        <v>9313</v>
      </c>
      <c r="JQO1" s="10" t="s">
        <v>9314</v>
      </c>
      <c r="JQP1" s="10" t="s">
        <v>9315</v>
      </c>
      <c r="JQQ1" s="10" t="s">
        <v>9316</v>
      </c>
      <c r="JQR1" s="10" t="s">
        <v>9317</v>
      </c>
      <c r="JQS1" s="10" t="s">
        <v>9318</v>
      </c>
      <c r="JQT1" s="10" t="s">
        <v>9319</v>
      </c>
      <c r="JQU1" s="10" t="s">
        <v>9320</v>
      </c>
      <c r="JQV1" s="10" t="s">
        <v>9321</v>
      </c>
      <c r="JQW1" s="10" t="s">
        <v>9322</v>
      </c>
      <c r="JQX1" s="10" t="s">
        <v>9323</v>
      </c>
      <c r="JQY1" s="10" t="s">
        <v>9324</v>
      </c>
      <c r="JQZ1" s="10" t="s">
        <v>9325</v>
      </c>
      <c r="JRA1" s="10" t="s">
        <v>9326</v>
      </c>
      <c r="JRB1" s="10" t="s">
        <v>9327</v>
      </c>
      <c r="JRC1" s="10" t="s">
        <v>9328</v>
      </c>
      <c r="JRD1" s="10" t="s">
        <v>9329</v>
      </c>
      <c r="JRE1" s="10" t="s">
        <v>9330</v>
      </c>
      <c r="JRF1" s="10" t="s">
        <v>9331</v>
      </c>
      <c r="JRG1" s="10" t="s">
        <v>9332</v>
      </c>
      <c r="JRH1" s="10" t="s">
        <v>9333</v>
      </c>
      <c r="JRI1" s="10" t="s">
        <v>9334</v>
      </c>
      <c r="JRJ1" s="10" t="s">
        <v>9335</v>
      </c>
      <c r="JRK1" s="10" t="s">
        <v>9336</v>
      </c>
      <c r="JRL1" s="10" t="s">
        <v>9337</v>
      </c>
      <c r="JRM1" s="10" t="s">
        <v>9338</v>
      </c>
      <c r="JRN1" s="10" t="s">
        <v>9339</v>
      </c>
      <c r="JRO1" s="10" t="s">
        <v>9340</v>
      </c>
      <c r="JRP1" s="10" t="s">
        <v>9341</v>
      </c>
      <c r="JRQ1" s="10" t="s">
        <v>9342</v>
      </c>
      <c r="JRR1" s="10" t="s">
        <v>9343</v>
      </c>
      <c r="JRS1" s="10" t="s">
        <v>9344</v>
      </c>
      <c r="JRT1" s="10" t="s">
        <v>9345</v>
      </c>
      <c r="JRU1" s="10" t="s">
        <v>9346</v>
      </c>
      <c r="JRV1" s="10" t="s">
        <v>9347</v>
      </c>
      <c r="JRW1" s="10" t="s">
        <v>9348</v>
      </c>
      <c r="JRX1" s="10" t="s">
        <v>9349</v>
      </c>
      <c r="JRY1" s="10" t="s">
        <v>9350</v>
      </c>
      <c r="JRZ1" s="10" t="s">
        <v>9351</v>
      </c>
      <c r="JSA1" s="10" t="s">
        <v>9352</v>
      </c>
      <c r="JSB1" s="10" t="s">
        <v>9353</v>
      </c>
      <c r="JSC1" s="10" t="s">
        <v>9354</v>
      </c>
      <c r="JSD1" s="10" t="s">
        <v>9355</v>
      </c>
      <c r="JSE1" s="10" t="s">
        <v>9356</v>
      </c>
      <c r="JSF1" s="10" t="s">
        <v>9357</v>
      </c>
      <c r="JSG1" s="10" t="s">
        <v>9358</v>
      </c>
      <c r="JSH1" s="10" t="s">
        <v>9359</v>
      </c>
      <c r="JSI1" s="10" t="s">
        <v>9360</v>
      </c>
      <c r="JSJ1" s="10" t="s">
        <v>9361</v>
      </c>
      <c r="JSK1" s="10" t="s">
        <v>9362</v>
      </c>
      <c r="JSL1" s="10" t="s">
        <v>9363</v>
      </c>
      <c r="JSM1" s="10" t="s">
        <v>9364</v>
      </c>
      <c r="JSN1" s="10" t="s">
        <v>9365</v>
      </c>
      <c r="JSO1" s="10" t="s">
        <v>9366</v>
      </c>
      <c r="JSP1" s="10" t="s">
        <v>9367</v>
      </c>
      <c r="JSQ1" s="10" t="s">
        <v>9368</v>
      </c>
      <c r="JSR1" s="10" t="s">
        <v>9369</v>
      </c>
      <c r="JSS1" s="10" t="s">
        <v>9370</v>
      </c>
      <c r="JST1" s="10" t="s">
        <v>9371</v>
      </c>
      <c r="JSU1" s="10" t="s">
        <v>9372</v>
      </c>
      <c r="JSV1" s="10" t="s">
        <v>9373</v>
      </c>
      <c r="JSW1" s="10" t="s">
        <v>9374</v>
      </c>
      <c r="JSX1" s="10" t="s">
        <v>9375</v>
      </c>
      <c r="JSY1" s="10" t="s">
        <v>9376</v>
      </c>
      <c r="JSZ1" s="10" t="s">
        <v>9377</v>
      </c>
      <c r="JTA1" s="10" t="s">
        <v>9378</v>
      </c>
      <c r="JTB1" s="10" t="s">
        <v>9379</v>
      </c>
      <c r="JTC1" s="10" t="s">
        <v>9380</v>
      </c>
      <c r="JTD1" s="10" t="s">
        <v>9381</v>
      </c>
      <c r="JTE1" s="10" t="s">
        <v>9382</v>
      </c>
      <c r="JTF1" s="10" t="s">
        <v>9383</v>
      </c>
      <c r="JTG1" s="10" t="s">
        <v>9384</v>
      </c>
      <c r="JTH1" s="10" t="s">
        <v>9385</v>
      </c>
      <c r="JTI1" s="10" t="s">
        <v>9386</v>
      </c>
      <c r="JTJ1" s="10" t="s">
        <v>9387</v>
      </c>
      <c r="JTK1" s="10" t="s">
        <v>9388</v>
      </c>
      <c r="JTL1" s="10" t="s">
        <v>9389</v>
      </c>
      <c r="JTM1" s="10" t="s">
        <v>9390</v>
      </c>
      <c r="JTN1" s="10" t="s">
        <v>9391</v>
      </c>
      <c r="JTO1" s="10" t="s">
        <v>9392</v>
      </c>
      <c r="JTP1" s="10" t="s">
        <v>9393</v>
      </c>
      <c r="JTQ1" s="10" t="s">
        <v>9394</v>
      </c>
      <c r="JTR1" s="10" t="s">
        <v>9395</v>
      </c>
      <c r="JTS1" s="10" t="s">
        <v>9396</v>
      </c>
      <c r="JTT1" s="10" t="s">
        <v>9397</v>
      </c>
      <c r="JTU1" s="10" t="s">
        <v>9398</v>
      </c>
      <c r="JTV1" s="10" t="s">
        <v>9399</v>
      </c>
      <c r="JTW1" s="10" t="s">
        <v>9400</v>
      </c>
      <c r="JTX1" s="10" t="s">
        <v>9401</v>
      </c>
      <c r="JTY1" s="10" t="s">
        <v>9402</v>
      </c>
      <c r="JTZ1" s="10" t="s">
        <v>9403</v>
      </c>
      <c r="JUA1" s="10" t="s">
        <v>9404</v>
      </c>
      <c r="JUB1" s="10" t="s">
        <v>9405</v>
      </c>
      <c r="JUC1" s="10" t="s">
        <v>9406</v>
      </c>
      <c r="JUD1" s="10" t="s">
        <v>9407</v>
      </c>
      <c r="JUE1" s="10" t="s">
        <v>9408</v>
      </c>
      <c r="JUF1" s="10" t="s">
        <v>9409</v>
      </c>
      <c r="JUG1" s="10" t="s">
        <v>9410</v>
      </c>
      <c r="JUH1" s="10" t="s">
        <v>9411</v>
      </c>
      <c r="JUI1" s="10" t="s">
        <v>9412</v>
      </c>
      <c r="JUJ1" s="10" t="s">
        <v>9413</v>
      </c>
      <c r="JUK1" s="10" t="s">
        <v>9414</v>
      </c>
      <c r="JUL1" s="10" t="s">
        <v>9415</v>
      </c>
      <c r="JUM1" s="10" t="s">
        <v>9416</v>
      </c>
      <c r="JUN1" s="10" t="s">
        <v>9417</v>
      </c>
      <c r="JUO1" s="10" t="s">
        <v>9418</v>
      </c>
      <c r="JUP1" s="10" t="s">
        <v>9419</v>
      </c>
      <c r="JUQ1" s="10" t="s">
        <v>9420</v>
      </c>
      <c r="JUR1" s="10" t="s">
        <v>9421</v>
      </c>
      <c r="JUS1" s="10" t="s">
        <v>9422</v>
      </c>
      <c r="JUT1" s="10" t="s">
        <v>9423</v>
      </c>
      <c r="JUU1" s="10" t="s">
        <v>9424</v>
      </c>
      <c r="JUV1" s="10" t="s">
        <v>9425</v>
      </c>
      <c r="JUW1" s="10" t="s">
        <v>9426</v>
      </c>
      <c r="JUX1" s="10" t="s">
        <v>9427</v>
      </c>
      <c r="JUY1" s="10" t="s">
        <v>9428</v>
      </c>
      <c r="JUZ1" s="10" t="s">
        <v>9429</v>
      </c>
      <c r="JVA1" s="10" t="s">
        <v>9430</v>
      </c>
      <c r="JVB1" s="10" t="s">
        <v>9431</v>
      </c>
      <c r="JVC1" s="10" t="s">
        <v>9432</v>
      </c>
      <c r="JVD1" s="10" t="s">
        <v>9433</v>
      </c>
      <c r="JVE1" s="10" t="s">
        <v>9434</v>
      </c>
      <c r="JVF1" s="10" t="s">
        <v>9435</v>
      </c>
      <c r="JVG1" s="10" t="s">
        <v>9436</v>
      </c>
      <c r="JVH1" s="10" t="s">
        <v>9437</v>
      </c>
      <c r="JVI1" s="10" t="s">
        <v>9438</v>
      </c>
      <c r="JVJ1" s="10" t="s">
        <v>9439</v>
      </c>
      <c r="JVK1" s="10" t="s">
        <v>9440</v>
      </c>
      <c r="JVL1" s="10" t="s">
        <v>9441</v>
      </c>
      <c r="JVM1" s="10" t="s">
        <v>9442</v>
      </c>
      <c r="JVN1" s="10" t="s">
        <v>9443</v>
      </c>
      <c r="JVO1" s="10" t="s">
        <v>9444</v>
      </c>
      <c r="JVP1" s="10" t="s">
        <v>9445</v>
      </c>
      <c r="JVQ1" s="10" t="s">
        <v>9446</v>
      </c>
      <c r="JVR1" s="10" t="s">
        <v>9447</v>
      </c>
      <c r="JVS1" s="10" t="s">
        <v>9448</v>
      </c>
      <c r="JVT1" s="10" t="s">
        <v>9449</v>
      </c>
      <c r="JVU1" s="10" t="s">
        <v>9450</v>
      </c>
      <c r="JVV1" s="10" t="s">
        <v>9451</v>
      </c>
      <c r="JVW1" s="10" t="s">
        <v>9452</v>
      </c>
      <c r="JVX1" s="10" t="s">
        <v>9453</v>
      </c>
      <c r="JVY1" s="10" t="s">
        <v>9454</v>
      </c>
      <c r="JVZ1" s="10" t="s">
        <v>9455</v>
      </c>
      <c r="JWA1" s="10" t="s">
        <v>9456</v>
      </c>
      <c r="JWB1" s="10" t="s">
        <v>9457</v>
      </c>
      <c r="JWC1" s="10" t="s">
        <v>9458</v>
      </c>
      <c r="JWD1" s="10" t="s">
        <v>9459</v>
      </c>
      <c r="JWE1" s="10" t="s">
        <v>9460</v>
      </c>
      <c r="JWF1" s="10" t="s">
        <v>9461</v>
      </c>
      <c r="JWG1" s="10" t="s">
        <v>9462</v>
      </c>
      <c r="JWH1" s="10" t="s">
        <v>9463</v>
      </c>
      <c r="JWI1" s="10" t="s">
        <v>9464</v>
      </c>
      <c r="JWJ1" s="10" t="s">
        <v>9465</v>
      </c>
      <c r="JWK1" s="10" t="s">
        <v>9466</v>
      </c>
      <c r="JWL1" s="10" t="s">
        <v>9467</v>
      </c>
      <c r="JWM1" s="10" t="s">
        <v>9468</v>
      </c>
      <c r="JWN1" s="10" t="s">
        <v>9469</v>
      </c>
      <c r="JWO1" s="10" t="s">
        <v>9470</v>
      </c>
      <c r="JWP1" s="10" t="s">
        <v>9471</v>
      </c>
      <c r="JWQ1" s="10" t="s">
        <v>9472</v>
      </c>
      <c r="JWR1" s="10" t="s">
        <v>9473</v>
      </c>
      <c r="JWS1" s="10" t="s">
        <v>9474</v>
      </c>
      <c r="JWT1" s="10" t="s">
        <v>9475</v>
      </c>
      <c r="JWU1" s="10" t="s">
        <v>9476</v>
      </c>
      <c r="JWV1" s="10" t="s">
        <v>9477</v>
      </c>
      <c r="JWW1" s="10" t="s">
        <v>9478</v>
      </c>
      <c r="JWX1" s="10" t="s">
        <v>9479</v>
      </c>
      <c r="JWY1" s="10" t="s">
        <v>9480</v>
      </c>
      <c r="JWZ1" s="10" t="s">
        <v>9481</v>
      </c>
      <c r="JXA1" s="10" t="s">
        <v>9482</v>
      </c>
      <c r="JXB1" s="10" t="s">
        <v>9483</v>
      </c>
      <c r="JXC1" s="10" t="s">
        <v>9484</v>
      </c>
      <c r="JXD1" s="10" t="s">
        <v>9485</v>
      </c>
      <c r="JXE1" s="10" t="s">
        <v>9486</v>
      </c>
      <c r="JXF1" s="10" t="s">
        <v>9487</v>
      </c>
      <c r="JXG1" s="10" t="s">
        <v>9488</v>
      </c>
      <c r="JXH1" s="10" t="s">
        <v>9489</v>
      </c>
      <c r="JXI1" s="10" t="s">
        <v>9490</v>
      </c>
      <c r="JXJ1" s="10" t="s">
        <v>9491</v>
      </c>
      <c r="JXK1" s="10" t="s">
        <v>9492</v>
      </c>
      <c r="JXL1" s="10" t="s">
        <v>9493</v>
      </c>
      <c r="JXM1" s="10" t="s">
        <v>9494</v>
      </c>
      <c r="JXN1" s="10" t="s">
        <v>9495</v>
      </c>
      <c r="JXO1" s="10" t="s">
        <v>9496</v>
      </c>
      <c r="JXP1" s="10" t="s">
        <v>9497</v>
      </c>
      <c r="JXQ1" s="10" t="s">
        <v>9498</v>
      </c>
      <c r="JXR1" s="10" t="s">
        <v>9499</v>
      </c>
      <c r="JXS1" s="10" t="s">
        <v>9500</v>
      </c>
      <c r="JXT1" s="10" t="s">
        <v>9501</v>
      </c>
      <c r="JXU1" s="10" t="s">
        <v>9502</v>
      </c>
      <c r="JXV1" s="10" t="s">
        <v>9503</v>
      </c>
      <c r="JXW1" s="10" t="s">
        <v>9504</v>
      </c>
      <c r="JXX1" s="10" t="s">
        <v>9505</v>
      </c>
      <c r="JXY1" s="10" t="s">
        <v>9506</v>
      </c>
      <c r="JXZ1" s="10" t="s">
        <v>9507</v>
      </c>
      <c r="JYA1" s="10" t="s">
        <v>9508</v>
      </c>
      <c r="JYB1" s="10" t="s">
        <v>9509</v>
      </c>
      <c r="JYC1" s="10" t="s">
        <v>9510</v>
      </c>
      <c r="JYD1" s="10" t="s">
        <v>9511</v>
      </c>
      <c r="JYE1" s="10" t="s">
        <v>9512</v>
      </c>
      <c r="JYF1" s="10" t="s">
        <v>9513</v>
      </c>
      <c r="JYG1" s="10" t="s">
        <v>9514</v>
      </c>
      <c r="JYH1" s="10" t="s">
        <v>9515</v>
      </c>
      <c r="JYI1" s="10" t="s">
        <v>9516</v>
      </c>
      <c r="JYJ1" s="10" t="s">
        <v>9517</v>
      </c>
      <c r="JYK1" s="10" t="s">
        <v>9518</v>
      </c>
      <c r="JYL1" s="10" t="s">
        <v>9519</v>
      </c>
      <c r="JYM1" s="10" t="s">
        <v>9520</v>
      </c>
      <c r="JYN1" s="10" t="s">
        <v>9521</v>
      </c>
      <c r="JYO1" s="10" t="s">
        <v>9522</v>
      </c>
      <c r="JYP1" s="10" t="s">
        <v>9523</v>
      </c>
      <c r="JYQ1" s="10" t="s">
        <v>9524</v>
      </c>
      <c r="JYR1" s="10" t="s">
        <v>9525</v>
      </c>
      <c r="JYS1" s="10" t="s">
        <v>9526</v>
      </c>
      <c r="JYT1" s="10" t="s">
        <v>9527</v>
      </c>
      <c r="JYU1" s="10" t="s">
        <v>9528</v>
      </c>
      <c r="JYV1" s="10" t="s">
        <v>9529</v>
      </c>
      <c r="JYW1" s="10" t="s">
        <v>9530</v>
      </c>
      <c r="JYX1" s="10" t="s">
        <v>9531</v>
      </c>
      <c r="JYY1" s="10" t="s">
        <v>9532</v>
      </c>
      <c r="JYZ1" s="10" t="s">
        <v>9533</v>
      </c>
      <c r="JZA1" s="10" t="s">
        <v>9534</v>
      </c>
      <c r="JZB1" s="10" t="s">
        <v>9535</v>
      </c>
      <c r="JZC1" s="10" t="s">
        <v>9536</v>
      </c>
      <c r="JZD1" s="10" t="s">
        <v>9537</v>
      </c>
      <c r="JZE1" s="10" t="s">
        <v>9538</v>
      </c>
      <c r="JZF1" s="10" t="s">
        <v>9539</v>
      </c>
      <c r="JZG1" s="10" t="s">
        <v>9540</v>
      </c>
      <c r="JZH1" s="10" t="s">
        <v>9541</v>
      </c>
      <c r="JZI1" s="10" t="s">
        <v>9542</v>
      </c>
      <c r="JZJ1" s="10" t="s">
        <v>9543</v>
      </c>
      <c r="JZK1" s="10" t="s">
        <v>9544</v>
      </c>
      <c r="JZL1" s="10" t="s">
        <v>9545</v>
      </c>
      <c r="JZM1" s="10" t="s">
        <v>9546</v>
      </c>
      <c r="JZN1" s="10" t="s">
        <v>9547</v>
      </c>
      <c r="JZO1" s="10" t="s">
        <v>9548</v>
      </c>
      <c r="JZP1" s="10" t="s">
        <v>9549</v>
      </c>
      <c r="JZQ1" s="10" t="s">
        <v>9550</v>
      </c>
      <c r="JZR1" s="10" t="s">
        <v>9551</v>
      </c>
      <c r="JZS1" s="10" t="s">
        <v>9552</v>
      </c>
      <c r="JZT1" s="10" t="s">
        <v>9553</v>
      </c>
      <c r="JZU1" s="10" t="s">
        <v>9554</v>
      </c>
      <c r="JZV1" s="10" t="s">
        <v>9555</v>
      </c>
      <c r="JZW1" s="10" t="s">
        <v>9556</v>
      </c>
      <c r="JZX1" s="10" t="s">
        <v>9557</v>
      </c>
      <c r="JZY1" s="10" t="s">
        <v>9558</v>
      </c>
      <c r="JZZ1" s="10" t="s">
        <v>9559</v>
      </c>
      <c r="KAA1" s="10" t="s">
        <v>9560</v>
      </c>
      <c r="KAB1" s="10" t="s">
        <v>9561</v>
      </c>
      <c r="KAC1" s="10" t="s">
        <v>9562</v>
      </c>
      <c r="KAD1" s="10" t="s">
        <v>9563</v>
      </c>
      <c r="KAE1" s="10" t="s">
        <v>9564</v>
      </c>
      <c r="KAF1" s="10" t="s">
        <v>9565</v>
      </c>
      <c r="KAG1" s="10" t="s">
        <v>9566</v>
      </c>
      <c r="KAH1" s="10" t="s">
        <v>9567</v>
      </c>
      <c r="KAI1" s="10" t="s">
        <v>9568</v>
      </c>
      <c r="KAJ1" s="10" t="s">
        <v>9569</v>
      </c>
      <c r="KAK1" s="10" t="s">
        <v>9570</v>
      </c>
      <c r="KAL1" s="10" t="s">
        <v>9571</v>
      </c>
      <c r="KAM1" s="10" t="s">
        <v>9572</v>
      </c>
      <c r="KAN1" s="10" t="s">
        <v>9573</v>
      </c>
      <c r="KAO1" s="10" t="s">
        <v>9574</v>
      </c>
      <c r="KAP1" s="10" t="s">
        <v>9575</v>
      </c>
      <c r="KAQ1" s="10" t="s">
        <v>9576</v>
      </c>
      <c r="KAR1" s="10" t="s">
        <v>9577</v>
      </c>
      <c r="KAS1" s="10" t="s">
        <v>9578</v>
      </c>
      <c r="KAT1" s="10" t="s">
        <v>9579</v>
      </c>
      <c r="KAU1" s="10" t="s">
        <v>9580</v>
      </c>
      <c r="KAV1" s="10" t="s">
        <v>9581</v>
      </c>
      <c r="KAW1" s="10" t="s">
        <v>9582</v>
      </c>
      <c r="KAX1" s="10" t="s">
        <v>9583</v>
      </c>
      <c r="KAY1" s="10" t="s">
        <v>9584</v>
      </c>
      <c r="KAZ1" s="10" t="s">
        <v>9585</v>
      </c>
      <c r="KBA1" s="10" t="s">
        <v>9586</v>
      </c>
      <c r="KBB1" s="10" t="s">
        <v>9587</v>
      </c>
      <c r="KBC1" s="10" t="s">
        <v>9588</v>
      </c>
      <c r="KBD1" s="10" t="s">
        <v>9589</v>
      </c>
      <c r="KBE1" s="10" t="s">
        <v>9590</v>
      </c>
      <c r="KBF1" s="10" t="s">
        <v>9591</v>
      </c>
      <c r="KBG1" s="10" t="s">
        <v>9592</v>
      </c>
      <c r="KBH1" s="10" t="s">
        <v>9593</v>
      </c>
      <c r="KBI1" s="10" t="s">
        <v>9594</v>
      </c>
      <c r="KBJ1" s="10" t="s">
        <v>9595</v>
      </c>
      <c r="KBK1" s="10" t="s">
        <v>9596</v>
      </c>
      <c r="KBL1" s="10" t="s">
        <v>9597</v>
      </c>
      <c r="KBM1" s="10" t="s">
        <v>9598</v>
      </c>
      <c r="KBN1" s="10" t="s">
        <v>9599</v>
      </c>
      <c r="KBO1" s="10" t="s">
        <v>9600</v>
      </c>
      <c r="KBP1" s="10" t="s">
        <v>9601</v>
      </c>
      <c r="KBQ1" s="10" t="s">
        <v>9602</v>
      </c>
      <c r="KBR1" s="10" t="s">
        <v>9603</v>
      </c>
      <c r="KBS1" s="10" t="s">
        <v>9604</v>
      </c>
      <c r="KBT1" s="10" t="s">
        <v>9605</v>
      </c>
      <c r="KBU1" s="10" t="s">
        <v>9606</v>
      </c>
      <c r="KBV1" s="10" t="s">
        <v>9607</v>
      </c>
      <c r="KBW1" s="10" t="s">
        <v>9608</v>
      </c>
      <c r="KBX1" s="10" t="s">
        <v>9609</v>
      </c>
      <c r="KBY1" s="10" t="s">
        <v>9610</v>
      </c>
      <c r="KBZ1" s="10" t="s">
        <v>9611</v>
      </c>
      <c r="KCA1" s="10" t="s">
        <v>9612</v>
      </c>
      <c r="KCB1" s="10" t="s">
        <v>9613</v>
      </c>
      <c r="KCC1" s="10" t="s">
        <v>9614</v>
      </c>
      <c r="KCD1" s="10" t="s">
        <v>9615</v>
      </c>
      <c r="KCE1" s="10" t="s">
        <v>9616</v>
      </c>
      <c r="KCF1" s="10" t="s">
        <v>9617</v>
      </c>
      <c r="KCG1" s="10" t="s">
        <v>9618</v>
      </c>
      <c r="KCH1" s="10" t="s">
        <v>9619</v>
      </c>
      <c r="KCI1" s="10" t="s">
        <v>9620</v>
      </c>
      <c r="KCJ1" s="10" t="s">
        <v>9621</v>
      </c>
      <c r="KCK1" s="10" t="s">
        <v>9622</v>
      </c>
      <c r="KCL1" s="10" t="s">
        <v>9623</v>
      </c>
      <c r="KCM1" s="10" t="s">
        <v>9624</v>
      </c>
      <c r="KCN1" s="10" t="s">
        <v>9625</v>
      </c>
      <c r="KCO1" s="10" t="s">
        <v>9626</v>
      </c>
      <c r="KCP1" s="10" t="s">
        <v>9627</v>
      </c>
      <c r="KCQ1" s="10" t="s">
        <v>9628</v>
      </c>
      <c r="KCR1" s="10" t="s">
        <v>9629</v>
      </c>
      <c r="KCS1" s="10" t="s">
        <v>9630</v>
      </c>
      <c r="KCT1" s="10" t="s">
        <v>9631</v>
      </c>
      <c r="KCU1" s="10" t="s">
        <v>9632</v>
      </c>
      <c r="KCV1" s="10" t="s">
        <v>9633</v>
      </c>
      <c r="KCW1" s="10" t="s">
        <v>9634</v>
      </c>
      <c r="KCX1" s="10" t="s">
        <v>9635</v>
      </c>
      <c r="KCY1" s="10" t="s">
        <v>9636</v>
      </c>
      <c r="KCZ1" s="10" t="s">
        <v>9637</v>
      </c>
      <c r="KDA1" s="10" t="s">
        <v>9638</v>
      </c>
      <c r="KDB1" s="10" t="s">
        <v>9639</v>
      </c>
      <c r="KDC1" s="10" t="s">
        <v>9640</v>
      </c>
      <c r="KDD1" s="10" t="s">
        <v>9641</v>
      </c>
      <c r="KDE1" s="10" t="s">
        <v>9642</v>
      </c>
      <c r="KDF1" s="10" t="s">
        <v>9643</v>
      </c>
      <c r="KDG1" s="10" t="s">
        <v>9644</v>
      </c>
      <c r="KDH1" s="10" t="s">
        <v>9645</v>
      </c>
      <c r="KDI1" s="10" t="s">
        <v>9646</v>
      </c>
      <c r="KDJ1" s="10" t="s">
        <v>9647</v>
      </c>
      <c r="KDK1" s="10" t="s">
        <v>9648</v>
      </c>
      <c r="KDL1" s="10" t="s">
        <v>9649</v>
      </c>
      <c r="KDM1" s="10" t="s">
        <v>9650</v>
      </c>
      <c r="KDN1" s="10" t="s">
        <v>9651</v>
      </c>
      <c r="KDO1" s="10" t="s">
        <v>9652</v>
      </c>
      <c r="KDP1" s="10" t="s">
        <v>9653</v>
      </c>
      <c r="KDQ1" s="10" t="s">
        <v>9654</v>
      </c>
      <c r="KDR1" s="10" t="s">
        <v>9655</v>
      </c>
      <c r="KDS1" s="10" t="s">
        <v>9656</v>
      </c>
      <c r="KDT1" s="10" t="s">
        <v>9657</v>
      </c>
      <c r="KDU1" s="10" t="s">
        <v>9658</v>
      </c>
      <c r="KDV1" s="10" t="s">
        <v>9659</v>
      </c>
      <c r="KDW1" s="10" t="s">
        <v>9660</v>
      </c>
      <c r="KDX1" s="10" t="s">
        <v>9661</v>
      </c>
      <c r="KDY1" s="10" t="s">
        <v>9662</v>
      </c>
      <c r="KDZ1" s="10" t="s">
        <v>9663</v>
      </c>
      <c r="KEA1" s="10" t="s">
        <v>9664</v>
      </c>
      <c r="KEB1" s="10" t="s">
        <v>9665</v>
      </c>
      <c r="KEC1" s="10" t="s">
        <v>9666</v>
      </c>
      <c r="KED1" s="10" t="s">
        <v>9667</v>
      </c>
      <c r="KEE1" s="10" t="s">
        <v>9668</v>
      </c>
      <c r="KEF1" s="10" t="s">
        <v>9669</v>
      </c>
      <c r="KEG1" s="10" t="s">
        <v>9670</v>
      </c>
      <c r="KEH1" s="10" t="s">
        <v>9671</v>
      </c>
      <c r="KEI1" s="10" t="s">
        <v>9672</v>
      </c>
      <c r="KEJ1" s="10" t="s">
        <v>9673</v>
      </c>
      <c r="KEK1" s="10" t="s">
        <v>9674</v>
      </c>
      <c r="KEL1" s="10" t="s">
        <v>9675</v>
      </c>
      <c r="KEM1" s="10" t="s">
        <v>9676</v>
      </c>
      <c r="KEN1" s="10" t="s">
        <v>9677</v>
      </c>
      <c r="KEO1" s="10" t="s">
        <v>9678</v>
      </c>
      <c r="KEP1" s="10" t="s">
        <v>9679</v>
      </c>
      <c r="KEQ1" s="10" t="s">
        <v>9680</v>
      </c>
      <c r="KER1" s="10" t="s">
        <v>9681</v>
      </c>
      <c r="KES1" s="10" t="s">
        <v>9682</v>
      </c>
      <c r="KET1" s="10" t="s">
        <v>9683</v>
      </c>
      <c r="KEU1" s="10" t="s">
        <v>9684</v>
      </c>
      <c r="KEV1" s="10" t="s">
        <v>9685</v>
      </c>
      <c r="KEW1" s="10" t="s">
        <v>9686</v>
      </c>
      <c r="KEX1" s="10" t="s">
        <v>9687</v>
      </c>
      <c r="KEY1" s="10" t="s">
        <v>9688</v>
      </c>
      <c r="KEZ1" s="10" t="s">
        <v>9689</v>
      </c>
      <c r="KFA1" s="10" t="s">
        <v>9690</v>
      </c>
      <c r="KFB1" s="10" t="s">
        <v>9691</v>
      </c>
      <c r="KFC1" s="10" t="s">
        <v>9692</v>
      </c>
      <c r="KFD1" s="10" t="s">
        <v>9693</v>
      </c>
      <c r="KFE1" s="10" t="s">
        <v>9694</v>
      </c>
      <c r="KFF1" s="10" t="s">
        <v>9695</v>
      </c>
      <c r="KFG1" s="10" t="s">
        <v>9696</v>
      </c>
      <c r="KFH1" s="10" t="s">
        <v>9697</v>
      </c>
      <c r="KFI1" s="10" t="s">
        <v>9698</v>
      </c>
      <c r="KFJ1" s="10" t="s">
        <v>9699</v>
      </c>
      <c r="KFK1" s="10" t="s">
        <v>9700</v>
      </c>
      <c r="KFL1" s="10" t="s">
        <v>9701</v>
      </c>
      <c r="KFM1" s="10" t="s">
        <v>9702</v>
      </c>
      <c r="KFN1" s="10" t="s">
        <v>9703</v>
      </c>
      <c r="KFO1" s="10" t="s">
        <v>9704</v>
      </c>
      <c r="KFP1" s="10" t="s">
        <v>9705</v>
      </c>
      <c r="KFQ1" s="10" t="s">
        <v>9706</v>
      </c>
      <c r="KFR1" s="10" t="s">
        <v>9707</v>
      </c>
      <c r="KFS1" s="10" t="s">
        <v>9708</v>
      </c>
      <c r="KFT1" s="10" t="s">
        <v>9709</v>
      </c>
      <c r="KFU1" s="10" t="s">
        <v>9710</v>
      </c>
      <c r="KFV1" s="10" t="s">
        <v>9711</v>
      </c>
      <c r="KFW1" s="10" t="s">
        <v>9712</v>
      </c>
      <c r="KFX1" s="10" t="s">
        <v>9713</v>
      </c>
      <c r="KFY1" s="10" t="s">
        <v>9714</v>
      </c>
      <c r="KFZ1" s="10" t="s">
        <v>9715</v>
      </c>
      <c r="KGA1" s="10" t="s">
        <v>9716</v>
      </c>
      <c r="KGB1" s="10" t="s">
        <v>9717</v>
      </c>
      <c r="KGC1" s="10" t="s">
        <v>9718</v>
      </c>
      <c r="KGD1" s="10" t="s">
        <v>9719</v>
      </c>
      <c r="KGE1" s="10" t="s">
        <v>9720</v>
      </c>
      <c r="KGF1" s="10" t="s">
        <v>9721</v>
      </c>
      <c r="KGG1" s="10" t="s">
        <v>9722</v>
      </c>
      <c r="KGH1" s="10" t="s">
        <v>9723</v>
      </c>
      <c r="KGI1" s="10" t="s">
        <v>9724</v>
      </c>
      <c r="KGJ1" s="10" t="s">
        <v>9725</v>
      </c>
      <c r="KGK1" s="10" t="s">
        <v>9726</v>
      </c>
      <c r="KGL1" s="10" t="s">
        <v>9727</v>
      </c>
      <c r="KGM1" s="10" t="s">
        <v>9728</v>
      </c>
      <c r="KGN1" s="10" t="s">
        <v>9729</v>
      </c>
      <c r="KGO1" s="10" t="s">
        <v>9730</v>
      </c>
      <c r="KGP1" s="10" t="s">
        <v>9731</v>
      </c>
      <c r="KGQ1" s="10" t="s">
        <v>9732</v>
      </c>
      <c r="KGR1" s="10" t="s">
        <v>9733</v>
      </c>
      <c r="KGS1" s="10" t="s">
        <v>9734</v>
      </c>
      <c r="KGT1" s="10" t="s">
        <v>9735</v>
      </c>
      <c r="KGU1" s="10" t="s">
        <v>9736</v>
      </c>
      <c r="KGV1" s="10" t="s">
        <v>9737</v>
      </c>
      <c r="KGW1" s="10" t="s">
        <v>9738</v>
      </c>
      <c r="KGX1" s="10" t="s">
        <v>9739</v>
      </c>
      <c r="KGY1" s="10" t="s">
        <v>9740</v>
      </c>
      <c r="KGZ1" s="10" t="s">
        <v>9741</v>
      </c>
      <c r="KHA1" s="10" t="s">
        <v>9742</v>
      </c>
      <c r="KHB1" s="10" t="s">
        <v>9743</v>
      </c>
      <c r="KHC1" s="10" t="s">
        <v>9744</v>
      </c>
      <c r="KHD1" s="10" t="s">
        <v>9745</v>
      </c>
      <c r="KHE1" s="10" t="s">
        <v>9746</v>
      </c>
      <c r="KHF1" s="10" t="s">
        <v>9747</v>
      </c>
      <c r="KHG1" s="10" t="s">
        <v>9748</v>
      </c>
      <c r="KHH1" s="10" t="s">
        <v>9749</v>
      </c>
      <c r="KHI1" s="10" t="s">
        <v>9750</v>
      </c>
      <c r="KHJ1" s="10" t="s">
        <v>9751</v>
      </c>
      <c r="KHK1" s="10" t="s">
        <v>9752</v>
      </c>
      <c r="KHL1" s="10" t="s">
        <v>9753</v>
      </c>
      <c r="KHM1" s="10" t="s">
        <v>9754</v>
      </c>
      <c r="KHN1" s="10" t="s">
        <v>9755</v>
      </c>
      <c r="KHO1" s="10" t="s">
        <v>9756</v>
      </c>
      <c r="KHP1" s="10" t="s">
        <v>9757</v>
      </c>
      <c r="KHQ1" s="10" t="s">
        <v>9758</v>
      </c>
      <c r="KHR1" s="10" t="s">
        <v>9759</v>
      </c>
      <c r="KHS1" s="10" t="s">
        <v>9760</v>
      </c>
      <c r="KHT1" s="10" t="s">
        <v>9761</v>
      </c>
      <c r="KHU1" s="10" t="s">
        <v>9762</v>
      </c>
      <c r="KHV1" s="10" t="s">
        <v>9763</v>
      </c>
      <c r="KHW1" s="10" t="s">
        <v>9764</v>
      </c>
      <c r="KHX1" s="10" t="s">
        <v>9765</v>
      </c>
      <c r="KHY1" s="10" t="s">
        <v>9766</v>
      </c>
      <c r="KHZ1" s="10" t="s">
        <v>9767</v>
      </c>
      <c r="KIA1" s="10" t="s">
        <v>9768</v>
      </c>
      <c r="KIB1" s="10" t="s">
        <v>9769</v>
      </c>
      <c r="KIC1" s="10" t="s">
        <v>9770</v>
      </c>
      <c r="KID1" s="10" t="s">
        <v>9771</v>
      </c>
      <c r="KIE1" s="10" t="s">
        <v>9772</v>
      </c>
      <c r="KIF1" s="10" t="s">
        <v>9773</v>
      </c>
      <c r="KIG1" s="10" t="s">
        <v>9774</v>
      </c>
      <c r="KIH1" s="10" t="s">
        <v>9775</v>
      </c>
      <c r="KII1" s="10" t="s">
        <v>9776</v>
      </c>
      <c r="KIJ1" s="10" t="s">
        <v>9777</v>
      </c>
      <c r="KIK1" s="10" t="s">
        <v>9778</v>
      </c>
      <c r="KIL1" s="10" t="s">
        <v>9779</v>
      </c>
      <c r="KIM1" s="10" t="s">
        <v>9780</v>
      </c>
      <c r="KIN1" s="10" t="s">
        <v>9781</v>
      </c>
      <c r="KIO1" s="10" t="s">
        <v>9782</v>
      </c>
      <c r="KIP1" s="10" t="s">
        <v>9783</v>
      </c>
      <c r="KIQ1" s="10" t="s">
        <v>9784</v>
      </c>
      <c r="KIR1" s="10" t="s">
        <v>9785</v>
      </c>
      <c r="KIS1" s="10" t="s">
        <v>9786</v>
      </c>
      <c r="KIT1" s="10" t="s">
        <v>9787</v>
      </c>
      <c r="KIU1" s="10" t="s">
        <v>9788</v>
      </c>
      <c r="KIV1" s="10" t="s">
        <v>9789</v>
      </c>
      <c r="KIW1" s="10" t="s">
        <v>9790</v>
      </c>
      <c r="KIX1" s="10" t="s">
        <v>9791</v>
      </c>
      <c r="KIY1" s="10" t="s">
        <v>9792</v>
      </c>
      <c r="KIZ1" s="10" t="s">
        <v>9793</v>
      </c>
      <c r="KJA1" s="10" t="s">
        <v>9794</v>
      </c>
      <c r="KJB1" s="10" t="s">
        <v>9795</v>
      </c>
      <c r="KJC1" s="10" t="s">
        <v>9796</v>
      </c>
      <c r="KJD1" s="10" t="s">
        <v>9797</v>
      </c>
      <c r="KJE1" s="10" t="s">
        <v>9798</v>
      </c>
      <c r="KJF1" s="10" t="s">
        <v>9799</v>
      </c>
      <c r="KJG1" s="10" t="s">
        <v>9800</v>
      </c>
      <c r="KJH1" s="10" t="s">
        <v>9801</v>
      </c>
      <c r="KJI1" s="10" t="s">
        <v>9802</v>
      </c>
      <c r="KJJ1" s="10" t="s">
        <v>9803</v>
      </c>
      <c r="KJK1" s="10" t="s">
        <v>9804</v>
      </c>
      <c r="KJL1" s="10" t="s">
        <v>9805</v>
      </c>
      <c r="KJM1" s="10" t="s">
        <v>9806</v>
      </c>
      <c r="KJN1" s="10" t="s">
        <v>9807</v>
      </c>
      <c r="KJO1" s="10" t="s">
        <v>9808</v>
      </c>
      <c r="KJP1" s="10" t="s">
        <v>9809</v>
      </c>
      <c r="KJQ1" s="10" t="s">
        <v>9810</v>
      </c>
      <c r="KJR1" s="10" t="s">
        <v>9811</v>
      </c>
      <c r="KJS1" s="10" t="s">
        <v>9812</v>
      </c>
      <c r="KJT1" s="10" t="s">
        <v>9813</v>
      </c>
      <c r="KJU1" s="10" t="s">
        <v>9814</v>
      </c>
      <c r="KJV1" s="10" t="s">
        <v>9815</v>
      </c>
      <c r="KJW1" s="10" t="s">
        <v>9816</v>
      </c>
      <c r="KJX1" s="10" t="s">
        <v>9817</v>
      </c>
      <c r="KJY1" s="10" t="s">
        <v>9818</v>
      </c>
      <c r="KJZ1" s="10" t="s">
        <v>9819</v>
      </c>
      <c r="KKA1" s="10" t="s">
        <v>9820</v>
      </c>
      <c r="KKB1" s="10" t="s">
        <v>9821</v>
      </c>
      <c r="KKC1" s="10" t="s">
        <v>9822</v>
      </c>
      <c r="KKD1" s="10" t="s">
        <v>9823</v>
      </c>
      <c r="KKE1" s="10" t="s">
        <v>9824</v>
      </c>
      <c r="KKF1" s="10" t="s">
        <v>9825</v>
      </c>
      <c r="KKG1" s="10" t="s">
        <v>9826</v>
      </c>
      <c r="KKH1" s="10" t="s">
        <v>9827</v>
      </c>
      <c r="KKI1" s="10" t="s">
        <v>9828</v>
      </c>
      <c r="KKJ1" s="10" t="s">
        <v>9829</v>
      </c>
      <c r="KKK1" s="10" t="s">
        <v>9830</v>
      </c>
      <c r="KKL1" s="10" t="s">
        <v>9831</v>
      </c>
      <c r="KKM1" s="10" t="s">
        <v>9832</v>
      </c>
      <c r="KKN1" s="10" t="s">
        <v>9833</v>
      </c>
      <c r="KKO1" s="10" t="s">
        <v>9834</v>
      </c>
      <c r="KKP1" s="10" t="s">
        <v>9835</v>
      </c>
      <c r="KKQ1" s="10" t="s">
        <v>9836</v>
      </c>
      <c r="KKR1" s="10" t="s">
        <v>9837</v>
      </c>
      <c r="KKS1" s="10" t="s">
        <v>9838</v>
      </c>
      <c r="KKT1" s="10" t="s">
        <v>9839</v>
      </c>
      <c r="KKU1" s="10" t="s">
        <v>9840</v>
      </c>
      <c r="KKV1" s="10" t="s">
        <v>9841</v>
      </c>
      <c r="KKW1" s="10" t="s">
        <v>9842</v>
      </c>
      <c r="KKX1" s="10" t="s">
        <v>9843</v>
      </c>
      <c r="KKY1" s="10" t="s">
        <v>9844</v>
      </c>
      <c r="KKZ1" s="10" t="s">
        <v>9845</v>
      </c>
      <c r="KLA1" s="10" t="s">
        <v>9846</v>
      </c>
      <c r="KLB1" s="10" t="s">
        <v>9847</v>
      </c>
      <c r="KLC1" s="10" t="s">
        <v>9848</v>
      </c>
      <c r="KLD1" s="10" t="s">
        <v>9849</v>
      </c>
      <c r="KLE1" s="10" t="s">
        <v>9850</v>
      </c>
      <c r="KLF1" s="10" t="s">
        <v>9851</v>
      </c>
      <c r="KLG1" s="10" t="s">
        <v>9852</v>
      </c>
      <c r="KLH1" s="10" t="s">
        <v>9853</v>
      </c>
      <c r="KLI1" s="10" t="s">
        <v>9854</v>
      </c>
      <c r="KLJ1" s="10" t="s">
        <v>9855</v>
      </c>
      <c r="KLK1" s="10" t="s">
        <v>9856</v>
      </c>
      <c r="KLL1" s="10" t="s">
        <v>9857</v>
      </c>
      <c r="KLM1" s="10" t="s">
        <v>9858</v>
      </c>
      <c r="KLN1" s="10" t="s">
        <v>9859</v>
      </c>
      <c r="KLO1" s="10" t="s">
        <v>9860</v>
      </c>
      <c r="KLP1" s="10" t="s">
        <v>9861</v>
      </c>
      <c r="KLQ1" s="10" t="s">
        <v>9862</v>
      </c>
      <c r="KLR1" s="10" t="s">
        <v>9863</v>
      </c>
      <c r="KLS1" s="10" t="s">
        <v>9864</v>
      </c>
      <c r="KLT1" s="10" t="s">
        <v>9865</v>
      </c>
      <c r="KLU1" s="10" t="s">
        <v>9866</v>
      </c>
      <c r="KLV1" s="10" t="s">
        <v>9867</v>
      </c>
      <c r="KLW1" s="10" t="s">
        <v>9868</v>
      </c>
      <c r="KLX1" s="10" t="s">
        <v>9869</v>
      </c>
      <c r="KLY1" s="10" t="s">
        <v>9870</v>
      </c>
      <c r="KLZ1" s="10" t="s">
        <v>9871</v>
      </c>
      <c r="KMA1" s="10" t="s">
        <v>9872</v>
      </c>
      <c r="KMB1" s="10" t="s">
        <v>9873</v>
      </c>
      <c r="KMC1" s="10" t="s">
        <v>9874</v>
      </c>
      <c r="KMD1" s="10" t="s">
        <v>9875</v>
      </c>
      <c r="KME1" s="10" t="s">
        <v>9876</v>
      </c>
      <c r="KMF1" s="10" t="s">
        <v>9877</v>
      </c>
      <c r="KMG1" s="10" t="s">
        <v>9878</v>
      </c>
      <c r="KMH1" s="10" t="s">
        <v>9879</v>
      </c>
      <c r="KMI1" s="10" t="s">
        <v>9880</v>
      </c>
      <c r="KMJ1" s="10" t="s">
        <v>9881</v>
      </c>
      <c r="KMK1" s="10" t="s">
        <v>9882</v>
      </c>
      <c r="KML1" s="10" t="s">
        <v>9883</v>
      </c>
      <c r="KMM1" s="10" t="s">
        <v>9884</v>
      </c>
      <c r="KMN1" s="10" t="s">
        <v>9885</v>
      </c>
      <c r="KMO1" s="10" t="s">
        <v>9886</v>
      </c>
      <c r="KMP1" s="10" t="s">
        <v>9887</v>
      </c>
      <c r="KMQ1" s="10" t="s">
        <v>9888</v>
      </c>
      <c r="KMR1" s="10" t="s">
        <v>9889</v>
      </c>
      <c r="KMS1" s="10" t="s">
        <v>9890</v>
      </c>
      <c r="KMT1" s="10" t="s">
        <v>9891</v>
      </c>
      <c r="KMU1" s="10" t="s">
        <v>9892</v>
      </c>
      <c r="KMV1" s="10" t="s">
        <v>9893</v>
      </c>
      <c r="KMW1" s="10" t="s">
        <v>9894</v>
      </c>
      <c r="KMX1" s="10" t="s">
        <v>9895</v>
      </c>
      <c r="KMY1" s="10" t="s">
        <v>9896</v>
      </c>
      <c r="KMZ1" s="10" t="s">
        <v>9897</v>
      </c>
      <c r="KNA1" s="10" t="s">
        <v>9898</v>
      </c>
      <c r="KNB1" s="10" t="s">
        <v>9899</v>
      </c>
      <c r="KNC1" s="10" t="s">
        <v>9900</v>
      </c>
      <c r="KND1" s="10" t="s">
        <v>9901</v>
      </c>
      <c r="KNE1" s="10" t="s">
        <v>9902</v>
      </c>
      <c r="KNF1" s="10" t="s">
        <v>9903</v>
      </c>
      <c r="KNG1" s="10" t="s">
        <v>9904</v>
      </c>
      <c r="KNH1" s="10" t="s">
        <v>9905</v>
      </c>
      <c r="KNI1" s="10" t="s">
        <v>9906</v>
      </c>
      <c r="KNJ1" s="10" t="s">
        <v>9907</v>
      </c>
      <c r="KNK1" s="10" t="s">
        <v>9908</v>
      </c>
      <c r="KNL1" s="10" t="s">
        <v>9909</v>
      </c>
      <c r="KNM1" s="10" t="s">
        <v>9910</v>
      </c>
      <c r="KNN1" s="10" t="s">
        <v>9911</v>
      </c>
      <c r="KNO1" s="10" t="s">
        <v>9912</v>
      </c>
      <c r="KNP1" s="10" t="s">
        <v>9913</v>
      </c>
      <c r="KNQ1" s="10" t="s">
        <v>9914</v>
      </c>
      <c r="KNR1" s="10" t="s">
        <v>9915</v>
      </c>
      <c r="KNS1" s="10" t="s">
        <v>9916</v>
      </c>
      <c r="KNT1" s="10" t="s">
        <v>9917</v>
      </c>
      <c r="KNU1" s="10" t="s">
        <v>9918</v>
      </c>
      <c r="KNV1" s="10" t="s">
        <v>9919</v>
      </c>
      <c r="KNW1" s="10" t="s">
        <v>9920</v>
      </c>
      <c r="KNX1" s="10" t="s">
        <v>9921</v>
      </c>
      <c r="KNY1" s="10" t="s">
        <v>9922</v>
      </c>
      <c r="KNZ1" s="10" t="s">
        <v>9923</v>
      </c>
      <c r="KOA1" s="10" t="s">
        <v>9924</v>
      </c>
      <c r="KOB1" s="10" t="s">
        <v>9925</v>
      </c>
      <c r="KOC1" s="10" t="s">
        <v>9926</v>
      </c>
      <c r="KOD1" s="10" t="s">
        <v>9927</v>
      </c>
      <c r="KOE1" s="10" t="s">
        <v>9928</v>
      </c>
      <c r="KOF1" s="10" t="s">
        <v>9929</v>
      </c>
      <c r="KOG1" s="10" t="s">
        <v>9930</v>
      </c>
      <c r="KOH1" s="10" t="s">
        <v>9931</v>
      </c>
      <c r="KOI1" s="10" t="s">
        <v>9932</v>
      </c>
      <c r="KOJ1" s="10" t="s">
        <v>9933</v>
      </c>
      <c r="KOK1" s="10" t="s">
        <v>9934</v>
      </c>
      <c r="KOL1" s="10" t="s">
        <v>9935</v>
      </c>
      <c r="KOM1" s="10" t="s">
        <v>9936</v>
      </c>
      <c r="KON1" s="10" t="s">
        <v>9937</v>
      </c>
      <c r="KOO1" s="10" t="s">
        <v>9938</v>
      </c>
      <c r="KOP1" s="10" t="s">
        <v>9939</v>
      </c>
      <c r="KOQ1" s="10" t="s">
        <v>9940</v>
      </c>
      <c r="KOR1" s="10" t="s">
        <v>9941</v>
      </c>
      <c r="KOS1" s="10" t="s">
        <v>9942</v>
      </c>
      <c r="KOT1" s="10" t="s">
        <v>9943</v>
      </c>
      <c r="KOU1" s="10" t="s">
        <v>9944</v>
      </c>
      <c r="KOV1" s="10" t="s">
        <v>9945</v>
      </c>
      <c r="KOW1" s="10" t="s">
        <v>9946</v>
      </c>
      <c r="KOX1" s="10" t="s">
        <v>9947</v>
      </c>
      <c r="KOY1" s="10" t="s">
        <v>9948</v>
      </c>
      <c r="KOZ1" s="10" t="s">
        <v>9949</v>
      </c>
      <c r="KPA1" s="10" t="s">
        <v>9950</v>
      </c>
      <c r="KPB1" s="10" t="s">
        <v>9951</v>
      </c>
      <c r="KPC1" s="10" t="s">
        <v>9952</v>
      </c>
      <c r="KPD1" s="10" t="s">
        <v>9953</v>
      </c>
      <c r="KPE1" s="10" t="s">
        <v>9954</v>
      </c>
      <c r="KPF1" s="10" t="s">
        <v>9955</v>
      </c>
      <c r="KPG1" s="10" t="s">
        <v>9956</v>
      </c>
      <c r="KPH1" s="10" t="s">
        <v>9957</v>
      </c>
      <c r="KPI1" s="10" t="s">
        <v>9958</v>
      </c>
      <c r="KPJ1" s="10" t="s">
        <v>9959</v>
      </c>
      <c r="KPK1" s="10" t="s">
        <v>9960</v>
      </c>
      <c r="KPL1" s="10" t="s">
        <v>9961</v>
      </c>
      <c r="KPM1" s="10" t="s">
        <v>9962</v>
      </c>
      <c r="KPN1" s="10" t="s">
        <v>9963</v>
      </c>
      <c r="KPO1" s="10" t="s">
        <v>9964</v>
      </c>
      <c r="KPP1" s="10" t="s">
        <v>9965</v>
      </c>
      <c r="KPQ1" s="10" t="s">
        <v>9966</v>
      </c>
      <c r="KPR1" s="10" t="s">
        <v>9967</v>
      </c>
      <c r="KPS1" s="10" t="s">
        <v>9968</v>
      </c>
      <c r="KPT1" s="10" t="s">
        <v>9969</v>
      </c>
      <c r="KPU1" s="10" t="s">
        <v>9970</v>
      </c>
      <c r="KPV1" s="10" t="s">
        <v>9971</v>
      </c>
      <c r="KPW1" s="10" t="s">
        <v>9972</v>
      </c>
      <c r="KPX1" s="10" t="s">
        <v>9973</v>
      </c>
      <c r="KPY1" s="10" t="s">
        <v>9974</v>
      </c>
      <c r="KPZ1" s="10" t="s">
        <v>9975</v>
      </c>
      <c r="KQA1" s="10" t="s">
        <v>9976</v>
      </c>
      <c r="KQB1" s="10" t="s">
        <v>9977</v>
      </c>
      <c r="KQC1" s="10" t="s">
        <v>9978</v>
      </c>
      <c r="KQD1" s="10" t="s">
        <v>9979</v>
      </c>
      <c r="KQE1" s="10" t="s">
        <v>9980</v>
      </c>
      <c r="KQF1" s="10" t="s">
        <v>9981</v>
      </c>
      <c r="KQG1" s="10" t="s">
        <v>9982</v>
      </c>
      <c r="KQH1" s="10" t="s">
        <v>9983</v>
      </c>
      <c r="KQI1" s="10" t="s">
        <v>9984</v>
      </c>
      <c r="KQJ1" s="10" t="s">
        <v>9985</v>
      </c>
      <c r="KQK1" s="10" t="s">
        <v>9986</v>
      </c>
      <c r="KQL1" s="10" t="s">
        <v>9987</v>
      </c>
      <c r="KQM1" s="10" t="s">
        <v>9988</v>
      </c>
      <c r="KQN1" s="10" t="s">
        <v>9989</v>
      </c>
      <c r="KQO1" s="10" t="s">
        <v>9990</v>
      </c>
      <c r="KQP1" s="10" t="s">
        <v>9991</v>
      </c>
      <c r="KQQ1" s="10" t="s">
        <v>9992</v>
      </c>
      <c r="KQR1" s="10" t="s">
        <v>9993</v>
      </c>
      <c r="KQS1" s="10" t="s">
        <v>9994</v>
      </c>
      <c r="KQT1" s="10" t="s">
        <v>9995</v>
      </c>
      <c r="KQU1" s="10" t="s">
        <v>9996</v>
      </c>
      <c r="KQV1" s="10" t="s">
        <v>9997</v>
      </c>
      <c r="KQW1" s="10" t="s">
        <v>9998</v>
      </c>
      <c r="KQX1" s="10" t="s">
        <v>9999</v>
      </c>
      <c r="KQY1" s="10" t="s">
        <v>10000</v>
      </c>
      <c r="KQZ1" s="10" t="s">
        <v>10001</v>
      </c>
      <c r="KRA1" s="10" t="s">
        <v>10002</v>
      </c>
      <c r="KRB1" s="10" t="s">
        <v>10003</v>
      </c>
      <c r="KRC1" s="10" t="s">
        <v>10004</v>
      </c>
      <c r="KRD1" s="10" t="s">
        <v>10005</v>
      </c>
      <c r="KRE1" s="10" t="s">
        <v>10006</v>
      </c>
      <c r="KRF1" s="10" t="s">
        <v>10007</v>
      </c>
      <c r="KRG1" s="10" t="s">
        <v>10008</v>
      </c>
      <c r="KRH1" s="10" t="s">
        <v>10009</v>
      </c>
      <c r="KRI1" s="10" t="s">
        <v>10010</v>
      </c>
      <c r="KRJ1" s="10" t="s">
        <v>10011</v>
      </c>
      <c r="KRK1" s="10" t="s">
        <v>10012</v>
      </c>
      <c r="KRL1" s="10" t="s">
        <v>10013</v>
      </c>
      <c r="KRM1" s="10" t="s">
        <v>10014</v>
      </c>
      <c r="KRN1" s="10" t="s">
        <v>10015</v>
      </c>
      <c r="KRO1" s="10" t="s">
        <v>10016</v>
      </c>
      <c r="KRP1" s="10" t="s">
        <v>10017</v>
      </c>
      <c r="KRQ1" s="10" t="s">
        <v>10018</v>
      </c>
      <c r="KRR1" s="10" t="s">
        <v>10019</v>
      </c>
      <c r="KRS1" s="10" t="s">
        <v>10020</v>
      </c>
      <c r="KRT1" s="10" t="s">
        <v>10021</v>
      </c>
      <c r="KRU1" s="10" t="s">
        <v>10022</v>
      </c>
      <c r="KRV1" s="10" t="s">
        <v>10023</v>
      </c>
      <c r="KRW1" s="10" t="s">
        <v>10024</v>
      </c>
      <c r="KRX1" s="10" t="s">
        <v>10025</v>
      </c>
      <c r="KRY1" s="10" t="s">
        <v>10026</v>
      </c>
      <c r="KRZ1" s="10" t="s">
        <v>10027</v>
      </c>
      <c r="KSA1" s="10" t="s">
        <v>10028</v>
      </c>
      <c r="KSB1" s="10" t="s">
        <v>10029</v>
      </c>
      <c r="KSC1" s="10" t="s">
        <v>10030</v>
      </c>
      <c r="KSD1" s="10" t="s">
        <v>10031</v>
      </c>
      <c r="KSE1" s="10" t="s">
        <v>10032</v>
      </c>
      <c r="KSF1" s="10" t="s">
        <v>10033</v>
      </c>
      <c r="KSG1" s="10" t="s">
        <v>10034</v>
      </c>
      <c r="KSH1" s="10" t="s">
        <v>10035</v>
      </c>
      <c r="KSI1" s="10" t="s">
        <v>10036</v>
      </c>
      <c r="KSJ1" s="10" t="s">
        <v>10037</v>
      </c>
      <c r="KSK1" s="10" t="s">
        <v>10038</v>
      </c>
      <c r="KSL1" s="10" t="s">
        <v>10039</v>
      </c>
      <c r="KSM1" s="10" t="s">
        <v>10040</v>
      </c>
      <c r="KSN1" s="10" t="s">
        <v>10041</v>
      </c>
      <c r="KSO1" s="10" t="s">
        <v>10042</v>
      </c>
      <c r="KSP1" s="10" t="s">
        <v>10043</v>
      </c>
      <c r="KSQ1" s="10" t="s">
        <v>10044</v>
      </c>
      <c r="KSR1" s="10" t="s">
        <v>10045</v>
      </c>
      <c r="KSS1" s="10" t="s">
        <v>10046</v>
      </c>
      <c r="KST1" s="10" t="s">
        <v>10047</v>
      </c>
      <c r="KSU1" s="10" t="s">
        <v>10048</v>
      </c>
      <c r="KSV1" s="10" t="s">
        <v>10049</v>
      </c>
      <c r="KSW1" s="10" t="s">
        <v>10050</v>
      </c>
      <c r="KSX1" s="10" t="s">
        <v>10051</v>
      </c>
      <c r="KSY1" s="10" t="s">
        <v>10052</v>
      </c>
      <c r="KSZ1" s="10" t="s">
        <v>10053</v>
      </c>
      <c r="KTA1" s="10" t="s">
        <v>10054</v>
      </c>
      <c r="KTB1" s="10" t="s">
        <v>10055</v>
      </c>
      <c r="KTC1" s="10" t="s">
        <v>10056</v>
      </c>
      <c r="KTD1" s="10" t="s">
        <v>10057</v>
      </c>
      <c r="KTE1" s="10" t="s">
        <v>10058</v>
      </c>
      <c r="KTF1" s="10" t="s">
        <v>10059</v>
      </c>
      <c r="KTG1" s="10" t="s">
        <v>10060</v>
      </c>
      <c r="KTH1" s="10" t="s">
        <v>10061</v>
      </c>
      <c r="KTI1" s="10" t="s">
        <v>10062</v>
      </c>
      <c r="KTJ1" s="10" t="s">
        <v>10063</v>
      </c>
      <c r="KTK1" s="10" t="s">
        <v>10064</v>
      </c>
      <c r="KTL1" s="10" t="s">
        <v>10065</v>
      </c>
      <c r="KTM1" s="10" t="s">
        <v>10066</v>
      </c>
      <c r="KTN1" s="10" t="s">
        <v>10067</v>
      </c>
      <c r="KTO1" s="10" t="s">
        <v>10068</v>
      </c>
      <c r="KTP1" s="10" t="s">
        <v>10069</v>
      </c>
      <c r="KTQ1" s="10" t="s">
        <v>10070</v>
      </c>
      <c r="KTR1" s="10" t="s">
        <v>10071</v>
      </c>
      <c r="KTS1" s="10" t="s">
        <v>10072</v>
      </c>
      <c r="KTT1" s="10" t="s">
        <v>10073</v>
      </c>
      <c r="KTU1" s="10" t="s">
        <v>10074</v>
      </c>
      <c r="KTV1" s="10" t="s">
        <v>10075</v>
      </c>
      <c r="KTW1" s="10" t="s">
        <v>10076</v>
      </c>
      <c r="KTX1" s="10" t="s">
        <v>10077</v>
      </c>
      <c r="KTY1" s="10" t="s">
        <v>10078</v>
      </c>
      <c r="KTZ1" s="10" t="s">
        <v>10079</v>
      </c>
      <c r="KUA1" s="10" t="s">
        <v>10080</v>
      </c>
      <c r="KUB1" s="10" t="s">
        <v>10081</v>
      </c>
      <c r="KUC1" s="10" t="s">
        <v>10082</v>
      </c>
      <c r="KUD1" s="10" t="s">
        <v>10083</v>
      </c>
      <c r="KUE1" s="10" t="s">
        <v>10084</v>
      </c>
      <c r="KUF1" s="10" t="s">
        <v>10085</v>
      </c>
      <c r="KUG1" s="10" t="s">
        <v>10086</v>
      </c>
      <c r="KUH1" s="10" t="s">
        <v>10087</v>
      </c>
      <c r="KUI1" s="10" t="s">
        <v>10088</v>
      </c>
      <c r="KUJ1" s="10" t="s">
        <v>10089</v>
      </c>
      <c r="KUK1" s="10" t="s">
        <v>10090</v>
      </c>
      <c r="KUL1" s="10" t="s">
        <v>10091</v>
      </c>
      <c r="KUM1" s="10" t="s">
        <v>10092</v>
      </c>
      <c r="KUN1" s="10" t="s">
        <v>10093</v>
      </c>
      <c r="KUO1" s="10" t="s">
        <v>10094</v>
      </c>
      <c r="KUP1" s="10" t="s">
        <v>10095</v>
      </c>
      <c r="KUQ1" s="10" t="s">
        <v>10096</v>
      </c>
      <c r="KUR1" s="10" t="s">
        <v>10097</v>
      </c>
      <c r="KUS1" s="10" t="s">
        <v>10098</v>
      </c>
      <c r="KUT1" s="10" t="s">
        <v>10099</v>
      </c>
      <c r="KUU1" s="10" t="s">
        <v>10100</v>
      </c>
      <c r="KUV1" s="10" t="s">
        <v>10101</v>
      </c>
      <c r="KUW1" s="10" t="s">
        <v>10102</v>
      </c>
      <c r="KUX1" s="10" t="s">
        <v>10103</v>
      </c>
      <c r="KUY1" s="10" t="s">
        <v>10104</v>
      </c>
      <c r="KUZ1" s="10" t="s">
        <v>10105</v>
      </c>
      <c r="KVA1" s="10" t="s">
        <v>10106</v>
      </c>
      <c r="KVB1" s="10" t="s">
        <v>10107</v>
      </c>
      <c r="KVC1" s="10" t="s">
        <v>10108</v>
      </c>
      <c r="KVD1" s="10" t="s">
        <v>10109</v>
      </c>
      <c r="KVE1" s="10" t="s">
        <v>10110</v>
      </c>
      <c r="KVF1" s="10" t="s">
        <v>10111</v>
      </c>
      <c r="KVG1" s="10" t="s">
        <v>10112</v>
      </c>
      <c r="KVH1" s="10" t="s">
        <v>10113</v>
      </c>
      <c r="KVI1" s="10" t="s">
        <v>10114</v>
      </c>
      <c r="KVJ1" s="10" t="s">
        <v>10115</v>
      </c>
      <c r="KVK1" s="10" t="s">
        <v>10116</v>
      </c>
      <c r="KVL1" s="10" t="s">
        <v>10117</v>
      </c>
      <c r="KVM1" s="10" t="s">
        <v>10118</v>
      </c>
      <c r="KVN1" s="10" t="s">
        <v>10119</v>
      </c>
      <c r="KVO1" s="10" t="s">
        <v>10120</v>
      </c>
      <c r="KVP1" s="10" t="s">
        <v>10121</v>
      </c>
      <c r="KVQ1" s="10" t="s">
        <v>10122</v>
      </c>
      <c r="KVR1" s="10" t="s">
        <v>10123</v>
      </c>
      <c r="KVS1" s="10" t="s">
        <v>10124</v>
      </c>
      <c r="KVT1" s="10" t="s">
        <v>10125</v>
      </c>
      <c r="KVU1" s="10" t="s">
        <v>10126</v>
      </c>
      <c r="KVV1" s="10" t="s">
        <v>10127</v>
      </c>
      <c r="KVW1" s="10" t="s">
        <v>10128</v>
      </c>
      <c r="KVX1" s="10" t="s">
        <v>10129</v>
      </c>
      <c r="KVY1" s="10" t="s">
        <v>10130</v>
      </c>
      <c r="KVZ1" s="10" t="s">
        <v>10131</v>
      </c>
      <c r="KWA1" s="10" t="s">
        <v>10132</v>
      </c>
      <c r="KWB1" s="10" t="s">
        <v>10133</v>
      </c>
      <c r="KWC1" s="10" t="s">
        <v>10134</v>
      </c>
      <c r="KWD1" s="10" t="s">
        <v>10135</v>
      </c>
      <c r="KWE1" s="10" t="s">
        <v>10136</v>
      </c>
      <c r="KWF1" s="10" t="s">
        <v>10137</v>
      </c>
      <c r="KWG1" s="10" t="s">
        <v>10138</v>
      </c>
      <c r="KWH1" s="10" t="s">
        <v>10139</v>
      </c>
      <c r="KWI1" s="10" t="s">
        <v>10140</v>
      </c>
      <c r="KWJ1" s="10" t="s">
        <v>10141</v>
      </c>
      <c r="KWK1" s="10" t="s">
        <v>10142</v>
      </c>
      <c r="KWL1" s="10" t="s">
        <v>10143</v>
      </c>
      <c r="KWM1" s="10" t="s">
        <v>10144</v>
      </c>
      <c r="KWN1" s="10" t="s">
        <v>10145</v>
      </c>
      <c r="KWO1" s="10" t="s">
        <v>10146</v>
      </c>
      <c r="KWP1" s="10" t="s">
        <v>10147</v>
      </c>
      <c r="KWQ1" s="10" t="s">
        <v>10148</v>
      </c>
      <c r="KWR1" s="10" t="s">
        <v>10149</v>
      </c>
      <c r="KWS1" s="10" t="s">
        <v>10150</v>
      </c>
      <c r="KWT1" s="10" t="s">
        <v>10151</v>
      </c>
      <c r="KWU1" s="10" t="s">
        <v>10152</v>
      </c>
      <c r="KWV1" s="10" t="s">
        <v>10153</v>
      </c>
      <c r="KWW1" s="10" t="s">
        <v>10154</v>
      </c>
      <c r="KWX1" s="10" t="s">
        <v>10155</v>
      </c>
      <c r="KWY1" s="10" t="s">
        <v>10156</v>
      </c>
      <c r="KWZ1" s="10" t="s">
        <v>10157</v>
      </c>
      <c r="KXA1" s="10" t="s">
        <v>10158</v>
      </c>
      <c r="KXB1" s="10" t="s">
        <v>10159</v>
      </c>
      <c r="KXC1" s="10" t="s">
        <v>10160</v>
      </c>
      <c r="KXD1" s="10" t="s">
        <v>10161</v>
      </c>
      <c r="KXE1" s="10" t="s">
        <v>10162</v>
      </c>
      <c r="KXF1" s="10" t="s">
        <v>10163</v>
      </c>
      <c r="KXG1" s="10" t="s">
        <v>10164</v>
      </c>
      <c r="KXH1" s="10" t="s">
        <v>10165</v>
      </c>
      <c r="KXI1" s="10" t="s">
        <v>10166</v>
      </c>
      <c r="KXJ1" s="10" t="s">
        <v>10167</v>
      </c>
      <c r="KXK1" s="10" t="s">
        <v>10168</v>
      </c>
      <c r="KXL1" s="10" t="s">
        <v>10169</v>
      </c>
      <c r="KXM1" s="10" t="s">
        <v>10170</v>
      </c>
      <c r="KXN1" s="10" t="s">
        <v>10171</v>
      </c>
      <c r="KXO1" s="10" t="s">
        <v>10172</v>
      </c>
      <c r="KXP1" s="10" t="s">
        <v>10173</v>
      </c>
      <c r="KXQ1" s="10" t="s">
        <v>10174</v>
      </c>
      <c r="KXR1" s="10" t="s">
        <v>10175</v>
      </c>
      <c r="KXS1" s="10" t="s">
        <v>10176</v>
      </c>
      <c r="KXT1" s="10" t="s">
        <v>10177</v>
      </c>
      <c r="KXU1" s="10" t="s">
        <v>10178</v>
      </c>
      <c r="KXV1" s="10" t="s">
        <v>10179</v>
      </c>
      <c r="KXW1" s="10" t="s">
        <v>10180</v>
      </c>
      <c r="KXX1" s="10" t="s">
        <v>10181</v>
      </c>
      <c r="KXY1" s="10" t="s">
        <v>10182</v>
      </c>
      <c r="KXZ1" s="10" t="s">
        <v>10183</v>
      </c>
      <c r="KYA1" s="10" t="s">
        <v>10184</v>
      </c>
      <c r="KYB1" s="10" t="s">
        <v>10185</v>
      </c>
      <c r="KYC1" s="10" t="s">
        <v>10186</v>
      </c>
      <c r="KYD1" s="10" t="s">
        <v>10187</v>
      </c>
      <c r="KYE1" s="10" t="s">
        <v>10188</v>
      </c>
      <c r="KYF1" s="10" t="s">
        <v>10189</v>
      </c>
      <c r="KYG1" s="10" t="s">
        <v>10190</v>
      </c>
      <c r="KYH1" s="10" t="s">
        <v>10191</v>
      </c>
      <c r="KYI1" s="10" t="s">
        <v>10192</v>
      </c>
      <c r="KYJ1" s="10" t="s">
        <v>10193</v>
      </c>
      <c r="KYK1" s="10" t="s">
        <v>10194</v>
      </c>
      <c r="KYL1" s="10" t="s">
        <v>10195</v>
      </c>
      <c r="KYM1" s="10" t="s">
        <v>10196</v>
      </c>
      <c r="KYN1" s="10" t="s">
        <v>10197</v>
      </c>
      <c r="KYO1" s="10" t="s">
        <v>10198</v>
      </c>
      <c r="KYP1" s="10" t="s">
        <v>10199</v>
      </c>
      <c r="KYQ1" s="10" t="s">
        <v>10200</v>
      </c>
      <c r="KYR1" s="10" t="s">
        <v>10201</v>
      </c>
      <c r="KYS1" s="10" t="s">
        <v>10202</v>
      </c>
      <c r="KYT1" s="10" t="s">
        <v>10203</v>
      </c>
      <c r="KYU1" s="10" t="s">
        <v>10204</v>
      </c>
      <c r="KYV1" s="10" t="s">
        <v>10205</v>
      </c>
      <c r="KYW1" s="10" t="s">
        <v>10206</v>
      </c>
      <c r="KYX1" s="10" t="s">
        <v>10207</v>
      </c>
      <c r="KYY1" s="10" t="s">
        <v>10208</v>
      </c>
      <c r="KYZ1" s="10" t="s">
        <v>10209</v>
      </c>
      <c r="KZA1" s="10" t="s">
        <v>10210</v>
      </c>
      <c r="KZB1" s="10" t="s">
        <v>10211</v>
      </c>
      <c r="KZC1" s="10" t="s">
        <v>10212</v>
      </c>
      <c r="KZD1" s="10" t="s">
        <v>10213</v>
      </c>
      <c r="KZE1" s="10" t="s">
        <v>10214</v>
      </c>
      <c r="KZF1" s="10" t="s">
        <v>10215</v>
      </c>
      <c r="KZG1" s="10" t="s">
        <v>10216</v>
      </c>
      <c r="KZH1" s="10" t="s">
        <v>10217</v>
      </c>
      <c r="KZI1" s="10" t="s">
        <v>10218</v>
      </c>
      <c r="KZJ1" s="10" t="s">
        <v>10219</v>
      </c>
      <c r="KZK1" s="10" t="s">
        <v>10220</v>
      </c>
      <c r="KZL1" s="10" t="s">
        <v>10221</v>
      </c>
      <c r="KZM1" s="10" t="s">
        <v>10222</v>
      </c>
      <c r="KZN1" s="10" t="s">
        <v>10223</v>
      </c>
      <c r="KZO1" s="10" t="s">
        <v>10224</v>
      </c>
      <c r="KZP1" s="10" t="s">
        <v>10225</v>
      </c>
      <c r="KZQ1" s="10" t="s">
        <v>10226</v>
      </c>
      <c r="KZR1" s="10" t="s">
        <v>10227</v>
      </c>
      <c r="KZS1" s="10" t="s">
        <v>10228</v>
      </c>
      <c r="KZT1" s="10" t="s">
        <v>10229</v>
      </c>
      <c r="KZU1" s="10" t="s">
        <v>10230</v>
      </c>
      <c r="KZV1" s="10" t="s">
        <v>10231</v>
      </c>
      <c r="KZW1" s="10" t="s">
        <v>10232</v>
      </c>
      <c r="KZX1" s="10" t="s">
        <v>10233</v>
      </c>
      <c r="KZY1" s="10" t="s">
        <v>10234</v>
      </c>
      <c r="KZZ1" s="10" t="s">
        <v>10235</v>
      </c>
      <c r="LAA1" s="10" t="s">
        <v>10236</v>
      </c>
      <c r="LAB1" s="10" t="s">
        <v>10237</v>
      </c>
      <c r="LAC1" s="10" t="s">
        <v>10238</v>
      </c>
      <c r="LAD1" s="10" t="s">
        <v>10239</v>
      </c>
      <c r="LAE1" s="10" t="s">
        <v>10240</v>
      </c>
      <c r="LAF1" s="10" t="s">
        <v>10241</v>
      </c>
      <c r="LAG1" s="10" t="s">
        <v>10242</v>
      </c>
      <c r="LAH1" s="10" t="s">
        <v>10243</v>
      </c>
      <c r="LAI1" s="10" t="s">
        <v>10244</v>
      </c>
      <c r="LAJ1" s="10" t="s">
        <v>10245</v>
      </c>
      <c r="LAK1" s="10" t="s">
        <v>10246</v>
      </c>
      <c r="LAL1" s="10" t="s">
        <v>10247</v>
      </c>
      <c r="LAM1" s="10" t="s">
        <v>10248</v>
      </c>
      <c r="LAN1" s="10" t="s">
        <v>10249</v>
      </c>
      <c r="LAO1" s="10" t="s">
        <v>10250</v>
      </c>
      <c r="LAP1" s="10" t="s">
        <v>10251</v>
      </c>
      <c r="LAQ1" s="10" t="s">
        <v>10252</v>
      </c>
      <c r="LAR1" s="10" t="s">
        <v>10253</v>
      </c>
      <c r="LAS1" s="10" t="s">
        <v>10254</v>
      </c>
      <c r="LAT1" s="10" t="s">
        <v>10255</v>
      </c>
      <c r="LAU1" s="10" t="s">
        <v>10256</v>
      </c>
      <c r="LAV1" s="10" t="s">
        <v>10257</v>
      </c>
      <c r="LAW1" s="10" t="s">
        <v>10258</v>
      </c>
      <c r="LAX1" s="10" t="s">
        <v>10259</v>
      </c>
      <c r="LAY1" s="10" t="s">
        <v>10260</v>
      </c>
      <c r="LAZ1" s="10" t="s">
        <v>10261</v>
      </c>
      <c r="LBA1" s="10" t="s">
        <v>10262</v>
      </c>
      <c r="LBB1" s="10" t="s">
        <v>10263</v>
      </c>
      <c r="LBC1" s="10" t="s">
        <v>10264</v>
      </c>
      <c r="LBD1" s="10" t="s">
        <v>10265</v>
      </c>
      <c r="LBE1" s="10" t="s">
        <v>10266</v>
      </c>
      <c r="LBF1" s="10" t="s">
        <v>10267</v>
      </c>
      <c r="LBG1" s="10" t="s">
        <v>10268</v>
      </c>
      <c r="LBH1" s="10" t="s">
        <v>10269</v>
      </c>
      <c r="LBI1" s="10" t="s">
        <v>10270</v>
      </c>
      <c r="LBJ1" s="10" t="s">
        <v>10271</v>
      </c>
      <c r="LBK1" s="10" t="s">
        <v>10272</v>
      </c>
      <c r="LBL1" s="10" t="s">
        <v>10273</v>
      </c>
      <c r="LBM1" s="10" t="s">
        <v>10274</v>
      </c>
      <c r="LBN1" s="10" t="s">
        <v>10275</v>
      </c>
      <c r="LBO1" s="10" t="s">
        <v>10276</v>
      </c>
      <c r="LBP1" s="10" t="s">
        <v>10277</v>
      </c>
      <c r="LBQ1" s="10" t="s">
        <v>10278</v>
      </c>
      <c r="LBR1" s="10" t="s">
        <v>10279</v>
      </c>
      <c r="LBS1" s="10" t="s">
        <v>10280</v>
      </c>
      <c r="LBT1" s="10" t="s">
        <v>10281</v>
      </c>
      <c r="LBU1" s="10" t="s">
        <v>10282</v>
      </c>
      <c r="LBV1" s="10" t="s">
        <v>10283</v>
      </c>
      <c r="LBW1" s="10" t="s">
        <v>10284</v>
      </c>
      <c r="LBX1" s="10" t="s">
        <v>10285</v>
      </c>
      <c r="LBY1" s="10" t="s">
        <v>10286</v>
      </c>
      <c r="LBZ1" s="10" t="s">
        <v>10287</v>
      </c>
      <c r="LCA1" s="10" t="s">
        <v>10288</v>
      </c>
      <c r="LCB1" s="10" t="s">
        <v>10289</v>
      </c>
      <c r="LCC1" s="10" t="s">
        <v>10290</v>
      </c>
      <c r="LCD1" s="10" t="s">
        <v>10291</v>
      </c>
      <c r="LCE1" s="10" t="s">
        <v>10292</v>
      </c>
      <c r="LCF1" s="10" t="s">
        <v>10293</v>
      </c>
      <c r="LCG1" s="10" t="s">
        <v>10294</v>
      </c>
      <c r="LCH1" s="10" t="s">
        <v>10295</v>
      </c>
      <c r="LCI1" s="10" t="s">
        <v>10296</v>
      </c>
      <c r="LCJ1" s="10" t="s">
        <v>10297</v>
      </c>
      <c r="LCK1" s="10" t="s">
        <v>10298</v>
      </c>
      <c r="LCL1" s="10" t="s">
        <v>10299</v>
      </c>
      <c r="LCM1" s="10" t="s">
        <v>10300</v>
      </c>
      <c r="LCN1" s="10" t="s">
        <v>10301</v>
      </c>
      <c r="LCO1" s="10" t="s">
        <v>10302</v>
      </c>
      <c r="LCP1" s="10" t="s">
        <v>10303</v>
      </c>
      <c r="LCQ1" s="10" t="s">
        <v>10304</v>
      </c>
      <c r="LCR1" s="10" t="s">
        <v>10305</v>
      </c>
      <c r="LCS1" s="10" t="s">
        <v>10306</v>
      </c>
      <c r="LCT1" s="10" t="s">
        <v>10307</v>
      </c>
      <c r="LCU1" s="10" t="s">
        <v>10308</v>
      </c>
      <c r="LCV1" s="10" t="s">
        <v>10309</v>
      </c>
      <c r="LCW1" s="10" t="s">
        <v>10310</v>
      </c>
      <c r="LCX1" s="10" t="s">
        <v>10311</v>
      </c>
      <c r="LCY1" s="10" t="s">
        <v>10312</v>
      </c>
      <c r="LCZ1" s="10" t="s">
        <v>10313</v>
      </c>
      <c r="LDA1" s="10" t="s">
        <v>10314</v>
      </c>
      <c r="LDB1" s="10" t="s">
        <v>10315</v>
      </c>
      <c r="LDC1" s="10" t="s">
        <v>10316</v>
      </c>
      <c r="LDD1" s="10" t="s">
        <v>10317</v>
      </c>
      <c r="LDE1" s="10" t="s">
        <v>10318</v>
      </c>
      <c r="LDF1" s="10" t="s">
        <v>10319</v>
      </c>
      <c r="LDG1" s="10" t="s">
        <v>10320</v>
      </c>
      <c r="LDH1" s="10" t="s">
        <v>10321</v>
      </c>
      <c r="LDI1" s="10" t="s">
        <v>10322</v>
      </c>
      <c r="LDJ1" s="10" t="s">
        <v>10323</v>
      </c>
      <c r="LDK1" s="10" t="s">
        <v>10324</v>
      </c>
      <c r="LDL1" s="10" t="s">
        <v>10325</v>
      </c>
      <c r="LDM1" s="10" t="s">
        <v>10326</v>
      </c>
      <c r="LDN1" s="10" t="s">
        <v>10327</v>
      </c>
      <c r="LDO1" s="10" t="s">
        <v>10328</v>
      </c>
      <c r="LDP1" s="10" t="s">
        <v>10329</v>
      </c>
      <c r="LDQ1" s="10" t="s">
        <v>10330</v>
      </c>
      <c r="LDR1" s="10" t="s">
        <v>10331</v>
      </c>
      <c r="LDS1" s="10" t="s">
        <v>10332</v>
      </c>
      <c r="LDT1" s="10" t="s">
        <v>10333</v>
      </c>
      <c r="LDU1" s="10" t="s">
        <v>10334</v>
      </c>
      <c r="LDV1" s="10" t="s">
        <v>10335</v>
      </c>
      <c r="LDW1" s="10" t="s">
        <v>10336</v>
      </c>
      <c r="LDX1" s="10" t="s">
        <v>10337</v>
      </c>
      <c r="LDY1" s="10" t="s">
        <v>10338</v>
      </c>
      <c r="LDZ1" s="10" t="s">
        <v>10339</v>
      </c>
      <c r="LEA1" s="10" t="s">
        <v>10340</v>
      </c>
      <c r="LEB1" s="10" t="s">
        <v>10341</v>
      </c>
      <c r="LEC1" s="10" t="s">
        <v>10342</v>
      </c>
      <c r="LED1" s="10" t="s">
        <v>10343</v>
      </c>
      <c r="LEE1" s="10" t="s">
        <v>10344</v>
      </c>
      <c r="LEF1" s="10" t="s">
        <v>10345</v>
      </c>
      <c r="LEG1" s="10" t="s">
        <v>10346</v>
      </c>
      <c r="LEH1" s="10" t="s">
        <v>10347</v>
      </c>
      <c r="LEI1" s="10" t="s">
        <v>10348</v>
      </c>
      <c r="LEJ1" s="10" t="s">
        <v>10349</v>
      </c>
      <c r="LEK1" s="10" t="s">
        <v>10350</v>
      </c>
      <c r="LEL1" s="10" t="s">
        <v>10351</v>
      </c>
      <c r="LEM1" s="10" t="s">
        <v>10352</v>
      </c>
      <c r="LEN1" s="10" t="s">
        <v>10353</v>
      </c>
      <c r="LEO1" s="10" t="s">
        <v>10354</v>
      </c>
      <c r="LEP1" s="10" t="s">
        <v>10355</v>
      </c>
      <c r="LEQ1" s="10" t="s">
        <v>10356</v>
      </c>
      <c r="LER1" s="10" t="s">
        <v>10357</v>
      </c>
      <c r="LES1" s="10" t="s">
        <v>10358</v>
      </c>
      <c r="LET1" s="10" t="s">
        <v>10359</v>
      </c>
      <c r="LEU1" s="10" t="s">
        <v>10360</v>
      </c>
      <c r="LEV1" s="10" t="s">
        <v>10361</v>
      </c>
      <c r="LEW1" s="10" t="s">
        <v>10362</v>
      </c>
      <c r="LEX1" s="10" t="s">
        <v>10363</v>
      </c>
      <c r="LEY1" s="10" t="s">
        <v>10364</v>
      </c>
      <c r="LEZ1" s="10" t="s">
        <v>10365</v>
      </c>
      <c r="LFA1" s="10" t="s">
        <v>10366</v>
      </c>
      <c r="LFB1" s="10" t="s">
        <v>10367</v>
      </c>
      <c r="LFC1" s="10" t="s">
        <v>10368</v>
      </c>
      <c r="LFD1" s="10" t="s">
        <v>10369</v>
      </c>
      <c r="LFE1" s="10" t="s">
        <v>10370</v>
      </c>
      <c r="LFF1" s="10" t="s">
        <v>10371</v>
      </c>
      <c r="LFG1" s="10" t="s">
        <v>10372</v>
      </c>
      <c r="LFH1" s="10" t="s">
        <v>10373</v>
      </c>
      <c r="LFI1" s="10" t="s">
        <v>10374</v>
      </c>
      <c r="LFJ1" s="10" t="s">
        <v>10375</v>
      </c>
      <c r="LFK1" s="10" t="s">
        <v>10376</v>
      </c>
      <c r="LFL1" s="10" t="s">
        <v>10377</v>
      </c>
      <c r="LFM1" s="10" t="s">
        <v>10378</v>
      </c>
      <c r="LFN1" s="10" t="s">
        <v>10379</v>
      </c>
      <c r="LFO1" s="10" t="s">
        <v>10380</v>
      </c>
      <c r="LFP1" s="10" t="s">
        <v>10381</v>
      </c>
      <c r="LFQ1" s="10" t="s">
        <v>10382</v>
      </c>
      <c r="LFR1" s="10" t="s">
        <v>10383</v>
      </c>
      <c r="LFS1" s="10" t="s">
        <v>10384</v>
      </c>
      <c r="LFT1" s="10" t="s">
        <v>10385</v>
      </c>
      <c r="LFU1" s="10" t="s">
        <v>10386</v>
      </c>
      <c r="LFV1" s="10" t="s">
        <v>10387</v>
      </c>
      <c r="LFW1" s="10" t="s">
        <v>10388</v>
      </c>
      <c r="LFX1" s="10" t="s">
        <v>10389</v>
      </c>
      <c r="LFY1" s="10" t="s">
        <v>10390</v>
      </c>
      <c r="LFZ1" s="10" t="s">
        <v>10391</v>
      </c>
      <c r="LGA1" s="10" t="s">
        <v>10392</v>
      </c>
      <c r="LGB1" s="10" t="s">
        <v>10393</v>
      </c>
      <c r="LGC1" s="10" t="s">
        <v>10394</v>
      </c>
      <c r="LGD1" s="10" t="s">
        <v>10395</v>
      </c>
      <c r="LGE1" s="10" t="s">
        <v>10396</v>
      </c>
      <c r="LGF1" s="10" t="s">
        <v>10397</v>
      </c>
      <c r="LGG1" s="10" t="s">
        <v>10398</v>
      </c>
      <c r="LGH1" s="10" t="s">
        <v>10399</v>
      </c>
      <c r="LGI1" s="10" t="s">
        <v>10400</v>
      </c>
      <c r="LGJ1" s="10" t="s">
        <v>10401</v>
      </c>
      <c r="LGK1" s="10" t="s">
        <v>10402</v>
      </c>
      <c r="LGL1" s="10" t="s">
        <v>10403</v>
      </c>
      <c r="LGM1" s="10" t="s">
        <v>10404</v>
      </c>
      <c r="LGN1" s="10" t="s">
        <v>10405</v>
      </c>
      <c r="LGO1" s="10" t="s">
        <v>10406</v>
      </c>
      <c r="LGP1" s="10" t="s">
        <v>10407</v>
      </c>
      <c r="LGQ1" s="10" t="s">
        <v>10408</v>
      </c>
      <c r="LGR1" s="10" t="s">
        <v>10409</v>
      </c>
      <c r="LGS1" s="10" t="s">
        <v>10410</v>
      </c>
      <c r="LGT1" s="10" t="s">
        <v>10411</v>
      </c>
      <c r="LGU1" s="10" t="s">
        <v>10412</v>
      </c>
      <c r="LGV1" s="10" t="s">
        <v>10413</v>
      </c>
      <c r="LGW1" s="10" t="s">
        <v>10414</v>
      </c>
      <c r="LGX1" s="10" t="s">
        <v>10415</v>
      </c>
      <c r="LGY1" s="10" t="s">
        <v>10416</v>
      </c>
      <c r="LGZ1" s="10" t="s">
        <v>10417</v>
      </c>
      <c r="LHA1" s="10" t="s">
        <v>10418</v>
      </c>
      <c r="LHB1" s="10" t="s">
        <v>10419</v>
      </c>
      <c r="LHC1" s="10" t="s">
        <v>10420</v>
      </c>
      <c r="LHD1" s="10" t="s">
        <v>10421</v>
      </c>
      <c r="LHE1" s="10" t="s">
        <v>10422</v>
      </c>
      <c r="LHF1" s="10" t="s">
        <v>10423</v>
      </c>
      <c r="LHG1" s="10" t="s">
        <v>10424</v>
      </c>
      <c r="LHH1" s="10" t="s">
        <v>10425</v>
      </c>
      <c r="LHI1" s="10" t="s">
        <v>10426</v>
      </c>
      <c r="LHJ1" s="10" t="s">
        <v>10427</v>
      </c>
      <c r="LHK1" s="10" t="s">
        <v>10428</v>
      </c>
      <c r="LHL1" s="10" t="s">
        <v>10429</v>
      </c>
      <c r="LHM1" s="10" t="s">
        <v>10430</v>
      </c>
      <c r="LHN1" s="10" t="s">
        <v>10431</v>
      </c>
      <c r="LHO1" s="10" t="s">
        <v>10432</v>
      </c>
      <c r="LHP1" s="10" t="s">
        <v>10433</v>
      </c>
      <c r="LHQ1" s="10" t="s">
        <v>10434</v>
      </c>
      <c r="LHR1" s="10" t="s">
        <v>10435</v>
      </c>
      <c r="LHS1" s="10" t="s">
        <v>10436</v>
      </c>
      <c r="LHT1" s="10" t="s">
        <v>10437</v>
      </c>
      <c r="LHU1" s="10" t="s">
        <v>10438</v>
      </c>
      <c r="LHV1" s="10" t="s">
        <v>10439</v>
      </c>
      <c r="LHW1" s="10" t="s">
        <v>10440</v>
      </c>
      <c r="LHX1" s="10" t="s">
        <v>10441</v>
      </c>
      <c r="LHY1" s="10" t="s">
        <v>10442</v>
      </c>
      <c r="LHZ1" s="10" t="s">
        <v>10443</v>
      </c>
      <c r="LIA1" s="10" t="s">
        <v>10444</v>
      </c>
      <c r="LIB1" s="10" t="s">
        <v>10445</v>
      </c>
      <c r="LIC1" s="10" t="s">
        <v>10446</v>
      </c>
      <c r="LID1" s="10" t="s">
        <v>10447</v>
      </c>
      <c r="LIE1" s="10" t="s">
        <v>10448</v>
      </c>
      <c r="LIF1" s="10" t="s">
        <v>10449</v>
      </c>
      <c r="LIG1" s="10" t="s">
        <v>10450</v>
      </c>
      <c r="LIH1" s="10" t="s">
        <v>10451</v>
      </c>
      <c r="LII1" s="10" t="s">
        <v>10452</v>
      </c>
      <c r="LIJ1" s="10" t="s">
        <v>10453</v>
      </c>
      <c r="LIK1" s="10" t="s">
        <v>10454</v>
      </c>
      <c r="LIL1" s="10" t="s">
        <v>10455</v>
      </c>
      <c r="LIM1" s="10" t="s">
        <v>10456</v>
      </c>
      <c r="LIN1" s="10" t="s">
        <v>10457</v>
      </c>
      <c r="LIO1" s="10" t="s">
        <v>10458</v>
      </c>
      <c r="LIP1" s="10" t="s">
        <v>10459</v>
      </c>
      <c r="LIQ1" s="10" t="s">
        <v>10460</v>
      </c>
      <c r="LIR1" s="10" t="s">
        <v>10461</v>
      </c>
      <c r="LIS1" s="10" t="s">
        <v>10462</v>
      </c>
      <c r="LIT1" s="10" t="s">
        <v>10463</v>
      </c>
      <c r="LIU1" s="10" t="s">
        <v>10464</v>
      </c>
      <c r="LIV1" s="10" t="s">
        <v>10465</v>
      </c>
      <c r="LIW1" s="10" t="s">
        <v>10466</v>
      </c>
      <c r="LIX1" s="10" t="s">
        <v>10467</v>
      </c>
      <c r="LIY1" s="10" t="s">
        <v>10468</v>
      </c>
      <c r="LIZ1" s="10" t="s">
        <v>10469</v>
      </c>
      <c r="LJA1" s="10" t="s">
        <v>10470</v>
      </c>
      <c r="LJB1" s="10" t="s">
        <v>10471</v>
      </c>
      <c r="LJC1" s="10" t="s">
        <v>10472</v>
      </c>
      <c r="LJD1" s="10" t="s">
        <v>10473</v>
      </c>
      <c r="LJE1" s="10" t="s">
        <v>10474</v>
      </c>
      <c r="LJF1" s="10" t="s">
        <v>10475</v>
      </c>
      <c r="LJG1" s="10" t="s">
        <v>10476</v>
      </c>
      <c r="LJH1" s="10" t="s">
        <v>10477</v>
      </c>
      <c r="LJI1" s="10" t="s">
        <v>10478</v>
      </c>
      <c r="LJJ1" s="10" t="s">
        <v>10479</v>
      </c>
      <c r="LJK1" s="10" t="s">
        <v>10480</v>
      </c>
      <c r="LJL1" s="10" t="s">
        <v>10481</v>
      </c>
      <c r="LJM1" s="10" t="s">
        <v>10482</v>
      </c>
      <c r="LJN1" s="10" t="s">
        <v>10483</v>
      </c>
      <c r="LJO1" s="10" t="s">
        <v>10484</v>
      </c>
      <c r="LJP1" s="10" t="s">
        <v>10485</v>
      </c>
      <c r="LJQ1" s="10" t="s">
        <v>10486</v>
      </c>
      <c r="LJR1" s="10" t="s">
        <v>10487</v>
      </c>
      <c r="LJS1" s="10" t="s">
        <v>10488</v>
      </c>
      <c r="LJT1" s="10" t="s">
        <v>10489</v>
      </c>
      <c r="LJU1" s="10" t="s">
        <v>10490</v>
      </c>
      <c r="LJV1" s="10" t="s">
        <v>10491</v>
      </c>
      <c r="LJW1" s="10" t="s">
        <v>10492</v>
      </c>
      <c r="LJX1" s="10" t="s">
        <v>10493</v>
      </c>
      <c r="LJY1" s="10" t="s">
        <v>10494</v>
      </c>
      <c r="LJZ1" s="10" t="s">
        <v>10495</v>
      </c>
      <c r="LKA1" s="10" t="s">
        <v>10496</v>
      </c>
      <c r="LKB1" s="10" t="s">
        <v>10497</v>
      </c>
      <c r="LKC1" s="10" t="s">
        <v>10498</v>
      </c>
      <c r="LKD1" s="10" t="s">
        <v>10499</v>
      </c>
      <c r="LKE1" s="10" t="s">
        <v>10500</v>
      </c>
      <c r="LKF1" s="10" t="s">
        <v>10501</v>
      </c>
      <c r="LKG1" s="10" t="s">
        <v>10502</v>
      </c>
      <c r="LKH1" s="10" t="s">
        <v>10503</v>
      </c>
      <c r="LKI1" s="10" t="s">
        <v>10504</v>
      </c>
      <c r="LKJ1" s="10" t="s">
        <v>10505</v>
      </c>
      <c r="LKK1" s="10" t="s">
        <v>10506</v>
      </c>
      <c r="LKL1" s="10" t="s">
        <v>10507</v>
      </c>
      <c r="LKM1" s="10" t="s">
        <v>10508</v>
      </c>
      <c r="LKN1" s="10" t="s">
        <v>10509</v>
      </c>
      <c r="LKO1" s="10" t="s">
        <v>10510</v>
      </c>
      <c r="LKP1" s="10" t="s">
        <v>10511</v>
      </c>
      <c r="LKQ1" s="10" t="s">
        <v>10512</v>
      </c>
      <c r="LKR1" s="10" t="s">
        <v>10513</v>
      </c>
      <c r="LKS1" s="10" t="s">
        <v>10514</v>
      </c>
      <c r="LKT1" s="10" t="s">
        <v>10515</v>
      </c>
      <c r="LKU1" s="10" t="s">
        <v>10516</v>
      </c>
      <c r="LKV1" s="10" t="s">
        <v>10517</v>
      </c>
      <c r="LKW1" s="10" t="s">
        <v>10518</v>
      </c>
      <c r="LKX1" s="10" t="s">
        <v>10519</v>
      </c>
      <c r="LKY1" s="10" t="s">
        <v>10520</v>
      </c>
      <c r="LKZ1" s="10" t="s">
        <v>10521</v>
      </c>
      <c r="LLA1" s="10" t="s">
        <v>10522</v>
      </c>
      <c r="LLB1" s="10" t="s">
        <v>10523</v>
      </c>
      <c r="LLC1" s="10" t="s">
        <v>10524</v>
      </c>
      <c r="LLD1" s="10" t="s">
        <v>10525</v>
      </c>
      <c r="LLE1" s="10" t="s">
        <v>10526</v>
      </c>
      <c r="LLF1" s="10" t="s">
        <v>10527</v>
      </c>
      <c r="LLG1" s="10" t="s">
        <v>10528</v>
      </c>
      <c r="LLH1" s="10" t="s">
        <v>10529</v>
      </c>
      <c r="LLI1" s="10" t="s">
        <v>10530</v>
      </c>
      <c r="LLJ1" s="10" t="s">
        <v>10531</v>
      </c>
      <c r="LLK1" s="10" t="s">
        <v>10532</v>
      </c>
      <c r="LLL1" s="10" t="s">
        <v>10533</v>
      </c>
      <c r="LLM1" s="10" t="s">
        <v>10534</v>
      </c>
      <c r="LLN1" s="10" t="s">
        <v>10535</v>
      </c>
      <c r="LLO1" s="10" t="s">
        <v>10536</v>
      </c>
      <c r="LLP1" s="10" t="s">
        <v>10537</v>
      </c>
      <c r="LLQ1" s="10" t="s">
        <v>10538</v>
      </c>
      <c r="LLR1" s="10" t="s">
        <v>10539</v>
      </c>
      <c r="LLS1" s="10" t="s">
        <v>10540</v>
      </c>
      <c r="LLT1" s="10" t="s">
        <v>10541</v>
      </c>
      <c r="LLU1" s="10" t="s">
        <v>10542</v>
      </c>
      <c r="LLV1" s="10" t="s">
        <v>10543</v>
      </c>
      <c r="LLW1" s="10" t="s">
        <v>10544</v>
      </c>
      <c r="LLX1" s="10" t="s">
        <v>10545</v>
      </c>
      <c r="LLY1" s="10" t="s">
        <v>10546</v>
      </c>
      <c r="LLZ1" s="10" t="s">
        <v>10547</v>
      </c>
      <c r="LMA1" s="10" t="s">
        <v>10548</v>
      </c>
      <c r="LMB1" s="10" t="s">
        <v>10549</v>
      </c>
      <c r="LMC1" s="10" t="s">
        <v>10550</v>
      </c>
      <c r="LMD1" s="10" t="s">
        <v>10551</v>
      </c>
      <c r="LME1" s="10" t="s">
        <v>10552</v>
      </c>
      <c r="LMF1" s="10" t="s">
        <v>10553</v>
      </c>
      <c r="LMG1" s="10" t="s">
        <v>10554</v>
      </c>
      <c r="LMH1" s="10" t="s">
        <v>10555</v>
      </c>
      <c r="LMI1" s="10" t="s">
        <v>10556</v>
      </c>
      <c r="LMJ1" s="10" t="s">
        <v>10557</v>
      </c>
      <c r="LMK1" s="10" t="s">
        <v>10558</v>
      </c>
      <c r="LML1" s="10" t="s">
        <v>10559</v>
      </c>
      <c r="LMM1" s="10" t="s">
        <v>10560</v>
      </c>
      <c r="LMN1" s="10" t="s">
        <v>10561</v>
      </c>
      <c r="LMO1" s="10" t="s">
        <v>10562</v>
      </c>
      <c r="LMP1" s="10" t="s">
        <v>10563</v>
      </c>
      <c r="LMQ1" s="10" t="s">
        <v>10564</v>
      </c>
      <c r="LMR1" s="10" t="s">
        <v>10565</v>
      </c>
      <c r="LMS1" s="10" t="s">
        <v>10566</v>
      </c>
      <c r="LMT1" s="10" t="s">
        <v>10567</v>
      </c>
      <c r="LMU1" s="10" t="s">
        <v>10568</v>
      </c>
      <c r="LMV1" s="10" t="s">
        <v>10569</v>
      </c>
      <c r="LMW1" s="10" t="s">
        <v>10570</v>
      </c>
      <c r="LMX1" s="10" t="s">
        <v>10571</v>
      </c>
      <c r="LMY1" s="10" t="s">
        <v>10572</v>
      </c>
      <c r="LMZ1" s="10" t="s">
        <v>10573</v>
      </c>
      <c r="LNA1" s="10" t="s">
        <v>10574</v>
      </c>
      <c r="LNB1" s="10" t="s">
        <v>10575</v>
      </c>
      <c r="LNC1" s="10" t="s">
        <v>10576</v>
      </c>
      <c r="LND1" s="10" t="s">
        <v>10577</v>
      </c>
      <c r="LNE1" s="10" t="s">
        <v>10578</v>
      </c>
      <c r="LNF1" s="10" t="s">
        <v>10579</v>
      </c>
      <c r="LNG1" s="10" t="s">
        <v>10580</v>
      </c>
      <c r="LNH1" s="10" t="s">
        <v>10581</v>
      </c>
      <c r="LNI1" s="10" t="s">
        <v>10582</v>
      </c>
      <c r="LNJ1" s="10" t="s">
        <v>10583</v>
      </c>
      <c r="LNK1" s="10" t="s">
        <v>10584</v>
      </c>
      <c r="LNL1" s="10" t="s">
        <v>10585</v>
      </c>
      <c r="LNM1" s="10" t="s">
        <v>10586</v>
      </c>
      <c r="LNN1" s="10" t="s">
        <v>10587</v>
      </c>
      <c r="LNO1" s="10" t="s">
        <v>10588</v>
      </c>
      <c r="LNP1" s="10" t="s">
        <v>10589</v>
      </c>
      <c r="LNQ1" s="10" t="s">
        <v>10590</v>
      </c>
      <c r="LNR1" s="10" t="s">
        <v>10591</v>
      </c>
      <c r="LNS1" s="10" t="s">
        <v>10592</v>
      </c>
      <c r="LNT1" s="10" t="s">
        <v>10593</v>
      </c>
      <c r="LNU1" s="10" t="s">
        <v>10594</v>
      </c>
      <c r="LNV1" s="10" t="s">
        <v>10595</v>
      </c>
      <c r="LNW1" s="10" t="s">
        <v>10596</v>
      </c>
      <c r="LNX1" s="10" t="s">
        <v>10597</v>
      </c>
      <c r="LNY1" s="10" t="s">
        <v>10598</v>
      </c>
      <c r="LNZ1" s="10" t="s">
        <v>10599</v>
      </c>
      <c r="LOA1" s="10" t="s">
        <v>10600</v>
      </c>
      <c r="LOB1" s="10" t="s">
        <v>10601</v>
      </c>
      <c r="LOC1" s="10" t="s">
        <v>10602</v>
      </c>
      <c r="LOD1" s="10" t="s">
        <v>10603</v>
      </c>
      <c r="LOE1" s="10" t="s">
        <v>10604</v>
      </c>
      <c r="LOF1" s="10" t="s">
        <v>10605</v>
      </c>
      <c r="LOG1" s="10" t="s">
        <v>10606</v>
      </c>
      <c r="LOH1" s="10" t="s">
        <v>10607</v>
      </c>
      <c r="LOI1" s="10" t="s">
        <v>10608</v>
      </c>
      <c r="LOJ1" s="10" t="s">
        <v>10609</v>
      </c>
      <c r="LOK1" s="10" t="s">
        <v>10610</v>
      </c>
      <c r="LOL1" s="10" t="s">
        <v>10611</v>
      </c>
      <c r="LOM1" s="10" t="s">
        <v>10612</v>
      </c>
      <c r="LON1" s="10" t="s">
        <v>10613</v>
      </c>
      <c r="LOO1" s="10" t="s">
        <v>10614</v>
      </c>
      <c r="LOP1" s="10" t="s">
        <v>10615</v>
      </c>
      <c r="LOQ1" s="10" t="s">
        <v>10616</v>
      </c>
      <c r="LOR1" s="10" t="s">
        <v>10617</v>
      </c>
      <c r="LOS1" s="10" t="s">
        <v>10618</v>
      </c>
      <c r="LOT1" s="10" t="s">
        <v>10619</v>
      </c>
      <c r="LOU1" s="10" t="s">
        <v>10620</v>
      </c>
      <c r="LOV1" s="10" t="s">
        <v>10621</v>
      </c>
      <c r="LOW1" s="10" t="s">
        <v>10622</v>
      </c>
      <c r="LOX1" s="10" t="s">
        <v>10623</v>
      </c>
      <c r="LOY1" s="10" t="s">
        <v>10624</v>
      </c>
      <c r="LOZ1" s="10" t="s">
        <v>10625</v>
      </c>
      <c r="LPA1" s="10" t="s">
        <v>10626</v>
      </c>
      <c r="LPB1" s="10" t="s">
        <v>10627</v>
      </c>
      <c r="LPC1" s="10" t="s">
        <v>10628</v>
      </c>
      <c r="LPD1" s="10" t="s">
        <v>10629</v>
      </c>
      <c r="LPE1" s="10" t="s">
        <v>10630</v>
      </c>
      <c r="LPF1" s="10" t="s">
        <v>10631</v>
      </c>
      <c r="LPG1" s="10" t="s">
        <v>10632</v>
      </c>
      <c r="LPH1" s="10" t="s">
        <v>10633</v>
      </c>
      <c r="LPI1" s="10" t="s">
        <v>10634</v>
      </c>
      <c r="LPJ1" s="10" t="s">
        <v>10635</v>
      </c>
      <c r="LPK1" s="10" t="s">
        <v>10636</v>
      </c>
      <c r="LPL1" s="10" t="s">
        <v>10637</v>
      </c>
      <c r="LPM1" s="10" t="s">
        <v>10638</v>
      </c>
      <c r="LPN1" s="10" t="s">
        <v>10639</v>
      </c>
      <c r="LPO1" s="10" t="s">
        <v>10640</v>
      </c>
      <c r="LPP1" s="10" t="s">
        <v>10641</v>
      </c>
      <c r="LPQ1" s="10" t="s">
        <v>10642</v>
      </c>
      <c r="LPR1" s="10" t="s">
        <v>10643</v>
      </c>
      <c r="LPS1" s="10" t="s">
        <v>10644</v>
      </c>
      <c r="LPT1" s="10" t="s">
        <v>10645</v>
      </c>
      <c r="LPU1" s="10" t="s">
        <v>10646</v>
      </c>
      <c r="LPV1" s="10" t="s">
        <v>10647</v>
      </c>
      <c r="LPW1" s="10" t="s">
        <v>10648</v>
      </c>
      <c r="LPX1" s="10" t="s">
        <v>10649</v>
      </c>
      <c r="LPY1" s="10" t="s">
        <v>10650</v>
      </c>
      <c r="LPZ1" s="10" t="s">
        <v>10651</v>
      </c>
      <c r="LQA1" s="10" t="s">
        <v>10652</v>
      </c>
      <c r="LQB1" s="10" t="s">
        <v>10653</v>
      </c>
      <c r="LQC1" s="10" t="s">
        <v>10654</v>
      </c>
      <c r="LQD1" s="10" t="s">
        <v>10655</v>
      </c>
      <c r="LQE1" s="10" t="s">
        <v>10656</v>
      </c>
      <c r="LQF1" s="10" t="s">
        <v>10657</v>
      </c>
      <c r="LQG1" s="10" t="s">
        <v>10658</v>
      </c>
      <c r="LQH1" s="10" t="s">
        <v>10659</v>
      </c>
      <c r="LQI1" s="10" t="s">
        <v>10660</v>
      </c>
      <c r="LQJ1" s="10" t="s">
        <v>10661</v>
      </c>
      <c r="LQK1" s="10" t="s">
        <v>10662</v>
      </c>
      <c r="LQL1" s="10" t="s">
        <v>10663</v>
      </c>
      <c r="LQM1" s="10" t="s">
        <v>10664</v>
      </c>
      <c r="LQN1" s="10" t="s">
        <v>10665</v>
      </c>
      <c r="LQO1" s="10" t="s">
        <v>10666</v>
      </c>
      <c r="LQP1" s="10" t="s">
        <v>10667</v>
      </c>
      <c r="LQQ1" s="10" t="s">
        <v>10668</v>
      </c>
      <c r="LQR1" s="10" t="s">
        <v>10669</v>
      </c>
      <c r="LQS1" s="10" t="s">
        <v>10670</v>
      </c>
      <c r="LQT1" s="10" t="s">
        <v>10671</v>
      </c>
      <c r="LQU1" s="10" t="s">
        <v>10672</v>
      </c>
      <c r="LQV1" s="10" t="s">
        <v>10673</v>
      </c>
      <c r="LQW1" s="10" t="s">
        <v>10674</v>
      </c>
      <c r="LQX1" s="10" t="s">
        <v>10675</v>
      </c>
      <c r="LQY1" s="10" t="s">
        <v>10676</v>
      </c>
      <c r="LQZ1" s="10" t="s">
        <v>10677</v>
      </c>
      <c r="LRA1" s="10" t="s">
        <v>10678</v>
      </c>
      <c r="LRB1" s="10" t="s">
        <v>10679</v>
      </c>
      <c r="LRC1" s="10" t="s">
        <v>10680</v>
      </c>
      <c r="LRD1" s="10" t="s">
        <v>10681</v>
      </c>
      <c r="LRE1" s="10" t="s">
        <v>10682</v>
      </c>
      <c r="LRF1" s="10" t="s">
        <v>10683</v>
      </c>
      <c r="LRG1" s="10" t="s">
        <v>10684</v>
      </c>
      <c r="LRH1" s="10" t="s">
        <v>10685</v>
      </c>
      <c r="LRI1" s="10" t="s">
        <v>10686</v>
      </c>
      <c r="LRJ1" s="10" t="s">
        <v>10687</v>
      </c>
      <c r="LRK1" s="10" t="s">
        <v>10688</v>
      </c>
      <c r="LRL1" s="10" t="s">
        <v>10689</v>
      </c>
      <c r="LRM1" s="10" t="s">
        <v>10690</v>
      </c>
      <c r="LRN1" s="10" t="s">
        <v>10691</v>
      </c>
      <c r="LRO1" s="10" t="s">
        <v>10692</v>
      </c>
      <c r="LRP1" s="10" t="s">
        <v>10693</v>
      </c>
      <c r="LRQ1" s="10" t="s">
        <v>10694</v>
      </c>
      <c r="LRR1" s="10" t="s">
        <v>10695</v>
      </c>
      <c r="LRS1" s="10" t="s">
        <v>10696</v>
      </c>
      <c r="LRT1" s="10" t="s">
        <v>10697</v>
      </c>
      <c r="LRU1" s="10" t="s">
        <v>10698</v>
      </c>
      <c r="LRV1" s="10" t="s">
        <v>10699</v>
      </c>
      <c r="LRW1" s="10" t="s">
        <v>10700</v>
      </c>
      <c r="LRX1" s="10" t="s">
        <v>10701</v>
      </c>
      <c r="LRY1" s="10" t="s">
        <v>10702</v>
      </c>
      <c r="LRZ1" s="10" t="s">
        <v>10703</v>
      </c>
      <c r="LSA1" s="10" t="s">
        <v>10704</v>
      </c>
      <c r="LSB1" s="10" t="s">
        <v>10705</v>
      </c>
      <c r="LSC1" s="10" t="s">
        <v>10706</v>
      </c>
      <c r="LSD1" s="10" t="s">
        <v>10707</v>
      </c>
      <c r="LSE1" s="10" t="s">
        <v>10708</v>
      </c>
      <c r="LSF1" s="10" t="s">
        <v>10709</v>
      </c>
      <c r="LSG1" s="10" t="s">
        <v>10710</v>
      </c>
      <c r="LSH1" s="10" t="s">
        <v>10711</v>
      </c>
      <c r="LSI1" s="10" t="s">
        <v>10712</v>
      </c>
      <c r="LSJ1" s="10" t="s">
        <v>10713</v>
      </c>
      <c r="LSK1" s="10" t="s">
        <v>10714</v>
      </c>
      <c r="LSL1" s="10" t="s">
        <v>10715</v>
      </c>
      <c r="LSM1" s="10" t="s">
        <v>10716</v>
      </c>
      <c r="LSN1" s="10" t="s">
        <v>10717</v>
      </c>
      <c r="LSO1" s="10" t="s">
        <v>10718</v>
      </c>
      <c r="LSP1" s="10" t="s">
        <v>10719</v>
      </c>
      <c r="LSQ1" s="10" t="s">
        <v>10720</v>
      </c>
      <c r="LSR1" s="10" t="s">
        <v>10721</v>
      </c>
      <c r="LSS1" s="10" t="s">
        <v>10722</v>
      </c>
      <c r="LST1" s="10" t="s">
        <v>10723</v>
      </c>
      <c r="LSU1" s="10" t="s">
        <v>10724</v>
      </c>
      <c r="LSV1" s="10" t="s">
        <v>10725</v>
      </c>
      <c r="LSW1" s="10" t="s">
        <v>10726</v>
      </c>
      <c r="LSX1" s="10" t="s">
        <v>10727</v>
      </c>
      <c r="LSY1" s="10" t="s">
        <v>10728</v>
      </c>
      <c r="LSZ1" s="10" t="s">
        <v>10729</v>
      </c>
      <c r="LTA1" s="10" t="s">
        <v>10730</v>
      </c>
      <c r="LTB1" s="10" t="s">
        <v>10731</v>
      </c>
      <c r="LTC1" s="10" t="s">
        <v>10732</v>
      </c>
      <c r="LTD1" s="10" t="s">
        <v>10733</v>
      </c>
      <c r="LTE1" s="10" t="s">
        <v>10734</v>
      </c>
      <c r="LTF1" s="10" t="s">
        <v>10735</v>
      </c>
      <c r="LTG1" s="10" t="s">
        <v>10736</v>
      </c>
      <c r="LTH1" s="10" t="s">
        <v>10737</v>
      </c>
      <c r="LTI1" s="10" t="s">
        <v>10738</v>
      </c>
      <c r="LTJ1" s="10" t="s">
        <v>10739</v>
      </c>
      <c r="LTK1" s="10" t="s">
        <v>10740</v>
      </c>
      <c r="LTL1" s="10" t="s">
        <v>10741</v>
      </c>
      <c r="LTM1" s="10" t="s">
        <v>10742</v>
      </c>
      <c r="LTN1" s="10" t="s">
        <v>10743</v>
      </c>
      <c r="LTO1" s="10" t="s">
        <v>10744</v>
      </c>
      <c r="LTP1" s="10" t="s">
        <v>10745</v>
      </c>
      <c r="LTQ1" s="10" t="s">
        <v>10746</v>
      </c>
      <c r="LTR1" s="10" t="s">
        <v>10747</v>
      </c>
      <c r="LTS1" s="10" t="s">
        <v>10748</v>
      </c>
      <c r="LTT1" s="10" t="s">
        <v>10749</v>
      </c>
      <c r="LTU1" s="10" t="s">
        <v>10750</v>
      </c>
      <c r="LTV1" s="10" t="s">
        <v>10751</v>
      </c>
      <c r="LTW1" s="10" t="s">
        <v>10752</v>
      </c>
      <c r="LTX1" s="10" t="s">
        <v>10753</v>
      </c>
      <c r="LTY1" s="10" t="s">
        <v>10754</v>
      </c>
      <c r="LTZ1" s="10" t="s">
        <v>10755</v>
      </c>
      <c r="LUA1" s="10" t="s">
        <v>10756</v>
      </c>
      <c r="LUB1" s="10" t="s">
        <v>10757</v>
      </c>
      <c r="LUC1" s="10" t="s">
        <v>10758</v>
      </c>
      <c r="LUD1" s="10" t="s">
        <v>10759</v>
      </c>
      <c r="LUE1" s="10" t="s">
        <v>10760</v>
      </c>
      <c r="LUF1" s="10" t="s">
        <v>10761</v>
      </c>
      <c r="LUG1" s="10" t="s">
        <v>10762</v>
      </c>
      <c r="LUH1" s="10" t="s">
        <v>10763</v>
      </c>
      <c r="LUI1" s="10" t="s">
        <v>10764</v>
      </c>
      <c r="LUJ1" s="10" t="s">
        <v>10765</v>
      </c>
      <c r="LUK1" s="10" t="s">
        <v>10766</v>
      </c>
      <c r="LUL1" s="10" t="s">
        <v>10767</v>
      </c>
      <c r="LUM1" s="10" t="s">
        <v>10768</v>
      </c>
      <c r="LUN1" s="10" t="s">
        <v>10769</v>
      </c>
      <c r="LUO1" s="10" t="s">
        <v>10770</v>
      </c>
      <c r="LUP1" s="10" t="s">
        <v>10771</v>
      </c>
      <c r="LUQ1" s="10" t="s">
        <v>10772</v>
      </c>
      <c r="LUR1" s="10" t="s">
        <v>10773</v>
      </c>
      <c r="LUS1" s="10" t="s">
        <v>10774</v>
      </c>
      <c r="LUT1" s="10" t="s">
        <v>10775</v>
      </c>
      <c r="LUU1" s="10" t="s">
        <v>10776</v>
      </c>
      <c r="LUV1" s="10" t="s">
        <v>10777</v>
      </c>
      <c r="LUW1" s="10" t="s">
        <v>10778</v>
      </c>
      <c r="LUX1" s="10" t="s">
        <v>10779</v>
      </c>
      <c r="LUY1" s="10" t="s">
        <v>10780</v>
      </c>
      <c r="LUZ1" s="10" t="s">
        <v>10781</v>
      </c>
      <c r="LVA1" s="10" t="s">
        <v>10782</v>
      </c>
      <c r="LVB1" s="10" t="s">
        <v>10783</v>
      </c>
      <c r="LVC1" s="10" t="s">
        <v>10784</v>
      </c>
      <c r="LVD1" s="10" t="s">
        <v>10785</v>
      </c>
      <c r="LVE1" s="10" t="s">
        <v>10786</v>
      </c>
      <c r="LVF1" s="10" t="s">
        <v>10787</v>
      </c>
      <c r="LVG1" s="10" t="s">
        <v>10788</v>
      </c>
      <c r="LVH1" s="10" t="s">
        <v>10789</v>
      </c>
      <c r="LVI1" s="10" t="s">
        <v>10790</v>
      </c>
      <c r="LVJ1" s="10" t="s">
        <v>10791</v>
      </c>
      <c r="LVK1" s="10" t="s">
        <v>10792</v>
      </c>
      <c r="LVL1" s="10" t="s">
        <v>10793</v>
      </c>
      <c r="LVM1" s="10" t="s">
        <v>10794</v>
      </c>
      <c r="LVN1" s="10" t="s">
        <v>10795</v>
      </c>
      <c r="LVO1" s="10" t="s">
        <v>10796</v>
      </c>
      <c r="LVP1" s="10" t="s">
        <v>10797</v>
      </c>
      <c r="LVQ1" s="10" t="s">
        <v>10798</v>
      </c>
      <c r="LVR1" s="10" t="s">
        <v>10799</v>
      </c>
      <c r="LVS1" s="10" t="s">
        <v>10800</v>
      </c>
      <c r="LVT1" s="10" t="s">
        <v>10801</v>
      </c>
      <c r="LVU1" s="10" t="s">
        <v>10802</v>
      </c>
      <c r="LVV1" s="10" t="s">
        <v>10803</v>
      </c>
      <c r="LVW1" s="10" t="s">
        <v>10804</v>
      </c>
      <c r="LVX1" s="10" t="s">
        <v>10805</v>
      </c>
      <c r="LVY1" s="10" t="s">
        <v>10806</v>
      </c>
      <c r="LVZ1" s="10" t="s">
        <v>10807</v>
      </c>
      <c r="LWA1" s="10" t="s">
        <v>10808</v>
      </c>
      <c r="LWB1" s="10" t="s">
        <v>10809</v>
      </c>
      <c r="LWC1" s="10" t="s">
        <v>10810</v>
      </c>
      <c r="LWD1" s="10" t="s">
        <v>10811</v>
      </c>
      <c r="LWE1" s="10" t="s">
        <v>10812</v>
      </c>
      <c r="LWF1" s="10" t="s">
        <v>10813</v>
      </c>
      <c r="LWG1" s="10" t="s">
        <v>10814</v>
      </c>
      <c r="LWH1" s="10" t="s">
        <v>10815</v>
      </c>
      <c r="LWI1" s="10" t="s">
        <v>10816</v>
      </c>
      <c r="LWJ1" s="10" t="s">
        <v>10817</v>
      </c>
      <c r="LWK1" s="10" t="s">
        <v>10818</v>
      </c>
      <c r="LWL1" s="10" t="s">
        <v>10819</v>
      </c>
      <c r="LWM1" s="10" t="s">
        <v>10820</v>
      </c>
      <c r="LWN1" s="10" t="s">
        <v>10821</v>
      </c>
      <c r="LWO1" s="10" t="s">
        <v>10822</v>
      </c>
      <c r="LWP1" s="10" t="s">
        <v>10823</v>
      </c>
      <c r="LWQ1" s="10" t="s">
        <v>10824</v>
      </c>
      <c r="LWR1" s="10" t="s">
        <v>10825</v>
      </c>
      <c r="LWS1" s="10" t="s">
        <v>10826</v>
      </c>
      <c r="LWT1" s="10" t="s">
        <v>10827</v>
      </c>
      <c r="LWU1" s="10" t="s">
        <v>10828</v>
      </c>
      <c r="LWV1" s="10" t="s">
        <v>10829</v>
      </c>
      <c r="LWW1" s="10" t="s">
        <v>10830</v>
      </c>
      <c r="LWX1" s="10" t="s">
        <v>10831</v>
      </c>
      <c r="LWY1" s="10" t="s">
        <v>10832</v>
      </c>
      <c r="LWZ1" s="10" t="s">
        <v>10833</v>
      </c>
      <c r="LXA1" s="10" t="s">
        <v>10834</v>
      </c>
      <c r="LXB1" s="10" t="s">
        <v>10835</v>
      </c>
      <c r="LXC1" s="10" t="s">
        <v>10836</v>
      </c>
      <c r="LXD1" s="10" t="s">
        <v>10837</v>
      </c>
      <c r="LXE1" s="10" t="s">
        <v>10838</v>
      </c>
      <c r="LXF1" s="10" t="s">
        <v>10839</v>
      </c>
      <c r="LXG1" s="10" t="s">
        <v>10840</v>
      </c>
      <c r="LXH1" s="10" t="s">
        <v>10841</v>
      </c>
      <c r="LXI1" s="10" t="s">
        <v>10842</v>
      </c>
      <c r="LXJ1" s="10" t="s">
        <v>10843</v>
      </c>
      <c r="LXK1" s="10" t="s">
        <v>10844</v>
      </c>
      <c r="LXL1" s="10" t="s">
        <v>10845</v>
      </c>
      <c r="LXM1" s="10" t="s">
        <v>10846</v>
      </c>
      <c r="LXN1" s="10" t="s">
        <v>10847</v>
      </c>
      <c r="LXO1" s="10" t="s">
        <v>10848</v>
      </c>
      <c r="LXP1" s="10" t="s">
        <v>10849</v>
      </c>
      <c r="LXQ1" s="10" t="s">
        <v>10850</v>
      </c>
      <c r="LXR1" s="10" t="s">
        <v>10851</v>
      </c>
      <c r="LXS1" s="10" t="s">
        <v>10852</v>
      </c>
      <c r="LXT1" s="10" t="s">
        <v>10853</v>
      </c>
      <c r="LXU1" s="10" t="s">
        <v>10854</v>
      </c>
      <c r="LXV1" s="10" t="s">
        <v>10855</v>
      </c>
      <c r="LXW1" s="10" t="s">
        <v>10856</v>
      </c>
      <c r="LXX1" s="10" t="s">
        <v>10857</v>
      </c>
      <c r="LXY1" s="10" t="s">
        <v>10858</v>
      </c>
      <c r="LXZ1" s="10" t="s">
        <v>10859</v>
      </c>
      <c r="LYA1" s="10" t="s">
        <v>10860</v>
      </c>
      <c r="LYB1" s="10" t="s">
        <v>10861</v>
      </c>
      <c r="LYC1" s="10" t="s">
        <v>10862</v>
      </c>
      <c r="LYD1" s="10" t="s">
        <v>10863</v>
      </c>
      <c r="LYE1" s="10" t="s">
        <v>10864</v>
      </c>
      <c r="LYF1" s="10" t="s">
        <v>10865</v>
      </c>
      <c r="LYG1" s="10" t="s">
        <v>10866</v>
      </c>
      <c r="LYH1" s="10" t="s">
        <v>10867</v>
      </c>
      <c r="LYI1" s="10" t="s">
        <v>10868</v>
      </c>
      <c r="LYJ1" s="10" t="s">
        <v>10869</v>
      </c>
      <c r="LYK1" s="10" t="s">
        <v>10870</v>
      </c>
      <c r="LYL1" s="10" t="s">
        <v>10871</v>
      </c>
      <c r="LYM1" s="10" t="s">
        <v>10872</v>
      </c>
      <c r="LYN1" s="10" t="s">
        <v>10873</v>
      </c>
      <c r="LYO1" s="10" t="s">
        <v>10874</v>
      </c>
      <c r="LYP1" s="10" t="s">
        <v>10875</v>
      </c>
      <c r="LYQ1" s="10" t="s">
        <v>10876</v>
      </c>
      <c r="LYR1" s="10" t="s">
        <v>10877</v>
      </c>
      <c r="LYS1" s="10" t="s">
        <v>10878</v>
      </c>
      <c r="LYT1" s="10" t="s">
        <v>10879</v>
      </c>
      <c r="LYU1" s="10" t="s">
        <v>10880</v>
      </c>
      <c r="LYV1" s="10" t="s">
        <v>10881</v>
      </c>
      <c r="LYW1" s="10" t="s">
        <v>10882</v>
      </c>
      <c r="LYX1" s="10" t="s">
        <v>10883</v>
      </c>
      <c r="LYY1" s="10" t="s">
        <v>10884</v>
      </c>
      <c r="LYZ1" s="10" t="s">
        <v>10885</v>
      </c>
      <c r="LZA1" s="10" t="s">
        <v>10886</v>
      </c>
      <c r="LZB1" s="10" t="s">
        <v>10887</v>
      </c>
      <c r="LZC1" s="10" t="s">
        <v>10888</v>
      </c>
      <c r="LZD1" s="10" t="s">
        <v>10889</v>
      </c>
      <c r="LZE1" s="10" t="s">
        <v>10890</v>
      </c>
      <c r="LZF1" s="10" t="s">
        <v>10891</v>
      </c>
      <c r="LZG1" s="10" t="s">
        <v>10892</v>
      </c>
      <c r="LZH1" s="10" t="s">
        <v>10893</v>
      </c>
      <c r="LZI1" s="10" t="s">
        <v>10894</v>
      </c>
      <c r="LZJ1" s="10" t="s">
        <v>10895</v>
      </c>
      <c r="LZK1" s="10" t="s">
        <v>10896</v>
      </c>
      <c r="LZL1" s="10" t="s">
        <v>10897</v>
      </c>
      <c r="LZM1" s="10" t="s">
        <v>10898</v>
      </c>
      <c r="LZN1" s="10" t="s">
        <v>10899</v>
      </c>
      <c r="LZO1" s="10" t="s">
        <v>10900</v>
      </c>
      <c r="LZP1" s="10" t="s">
        <v>10901</v>
      </c>
      <c r="LZQ1" s="10" t="s">
        <v>10902</v>
      </c>
      <c r="LZR1" s="10" t="s">
        <v>10903</v>
      </c>
      <c r="LZS1" s="10" t="s">
        <v>10904</v>
      </c>
      <c r="LZT1" s="10" t="s">
        <v>10905</v>
      </c>
      <c r="LZU1" s="10" t="s">
        <v>10906</v>
      </c>
      <c r="LZV1" s="10" t="s">
        <v>10907</v>
      </c>
      <c r="LZW1" s="10" t="s">
        <v>10908</v>
      </c>
      <c r="LZX1" s="10" t="s">
        <v>10909</v>
      </c>
      <c r="LZY1" s="10" t="s">
        <v>10910</v>
      </c>
      <c r="LZZ1" s="10" t="s">
        <v>10911</v>
      </c>
      <c r="MAA1" s="10" t="s">
        <v>10912</v>
      </c>
      <c r="MAB1" s="10" t="s">
        <v>10913</v>
      </c>
      <c r="MAC1" s="10" t="s">
        <v>10914</v>
      </c>
      <c r="MAD1" s="10" t="s">
        <v>10915</v>
      </c>
      <c r="MAE1" s="10" t="s">
        <v>10916</v>
      </c>
      <c r="MAF1" s="10" t="s">
        <v>10917</v>
      </c>
      <c r="MAG1" s="10" t="s">
        <v>10918</v>
      </c>
      <c r="MAH1" s="10" t="s">
        <v>10919</v>
      </c>
      <c r="MAI1" s="10" t="s">
        <v>10920</v>
      </c>
      <c r="MAJ1" s="10" t="s">
        <v>10921</v>
      </c>
      <c r="MAK1" s="10" t="s">
        <v>10922</v>
      </c>
      <c r="MAL1" s="10" t="s">
        <v>10923</v>
      </c>
      <c r="MAM1" s="10" t="s">
        <v>10924</v>
      </c>
      <c r="MAN1" s="10" t="s">
        <v>10925</v>
      </c>
      <c r="MAO1" s="10" t="s">
        <v>10926</v>
      </c>
      <c r="MAP1" s="10" t="s">
        <v>10927</v>
      </c>
      <c r="MAQ1" s="10" t="s">
        <v>10928</v>
      </c>
      <c r="MAR1" s="10" t="s">
        <v>10929</v>
      </c>
      <c r="MAS1" s="10" t="s">
        <v>10930</v>
      </c>
      <c r="MAT1" s="10" t="s">
        <v>10931</v>
      </c>
      <c r="MAU1" s="10" t="s">
        <v>10932</v>
      </c>
      <c r="MAV1" s="10" t="s">
        <v>10933</v>
      </c>
      <c r="MAW1" s="10" t="s">
        <v>10934</v>
      </c>
      <c r="MAX1" s="10" t="s">
        <v>10935</v>
      </c>
      <c r="MAY1" s="10" t="s">
        <v>10936</v>
      </c>
      <c r="MAZ1" s="10" t="s">
        <v>10937</v>
      </c>
      <c r="MBA1" s="10" t="s">
        <v>10938</v>
      </c>
      <c r="MBB1" s="10" t="s">
        <v>10939</v>
      </c>
      <c r="MBC1" s="10" t="s">
        <v>10940</v>
      </c>
      <c r="MBD1" s="10" t="s">
        <v>10941</v>
      </c>
      <c r="MBE1" s="10" t="s">
        <v>10942</v>
      </c>
      <c r="MBF1" s="10" t="s">
        <v>10943</v>
      </c>
      <c r="MBG1" s="10" t="s">
        <v>10944</v>
      </c>
      <c r="MBH1" s="10" t="s">
        <v>10945</v>
      </c>
      <c r="MBI1" s="10" t="s">
        <v>10946</v>
      </c>
      <c r="MBJ1" s="10" t="s">
        <v>10947</v>
      </c>
      <c r="MBK1" s="10" t="s">
        <v>10948</v>
      </c>
      <c r="MBL1" s="10" t="s">
        <v>10949</v>
      </c>
      <c r="MBM1" s="10" t="s">
        <v>10950</v>
      </c>
      <c r="MBN1" s="10" t="s">
        <v>10951</v>
      </c>
      <c r="MBO1" s="10" t="s">
        <v>10952</v>
      </c>
      <c r="MBP1" s="10" t="s">
        <v>10953</v>
      </c>
      <c r="MBQ1" s="10" t="s">
        <v>10954</v>
      </c>
      <c r="MBR1" s="10" t="s">
        <v>10955</v>
      </c>
      <c r="MBS1" s="10" t="s">
        <v>10956</v>
      </c>
      <c r="MBT1" s="10" t="s">
        <v>10957</v>
      </c>
      <c r="MBU1" s="10" t="s">
        <v>10958</v>
      </c>
      <c r="MBV1" s="10" t="s">
        <v>10959</v>
      </c>
      <c r="MBW1" s="10" t="s">
        <v>10960</v>
      </c>
      <c r="MBX1" s="10" t="s">
        <v>10961</v>
      </c>
      <c r="MBY1" s="10" t="s">
        <v>10962</v>
      </c>
      <c r="MBZ1" s="10" t="s">
        <v>10963</v>
      </c>
      <c r="MCA1" s="10" t="s">
        <v>10964</v>
      </c>
      <c r="MCB1" s="10" t="s">
        <v>10965</v>
      </c>
      <c r="MCC1" s="10" t="s">
        <v>10966</v>
      </c>
      <c r="MCD1" s="10" t="s">
        <v>10967</v>
      </c>
      <c r="MCE1" s="10" t="s">
        <v>10968</v>
      </c>
      <c r="MCF1" s="10" t="s">
        <v>10969</v>
      </c>
      <c r="MCG1" s="10" t="s">
        <v>10970</v>
      </c>
      <c r="MCH1" s="10" t="s">
        <v>10971</v>
      </c>
      <c r="MCI1" s="10" t="s">
        <v>10972</v>
      </c>
      <c r="MCJ1" s="10" t="s">
        <v>10973</v>
      </c>
      <c r="MCK1" s="10" t="s">
        <v>10974</v>
      </c>
      <c r="MCL1" s="10" t="s">
        <v>10975</v>
      </c>
      <c r="MCM1" s="10" t="s">
        <v>10976</v>
      </c>
      <c r="MCN1" s="10" t="s">
        <v>10977</v>
      </c>
      <c r="MCO1" s="10" t="s">
        <v>10978</v>
      </c>
      <c r="MCP1" s="10" t="s">
        <v>10979</v>
      </c>
      <c r="MCQ1" s="10" t="s">
        <v>10980</v>
      </c>
      <c r="MCR1" s="10" t="s">
        <v>10981</v>
      </c>
      <c r="MCS1" s="10" t="s">
        <v>10982</v>
      </c>
      <c r="MCT1" s="10" t="s">
        <v>10983</v>
      </c>
      <c r="MCU1" s="10" t="s">
        <v>10984</v>
      </c>
      <c r="MCV1" s="10" t="s">
        <v>10985</v>
      </c>
      <c r="MCW1" s="10" t="s">
        <v>10986</v>
      </c>
      <c r="MCX1" s="10" t="s">
        <v>10987</v>
      </c>
      <c r="MCY1" s="10" t="s">
        <v>10988</v>
      </c>
      <c r="MCZ1" s="10" t="s">
        <v>10989</v>
      </c>
      <c r="MDA1" s="10" t="s">
        <v>10990</v>
      </c>
      <c r="MDB1" s="10" t="s">
        <v>10991</v>
      </c>
      <c r="MDC1" s="10" t="s">
        <v>10992</v>
      </c>
      <c r="MDD1" s="10" t="s">
        <v>10993</v>
      </c>
      <c r="MDE1" s="10" t="s">
        <v>10994</v>
      </c>
      <c r="MDF1" s="10" t="s">
        <v>10995</v>
      </c>
      <c r="MDG1" s="10" t="s">
        <v>10996</v>
      </c>
      <c r="MDH1" s="10" t="s">
        <v>10997</v>
      </c>
      <c r="MDI1" s="10" t="s">
        <v>10998</v>
      </c>
      <c r="MDJ1" s="10" t="s">
        <v>10999</v>
      </c>
      <c r="MDK1" s="10" t="s">
        <v>11000</v>
      </c>
      <c r="MDL1" s="10" t="s">
        <v>11001</v>
      </c>
      <c r="MDM1" s="10" t="s">
        <v>11002</v>
      </c>
      <c r="MDN1" s="10" t="s">
        <v>11003</v>
      </c>
      <c r="MDO1" s="10" t="s">
        <v>11004</v>
      </c>
      <c r="MDP1" s="10" t="s">
        <v>11005</v>
      </c>
      <c r="MDQ1" s="10" t="s">
        <v>11006</v>
      </c>
      <c r="MDR1" s="10" t="s">
        <v>11007</v>
      </c>
      <c r="MDS1" s="10" t="s">
        <v>11008</v>
      </c>
      <c r="MDT1" s="10" t="s">
        <v>11009</v>
      </c>
      <c r="MDU1" s="10" t="s">
        <v>11010</v>
      </c>
      <c r="MDV1" s="10" t="s">
        <v>11011</v>
      </c>
      <c r="MDW1" s="10" t="s">
        <v>11012</v>
      </c>
      <c r="MDX1" s="10" t="s">
        <v>11013</v>
      </c>
      <c r="MDY1" s="10" t="s">
        <v>11014</v>
      </c>
      <c r="MDZ1" s="10" t="s">
        <v>11015</v>
      </c>
      <c r="MEA1" s="10" t="s">
        <v>11016</v>
      </c>
      <c r="MEB1" s="10" t="s">
        <v>11017</v>
      </c>
      <c r="MEC1" s="10" t="s">
        <v>11018</v>
      </c>
      <c r="MED1" s="10" t="s">
        <v>11019</v>
      </c>
      <c r="MEE1" s="10" t="s">
        <v>11020</v>
      </c>
      <c r="MEF1" s="10" t="s">
        <v>11021</v>
      </c>
      <c r="MEG1" s="10" t="s">
        <v>11022</v>
      </c>
      <c r="MEH1" s="10" t="s">
        <v>11023</v>
      </c>
      <c r="MEI1" s="10" t="s">
        <v>11024</v>
      </c>
      <c r="MEJ1" s="10" t="s">
        <v>11025</v>
      </c>
      <c r="MEK1" s="10" t="s">
        <v>11026</v>
      </c>
      <c r="MEL1" s="10" t="s">
        <v>11027</v>
      </c>
      <c r="MEM1" s="10" t="s">
        <v>11028</v>
      </c>
      <c r="MEN1" s="10" t="s">
        <v>11029</v>
      </c>
      <c r="MEO1" s="10" t="s">
        <v>11030</v>
      </c>
      <c r="MEP1" s="10" t="s">
        <v>11031</v>
      </c>
      <c r="MEQ1" s="10" t="s">
        <v>11032</v>
      </c>
      <c r="MER1" s="10" t="s">
        <v>11033</v>
      </c>
      <c r="MES1" s="10" t="s">
        <v>11034</v>
      </c>
      <c r="MET1" s="10" t="s">
        <v>11035</v>
      </c>
      <c r="MEU1" s="10" t="s">
        <v>11036</v>
      </c>
      <c r="MEV1" s="10" t="s">
        <v>11037</v>
      </c>
      <c r="MEW1" s="10" t="s">
        <v>11038</v>
      </c>
      <c r="MEX1" s="10" t="s">
        <v>11039</v>
      </c>
      <c r="MEY1" s="10" t="s">
        <v>11040</v>
      </c>
      <c r="MEZ1" s="10" t="s">
        <v>11041</v>
      </c>
      <c r="MFA1" s="10" t="s">
        <v>11042</v>
      </c>
      <c r="MFB1" s="10" t="s">
        <v>11043</v>
      </c>
      <c r="MFC1" s="10" t="s">
        <v>11044</v>
      </c>
      <c r="MFD1" s="10" t="s">
        <v>11045</v>
      </c>
      <c r="MFE1" s="10" t="s">
        <v>11046</v>
      </c>
      <c r="MFF1" s="10" t="s">
        <v>11047</v>
      </c>
      <c r="MFG1" s="10" t="s">
        <v>11048</v>
      </c>
      <c r="MFH1" s="10" t="s">
        <v>11049</v>
      </c>
      <c r="MFI1" s="10" t="s">
        <v>11050</v>
      </c>
      <c r="MFJ1" s="10" t="s">
        <v>11051</v>
      </c>
      <c r="MFK1" s="10" t="s">
        <v>11052</v>
      </c>
      <c r="MFL1" s="10" t="s">
        <v>11053</v>
      </c>
      <c r="MFM1" s="10" t="s">
        <v>11054</v>
      </c>
      <c r="MFN1" s="10" t="s">
        <v>11055</v>
      </c>
      <c r="MFO1" s="10" t="s">
        <v>11056</v>
      </c>
      <c r="MFP1" s="10" t="s">
        <v>11057</v>
      </c>
      <c r="MFQ1" s="10" t="s">
        <v>11058</v>
      </c>
      <c r="MFR1" s="10" t="s">
        <v>11059</v>
      </c>
      <c r="MFS1" s="10" t="s">
        <v>11060</v>
      </c>
      <c r="MFT1" s="10" t="s">
        <v>11061</v>
      </c>
      <c r="MFU1" s="10" t="s">
        <v>11062</v>
      </c>
      <c r="MFV1" s="10" t="s">
        <v>11063</v>
      </c>
      <c r="MFW1" s="10" t="s">
        <v>11064</v>
      </c>
      <c r="MFX1" s="10" t="s">
        <v>11065</v>
      </c>
      <c r="MFY1" s="10" t="s">
        <v>11066</v>
      </c>
      <c r="MFZ1" s="10" t="s">
        <v>11067</v>
      </c>
      <c r="MGA1" s="10" t="s">
        <v>11068</v>
      </c>
      <c r="MGB1" s="10" t="s">
        <v>11069</v>
      </c>
      <c r="MGC1" s="10" t="s">
        <v>11070</v>
      </c>
      <c r="MGD1" s="10" t="s">
        <v>11071</v>
      </c>
      <c r="MGE1" s="10" t="s">
        <v>11072</v>
      </c>
      <c r="MGF1" s="10" t="s">
        <v>11073</v>
      </c>
      <c r="MGG1" s="10" t="s">
        <v>11074</v>
      </c>
      <c r="MGH1" s="10" t="s">
        <v>11075</v>
      </c>
      <c r="MGI1" s="10" t="s">
        <v>11076</v>
      </c>
      <c r="MGJ1" s="10" t="s">
        <v>11077</v>
      </c>
      <c r="MGK1" s="10" t="s">
        <v>11078</v>
      </c>
      <c r="MGL1" s="10" t="s">
        <v>11079</v>
      </c>
      <c r="MGM1" s="10" t="s">
        <v>11080</v>
      </c>
      <c r="MGN1" s="10" t="s">
        <v>11081</v>
      </c>
      <c r="MGO1" s="10" t="s">
        <v>11082</v>
      </c>
      <c r="MGP1" s="10" t="s">
        <v>11083</v>
      </c>
      <c r="MGQ1" s="10" t="s">
        <v>11084</v>
      </c>
      <c r="MGR1" s="10" t="s">
        <v>11085</v>
      </c>
      <c r="MGS1" s="10" t="s">
        <v>11086</v>
      </c>
      <c r="MGT1" s="10" t="s">
        <v>11087</v>
      </c>
      <c r="MGU1" s="10" t="s">
        <v>11088</v>
      </c>
      <c r="MGV1" s="10" t="s">
        <v>11089</v>
      </c>
      <c r="MGW1" s="10" t="s">
        <v>11090</v>
      </c>
      <c r="MGX1" s="10" t="s">
        <v>11091</v>
      </c>
      <c r="MGY1" s="10" t="s">
        <v>11092</v>
      </c>
      <c r="MGZ1" s="10" t="s">
        <v>11093</v>
      </c>
      <c r="MHA1" s="10" t="s">
        <v>11094</v>
      </c>
      <c r="MHB1" s="10" t="s">
        <v>11095</v>
      </c>
      <c r="MHC1" s="10" t="s">
        <v>11096</v>
      </c>
      <c r="MHD1" s="10" t="s">
        <v>11097</v>
      </c>
      <c r="MHE1" s="10" t="s">
        <v>11098</v>
      </c>
      <c r="MHF1" s="10" t="s">
        <v>11099</v>
      </c>
      <c r="MHG1" s="10" t="s">
        <v>11100</v>
      </c>
      <c r="MHH1" s="10" t="s">
        <v>11101</v>
      </c>
      <c r="MHI1" s="10" t="s">
        <v>11102</v>
      </c>
      <c r="MHJ1" s="10" t="s">
        <v>11103</v>
      </c>
      <c r="MHK1" s="10" t="s">
        <v>11104</v>
      </c>
      <c r="MHL1" s="10" t="s">
        <v>11105</v>
      </c>
      <c r="MHM1" s="10" t="s">
        <v>11106</v>
      </c>
      <c r="MHN1" s="10" t="s">
        <v>11107</v>
      </c>
      <c r="MHO1" s="10" t="s">
        <v>11108</v>
      </c>
      <c r="MHP1" s="10" t="s">
        <v>11109</v>
      </c>
      <c r="MHQ1" s="10" t="s">
        <v>11110</v>
      </c>
      <c r="MHR1" s="10" t="s">
        <v>11111</v>
      </c>
      <c r="MHS1" s="10" t="s">
        <v>11112</v>
      </c>
      <c r="MHT1" s="10" t="s">
        <v>11113</v>
      </c>
      <c r="MHU1" s="10" t="s">
        <v>11114</v>
      </c>
      <c r="MHV1" s="10" t="s">
        <v>11115</v>
      </c>
      <c r="MHW1" s="10" t="s">
        <v>11116</v>
      </c>
      <c r="MHX1" s="10" t="s">
        <v>11117</v>
      </c>
      <c r="MHY1" s="10" t="s">
        <v>11118</v>
      </c>
      <c r="MHZ1" s="10" t="s">
        <v>11119</v>
      </c>
      <c r="MIA1" s="10" t="s">
        <v>11120</v>
      </c>
      <c r="MIB1" s="10" t="s">
        <v>11121</v>
      </c>
      <c r="MIC1" s="10" t="s">
        <v>11122</v>
      </c>
      <c r="MID1" s="10" t="s">
        <v>11123</v>
      </c>
      <c r="MIE1" s="10" t="s">
        <v>11124</v>
      </c>
      <c r="MIF1" s="10" t="s">
        <v>11125</v>
      </c>
      <c r="MIG1" s="10" t="s">
        <v>11126</v>
      </c>
      <c r="MIH1" s="10" t="s">
        <v>11127</v>
      </c>
      <c r="MII1" s="10" t="s">
        <v>11128</v>
      </c>
      <c r="MIJ1" s="10" t="s">
        <v>11129</v>
      </c>
      <c r="MIK1" s="10" t="s">
        <v>11130</v>
      </c>
      <c r="MIL1" s="10" t="s">
        <v>11131</v>
      </c>
      <c r="MIM1" s="10" t="s">
        <v>11132</v>
      </c>
      <c r="MIN1" s="10" t="s">
        <v>11133</v>
      </c>
      <c r="MIO1" s="10" t="s">
        <v>11134</v>
      </c>
      <c r="MIP1" s="10" t="s">
        <v>11135</v>
      </c>
      <c r="MIQ1" s="10" t="s">
        <v>11136</v>
      </c>
      <c r="MIR1" s="10" t="s">
        <v>11137</v>
      </c>
      <c r="MIS1" s="10" t="s">
        <v>11138</v>
      </c>
      <c r="MIT1" s="10" t="s">
        <v>11139</v>
      </c>
      <c r="MIU1" s="10" t="s">
        <v>11140</v>
      </c>
      <c r="MIV1" s="10" t="s">
        <v>11141</v>
      </c>
      <c r="MIW1" s="10" t="s">
        <v>11142</v>
      </c>
      <c r="MIX1" s="10" t="s">
        <v>11143</v>
      </c>
      <c r="MIY1" s="10" t="s">
        <v>11144</v>
      </c>
      <c r="MIZ1" s="10" t="s">
        <v>11145</v>
      </c>
      <c r="MJA1" s="10" t="s">
        <v>11146</v>
      </c>
      <c r="MJB1" s="10" t="s">
        <v>11147</v>
      </c>
      <c r="MJC1" s="10" t="s">
        <v>11148</v>
      </c>
      <c r="MJD1" s="10" t="s">
        <v>11149</v>
      </c>
      <c r="MJE1" s="10" t="s">
        <v>11150</v>
      </c>
      <c r="MJF1" s="10" t="s">
        <v>11151</v>
      </c>
      <c r="MJG1" s="10" t="s">
        <v>11152</v>
      </c>
      <c r="MJH1" s="10" t="s">
        <v>11153</v>
      </c>
      <c r="MJI1" s="10" t="s">
        <v>11154</v>
      </c>
      <c r="MJJ1" s="10" t="s">
        <v>11155</v>
      </c>
      <c r="MJK1" s="10" t="s">
        <v>11156</v>
      </c>
      <c r="MJL1" s="10" t="s">
        <v>11157</v>
      </c>
      <c r="MJM1" s="10" t="s">
        <v>11158</v>
      </c>
      <c r="MJN1" s="10" t="s">
        <v>11159</v>
      </c>
      <c r="MJO1" s="10" t="s">
        <v>11160</v>
      </c>
      <c r="MJP1" s="10" t="s">
        <v>11161</v>
      </c>
      <c r="MJQ1" s="10" t="s">
        <v>11162</v>
      </c>
      <c r="MJR1" s="10" t="s">
        <v>11163</v>
      </c>
      <c r="MJS1" s="10" t="s">
        <v>11164</v>
      </c>
      <c r="MJT1" s="10" t="s">
        <v>11165</v>
      </c>
      <c r="MJU1" s="10" t="s">
        <v>11166</v>
      </c>
      <c r="MJV1" s="10" t="s">
        <v>11167</v>
      </c>
      <c r="MJW1" s="10" t="s">
        <v>11168</v>
      </c>
      <c r="MJX1" s="10" t="s">
        <v>11169</v>
      </c>
      <c r="MJY1" s="10" t="s">
        <v>11170</v>
      </c>
      <c r="MJZ1" s="10" t="s">
        <v>11171</v>
      </c>
      <c r="MKA1" s="10" t="s">
        <v>11172</v>
      </c>
      <c r="MKB1" s="10" t="s">
        <v>11173</v>
      </c>
      <c r="MKC1" s="10" t="s">
        <v>11174</v>
      </c>
      <c r="MKD1" s="10" t="s">
        <v>11175</v>
      </c>
      <c r="MKE1" s="10" t="s">
        <v>11176</v>
      </c>
      <c r="MKF1" s="10" t="s">
        <v>11177</v>
      </c>
      <c r="MKG1" s="10" t="s">
        <v>11178</v>
      </c>
      <c r="MKH1" s="10" t="s">
        <v>11179</v>
      </c>
      <c r="MKI1" s="10" t="s">
        <v>11180</v>
      </c>
      <c r="MKJ1" s="10" t="s">
        <v>11181</v>
      </c>
      <c r="MKK1" s="10" t="s">
        <v>11182</v>
      </c>
      <c r="MKL1" s="10" t="s">
        <v>11183</v>
      </c>
      <c r="MKM1" s="10" t="s">
        <v>11184</v>
      </c>
      <c r="MKN1" s="10" t="s">
        <v>11185</v>
      </c>
      <c r="MKO1" s="10" t="s">
        <v>11186</v>
      </c>
      <c r="MKP1" s="10" t="s">
        <v>11187</v>
      </c>
      <c r="MKQ1" s="10" t="s">
        <v>11188</v>
      </c>
      <c r="MKR1" s="10" t="s">
        <v>11189</v>
      </c>
      <c r="MKS1" s="10" t="s">
        <v>11190</v>
      </c>
      <c r="MKT1" s="10" t="s">
        <v>11191</v>
      </c>
      <c r="MKU1" s="10" t="s">
        <v>11192</v>
      </c>
      <c r="MKV1" s="10" t="s">
        <v>11193</v>
      </c>
      <c r="MKW1" s="10" t="s">
        <v>11194</v>
      </c>
      <c r="MKX1" s="10" t="s">
        <v>11195</v>
      </c>
      <c r="MKY1" s="10" t="s">
        <v>11196</v>
      </c>
      <c r="MKZ1" s="10" t="s">
        <v>11197</v>
      </c>
      <c r="MLA1" s="10" t="s">
        <v>11198</v>
      </c>
      <c r="MLB1" s="10" t="s">
        <v>11199</v>
      </c>
      <c r="MLC1" s="10" t="s">
        <v>11200</v>
      </c>
      <c r="MLD1" s="10" t="s">
        <v>11201</v>
      </c>
      <c r="MLE1" s="10" t="s">
        <v>11202</v>
      </c>
      <c r="MLF1" s="10" t="s">
        <v>11203</v>
      </c>
      <c r="MLG1" s="10" t="s">
        <v>11204</v>
      </c>
      <c r="MLH1" s="10" t="s">
        <v>11205</v>
      </c>
      <c r="MLI1" s="10" t="s">
        <v>11206</v>
      </c>
      <c r="MLJ1" s="10" t="s">
        <v>11207</v>
      </c>
      <c r="MLK1" s="10" t="s">
        <v>11208</v>
      </c>
      <c r="MLL1" s="10" t="s">
        <v>11209</v>
      </c>
      <c r="MLM1" s="10" t="s">
        <v>11210</v>
      </c>
      <c r="MLN1" s="10" t="s">
        <v>11211</v>
      </c>
      <c r="MLO1" s="10" t="s">
        <v>11212</v>
      </c>
      <c r="MLP1" s="10" t="s">
        <v>11213</v>
      </c>
      <c r="MLQ1" s="10" t="s">
        <v>11214</v>
      </c>
      <c r="MLR1" s="10" t="s">
        <v>11215</v>
      </c>
      <c r="MLS1" s="10" t="s">
        <v>11216</v>
      </c>
      <c r="MLT1" s="10" t="s">
        <v>11217</v>
      </c>
      <c r="MLU1" s="10" t="s">
        <v>11218</v>
      </c>
      <c r="MLV1" s="10" t="s">
        <v>11219</v>
      </c>
      <c r="MLW1" s="10" t="s">
        <v>11220</v>
      </c>
      <c r="MLX1" s="10" t="s">
        <v>11221</v>
      </c>
      <c r="MLY1" s="10" t="s">
        <v>11222</v>
      </c>
      <c r="MLZ1" s="10" t="s">
        <v>11223</v>
      </c>
      <c r="MMA1" s="10" t="s">
        <v>11224</v>
      </c>
      <c r="MMB1" s="10" t="s">
        <v>11225</v>
      </c>
      <c r="MMC1" s="10" t="s">
        <v>11226</v>
      </c>
      <c r="MMD1" s="10" t="s">
        <v>11227</v>
      </c>
      <c r="MME1" s="10" t="s">
        <v>11228</v>
      </c>
      <c r="MMF1" s="10" t="s">
        <v>11229</v>
      </c>
      <c r="MMG1" s="10" t="s">
        <v>11230</v>
      </c>
      <c r="MMH1" s="10" t="s">
        <v>11231</v>
      </c>
      <c r="MMI1" s="10" t="s">
        <v>11232</v>
      </c>
      <c r="MMJ1" s="10" t="s">
        <v>11233</v>
      </c>
      <c r="MMK1" s="10" t="s">
        <v>11234</v>
      </c>
      <c r="MML1" s="10" t="s">
        <v>11235</v>
      </c>
      <c r="MMM1" s="10" t="s">
        <v>11236</v>
      </c>
      <c r="MMN1" s="10" t="s">
        <v>11237</v>
      </c>
      <c r="MMO1" s="10" t="s">
        <v>11238</v>
      </c>
      <c r="MMP1" s="10" t="s">
        <v>11239</v>
      </c>
      <c r="MMQ1" s="10" t="s">
        <v>11240</v>
      </c>
      <c r="MMR1" s="10" t="s">
        <v>11241</v>
      </c>
      <c r="MMS1" s="10" t="s">
        <v>11242</v>
      </c>
      <c r="MMT1" s="10" t="s">
        <v>11243</v>
      </c>
      <c r="MMU1" s="10" t="s">
        <v>11244</v>
      </c>
      <c r="MMV1" s="10" t="s">
        <v>11245</v>
      </c>
      <c r="MMW1" s="10" t="s">
        <v>11246</v>
      </c>
      <c r="MMX1" s="10" t="s">
        <v>11247</v>
      </c>
      <c r="MMY1" s="10" t="s">
        <v>11248</v>
      </c>
      <c r="MMZ1" s="10" t="s">
        <v>11249</v>
      </c>
      <c r="MNA1" s="10" t="s">
        <v>11250</v>
      </c>
      <c r="MNB1" s="10" t="s">
        <v>11251</v>
      </c>
      <c r="MNC1" s="10" t="s">
        <v>11252</v>
      </c>
      <c r="MND1" s="10" t="s">
        <v>11253</v>
      </c>
      <c r="MNE1" s="10" t="s">
        <v>11254</v>
      </c>
      <c r="MNF1" s="10" t="s">
        <v>11255</v>
      </c>
      <c r="MNG1" s="10" t="s">
        <v>11256</v>
      </c>
      <c r="MNH1" s="10" t="s">
        <v>11257</v>
      </c>
      <c r="MNI1" s="10" t="s">
        <v>11258</v>
      </c>
      <c r="MNJ1" s="10" t="s">
        <v>11259</v>
      </c>
      <c r="MNK1" s="10" t="s">
        <v>11260</v>
      </c>
      <c r="MNL1" s="10" t="s">
        <v>11261</v>
      </c>
      <c r="MNM1" s="10" t="s">
        <v>11262</v>
      </c>
      <c r="MNN1" s="10" t="s">
        <v>11263</v>
      </c>
      <c r="MNO1" s="10" t="s">
        <v>11264</v>
      </c>
      <c r="MNP1" s="10" t="s">
        <v>11265</v>
      </c>
      <c r="MNQ1" s="10" t="s">
        <v>11266</v>
      </c>
      <c r="MNR1" s="10" t="s">
        <v>11267</v>
      </c>
      <c r="MNS1" s="10" t="s">
        <v>11268</v>
      </c>
      <c r="MNT1" s="10" t="s">
        <v>11269</v>
      </c>
      <c r="MNU1" s="10" t="s">
        <v>11270</v>
      </c>
      <c r="MNV1" s="10" t="s">
        <v>11271</v>
      </c>
      <c r="MNW1" s="10" t="s">
        <v>11272</v>
      </c>
      <c r="MNX1" s="10" t="s">
        <v>11273</v>
      </c>
      <c r="MNY1" s="10" t="s">
        <v>11274</v>
      </c>
      <c r="MNZ1" s="10" t="s">
        <v>11275</v>
      </c>
      <c r="MOA1" s="10" t="s">
        <v>11276</v>
      </c>
      <c r="MOB1" s="10" t="s">
        <v>11277</v>
      </c>
      <c r="MOC1" s="10" t="s">
        <v>11278</v>
      </c>
      <c r="MOD1" s="10" t="s">
        <v>11279</v>
      </c>
      <c r="MOE1" s="10" t="s">
        <v>11280</v>
      </c>
      <c r="MOF1" s="10" t="s">
        <v>11281</v>
      </c>
      <c r="MOG1" s="10" t="s">
        <v>11282</v>
      </c>
      <c r="MOH1" s="10" t="s">
        <v>11283</v>
      </c>
      <c r="MOI1" s="10" t="s">
        <v>11284</v>
      </c>
      <c r="MOJ1" s="10" t="s">
        <v>11285</v>
      </c>
      <c r="MOK1" s="10" t="s">
        <v>11286</v>
      </c>
      <c r="MOL1" s="10" t="s">
        <v>11287</v>
      </c>
      <c r="MOM1" s="10" t="s">
        <v>11288</v>
      </c>
      <c r="MON1" s="10" t="s">
        <v>11289</v>
      </c>
      <c r="MOO1" s="10" t="s">
        <v>11290</v>
      </c>
      <c r="MOP1" s="10" t="s">
        <v>11291</v>
      </c>
      <c r="MOQ1" s="10" t="s">
        <v>11292</v>
      </c>
      <c r="MOR1" s="10" t="s">
        <v>11293</v>
      </c>
      <c r="MOS1" s="10" t="s">
        <v>11294</v>
      </c>
      <c r="MOT1" s="10" t="s">
        <v>11295</v>
      </c>
      <c r="MOU1" s="10" t="s">
        <v>11296</v>
      </c>
      <c r="MOV1" s="10" t="s">
        <v>11297</v>
      </c>
      <c r="MOW1" s="10" t="s">
        <v>11298</v>
      </c>
      <c r="MOX1" s="10" t="s">
        <v>11299</v>
      </c>
      <c r="MOY1" s="10" t="s">
        <v>11300</v>
      </c>
      <c r="MOZ1" s="10" t="s">
        <v>11301</v>
      </c>
      <c r="MPA1" s="10" t="s">
        <v>11302</v>
      </c>
      <c r="MPB1" s="10" t="s">
        <v>11303</v>
      </c>
      <c r="MPC1" s="10" t="s">
        <v>11304</v>
      </c>
      <c r="MPD1" s="10" t="s">
        <v>11305</v>
      </c>
      <c r="MPE1" s="10" t="s">
        <v>11306</v>
      </c>
      <c r="MPF1" s="10" t="s">
        <v>11307</v>
      </c>
      <c r="MPG1" s="10" t="s">
        <v>11308</v>
      </c>
      <c r="MPH1" s="10" t="s">
        <v>11309</v>
      </c>
      <c r="MPI1" s="10" t="s">
        <v>11310</v>
      </c>
      <c r="MPJ1" s="10" t="s">
        <v>11311</v>
      </c>
      <c r="MPK1" s="10" t="s">
        <v>11312</v>
      </c>
      <c r="MPL1" s="10" t="s">
        <v>11313</v>
      </c>
      <c r="MPM1" s="10" t="s">
        <v>11314</v>
      </c>
      <c r="MPN1" s="10" t="s">
        <v>11315</v>
      </c>
      <c r="MPO1" s="10" t="s">
        <v>11316</v>
      </c>
      <c r="MPP1" s="10" t="s">
        <v>11317</v>
      </c>
      <c r="MPQ1" s="10" t="s">
        <v>11318</v>
      </c>
      <c r="MPR1" s="10" t="s">
        <v>11319</v>
      </c>
      <c r="MPS1" s="10" t="s">
        <v>11320</v>
      </c>
      <c r="MPT1" s="10" t="s">
        <v>11321</v>
      </c>
      <c r="MPU1" s="10" t="s">
        <v>11322</v>
      </c>
      <c r="MPV1" s="10" t="s">
        <v>11323</v>
      </c>
      <c r="MPW1" s="10" t="s">
        <v>11324</v>
      </c>
      <c r="MPX1" s="10" t="s">
        <v>11325</v>
      </c>
      <c r="MPY1" s="10" t="s">
        <v>11326</v>
      </c>
      <c r="MPZ1" s="10" t="s">
        <v>11327</v>
      </c>
      <c r="MQA1" s="10" t="s">
        <v>11328</v>
      </c>
      <c r="MQB1" s="10" t="s">
        <v>11329</v>
      </c>
      <c r="MQC1" s="10" t="s">
        <v>11330</v>
      </c>
      <c r="MQD1" s="10" t="s">
        <v>11331</v>
      </c>
      <c r="MQE1" s="10" t="s">
        <v>11332</v>
      </c>
      <c r="MQF1" s="10" t="s">
        <v>11333</v>
      </c>
      <c r="MQG1" s="10" t="s">
        <v>11334</v>
      </c>
      <c r="MQH1" s="10" t="s">
        <v>11335</v>
      </c>
      <c r="MQI1" s="10" t="s">
        <v>11336</v>
      </c>
      <c r="MQJ1" s="10" t="s">
        <v>11337</v>
      </c>
      <c r="MQK1" s="10" t="s">
        <v>11338</v>
      </c>
      <c r="MQL1" s="10" t="s">
        <v>11339</v>
      </c>
      <c r="MQM1" s="10" t="s">
        <v>11340</v>
      </c>
      <c r="MQN1" s="10" t="s">
        <v>11341</v>
      </c>
      <c r="MQO1" s="10" t="s">
        <v>11342</v>
      </c>
      <c r="MQP1" s="10" t="s">
        <v>11343</v>
      </c>
      <c r="MQQ1" s="10" t="s">
        <v>11344</v>
      </c>
      <c r="MQR1" s="10" t="s">
        <v>11345</v>
      </c>
      <c r="MQS1" s="10" t="s">
        <v>11346</v>
      </c>
      <c r="MQT1" s="10" t="s">
        <v>11347</v>
      </c>
      <c r="MQU1" s="10" t="s">
        <v>11348</v>
      </c>
      <c r="MQV1" s="10" t="s">
        <v>11349</v>
      </c>
      <c r="MQW1" s="10" t="s">
        <v>11350</v>
      </c>
      <c r="MQX1" s="10" t="s">
        <v>11351</v>
      </c>
      <c r="MQY1" s="10" t="s">
        <v>11352</v>
      </c>
      <c r="MQZ1" s="10" t="s">
        <v>11353</v>
      </c>
      <c r="MRA1" s="10" t="s">
        <v>11354</v>
      </c>
      <c r="MRB1" s="10" t="s">
        <v>11355</v>
      </c>
      <c r="MRC1" s="10" t="s">
        <v>11356</v>
      </c>
      <c r="MRD1" s="10" t="s">
        <v>11357</v>
      </c>
      <c r="MRE1" s="10" t="s">
        <v>11358</v>
      </c>
      <c r="MRF1" s="10" t="s">
        <v>11359</v>
      </c>
      <c r="MRG1" s="10" t="s">
        <v>11360</v>
      </c>
      <c r="MRH1" s="10" t="s">
        <v>11361</v>
      </c>
      <c r="MRI1" s="10" t="s">
        <v>11362</v>
      </c>
      <c r="MRJ1" s="10" t="s">
        <v>11363</v>
      </c>
      <c r="MRK1" s="10" t="s">
        <v>11364</v>
      </c>
      <c r="MRL1" s="10" t="s">
        <v>11365</v>
      </c>
      <c r="MRM1" s="10" t="s">
        <v>11366</v>
      </c>
      <c r="MRN1" s="10" t="s">
        <v>11367</v>
      </c>
      <c r="MRO1" s="10" t="s">
        <v>11368</v>
      </c>
      <c r="MRP1" s="10" t="s">
        <v>11369</v>
      </c>
      <c r="MRQ1" s="10" t="s">
        <v>11370</v>
      </c>
      <c r="MRR1" s="10" t="s">
        <v>11371</v>
      </c>
      <c r="MRS1" s="10" t="s">
        <v>11372</v>
      </c>
      <c r="MRT1" s="10" t="s">
        <v>11373</v>
      </c>
      <c r="MRU1" s="10" t="s">
        <v>11374</v>
      </c>
      <c r="MRV1" s="10" t="s">
        <v>11375</v>
      </c>
      <c r="MRW1" s="10" t="s">
        <v>11376</v>
      </c>
      <c r="MRX1" s="10" t="s">
        <v>11377</v>
      </c>
      <c r="MRY1" s="10" t="s">
        <v>11378</v>
      </c>
      <c r="MRZ1" s="10" t="s">
        <v>11379</v>
      </c>
      <c r="MSA1" s="10" t="s">
        <v>11380</v>
      </c>
      <c r="MSB1" s="10" t="s">
        <v>11381</v>
      </c>
      <c r="MSC1" s="10" t="s">
        <v>11382</v>
      </c>
      <c r="MSD1" s="10" t="s">
        <v>11383</v>
      </c>
      <c r="MSE1" s="10" t="s">
        <v>11384</v>
      </c>
      <c r="MSF1" s="10" t="s">
        <v>11385</v>
      </c>
      <c r="MSG1" s="10" t="s">
        <v>11386</v>
      </c>
      <c r="MSH1" s="10" t="s">
        <v>11387</v>
      </c>
      <c r="MSI1" s="10" t="s">
        <v>11388</v>
      </c>
      <c r="MSJ1" s="10" t="s">
        <v>11389</v>
      </c>
      <c r="MSK1" s="10" t="s">
        <v>11390</v>
      </c>
      <c r="MSL1" s="10" t="s">
        <v>11391</v>
      </c>
      <c r="MSM1" s="10" t="s">
        <v>11392</v>
      </c>
      <c r="MSN1" s="10" t="s">
        <v>11393</v>
      </c>
      <c r="MSO1" s="10" t="s">
        <v>11394</v>
      </c>
      <c r="MSP1" s="10" t="s">
        <v>11395</v>
      </c>
      <c r="MSQ1" s="10" t="s">
        <v>11396</v>
      </c>
      <c r="MSR1" s="10" t="s">
        <v>11397</v>
      </c>
      <c r="MSS1" s="10" t="s">
        <v>11398</v>
      </c>
      <c r="MST1" s="10" t="s">
        <v>11399</v>
      </c>
      <c r="MSU1" s="10" t="s">
        <v>11400</v>
      </c>
      <c r="MSV1" s="10" t="s">
        <v>11401</v>
      </c>
      <c r="MSW1" s="10" t="s">
        <v>11402</v>
      </c>
      <c r="MSX1" s="10" t="s">
        <v>11403</v>
      </c>
      <c r="MSY1" s="10" t="s">
        <v>11404</v>
      </c>
      <c r="MSZ1" s="10" t="s">
        <v>11405</v>
      </c>
      <c r="MTA1" s="10" t="s">
        <v>11406</v>
      </c>
      <c r="MTB1" s="10" t="s">
        <v>11407</v>
      </c>
      <c r="MTC1" s="10" t="s">
        <v>11408</v>
      </c>
      <c r="MTD1" s="10" t="s">
        <v>11409</v>
      </c>
      <c r="MTE1" s="10" t="s">
        <v>11410</v>
      </c>
      <c r="MTF1" s="10" t="s">
        <v>11411</v>
      </c>
      <c r="MTG1" s="10" t="s">
        <v>11412</v>
      </c>
      <c r="MTH1" s="10" t="s">
        <v>11413</v>
      </c>
      <c r="MTI1" s="10" t="s">
        <v>11414</v>
      </c>
      <c r="MTJ1" s="10" t="s">
        <v>11415</v>
      </c>
      <c r="MTK1" s="10" t="s">
        <v>11416</v>
      </c>
      <c r="MTL1" s="10" t="s">
        <v>11417</v>
      </c>
      <c r="MTM1" s="10" t="s">
        <v>11418</v>
      </c>
      <c r="MTN1" s="10" t="s">
        <v>11419</v>
      </c>
      <c r="MTO1" s="10" t="s">
        <v>11420</v>
      </c>
      <c r="MTP1" s="10" t="s">
        <v>11421</v>
      </c>
      <c r="MTQ1" s="10" t="s">
        <v>11422</v>
      </c>
      <c r="MTR1" s="10" t="s">
        <v>11423</v>
      </c>
      <c r="MTS1" s="10" t="s">
        <v>11424</v>
      </c>
      <c r="MTT1" s="10" t="s">
        <v>11425</v>
      </c>
      <c r="MTU1" s="10" t="s">
        <v>11426</v>
      </c>
      <c r="MTV1" s="10" t="s">
        <v>11427</v>
      </c>
      <c r="MTW1" s="10" t="s">
        <v>11428</v>
      </c>
      <c r="MTX1" s="10" t="s">
        <v>11429</v>
      </c>
      <c r="MTY1" s="10" t="s">
        <v>11430</v>
      </c>
      <c r="MTZ1" s="10" t="s">
        <v>11431</v>
      </c>
      <c r="MUA1" s="10" t="s">
        <v>11432</v>
      </c>
      <c r="MUB1" s="10" t="s">
        <v>11433</v>
      </c>
      <c r="MUC1" s="10" t="s">
        <v>11434</v>
      </c>
      <c r="MUD1" s="10" t="s">
        <v>11435</v>
      </c>
      <c r="MUE1" s="10" t="s">
        <v>11436</v>
      </c>
      <c r="MUF1" s="10" t="s">
        <v>11437</v>
      </c>
      <c r="MUG1" s="10" t="s">
        <v>11438</v>
      </c>
      <c r="MUH1" s="10" t="s">
        <v>11439</v>
      </c>
      <c r="MUI1" s="10" t="s">
        <v>11440</v>
      </c>
      <c r="MUJ1" s="10" t="s">
        <v>11441</v>
      </c>
      <c r="MUK1" s="10" t="s">
        <v>11442</v>
      </c>
      <c r="MUL1" s="10" t="s">
        <v>11443</v>
      </c>
      <c r="MUM1" s="10" t="s">
        <v>11444</v>
      </c>
      <c r="MUN1" s="10" t="s">
        <v>11445</v>
      </c>
      <c r="MUO1" s="10" t="s">
        <v>11446</v>
      </c>
      <c r="MUP1" s="10" t="s">
        <v>11447</v>
      </c>
      <c r="MUQ1" s="10" t="s">
        <v>11448</v>
      </c>
      <c r="MUR1" s="10" t="s">
        <v>11449</v>
      </c>
      <c r="MUS1" s="10" t="s">
        <v>11450</v>
      </c>
      <c r="MUT1" s="10" t="s">
        <v>11451</v>
      </c>
      <c r="MUU1" s="10" t="s">
        <v>11452</v>
      </c>
      <c r="MUV1" s="10" t="s">
        <v>11453</v>
      </c>
      <c r="MUW1" s="10" t="s">
        <v>11454</v>
      </c>
      <c r="MUX1" s="10" t="s">
        <v>11455</v>
      </c>
      <c r="MUY1" s="10" t="s">
        <v>11456</v>
      </c>
      <c r="MUZ1" s="10" t="s">
        <v>11457</v>
      </c>
      <c r="MVA1" s="10" t="s">
        <v>11458</v>
      </c>
      <c r="MVB1" s="10" t="s">
        <v>11459</v>
      </c>
      <c r="MVC1" s="10" t="s">
        <v>11460</v>
      </c>
      <c r="MVD1" s="10" t="s">
        <v>11461</v>
      </c>
      <c r="MVE1" s="10" t="s">
        <v>11462</v>
      </c>
      <c r="MVF1" s="10" t="s">
        <v>11463</v>
      </c>
      <c r="MVG1" s="10" t="s">
        <v>11464</v>
      </c>
      <c r="MVH1" s="10" t="s">
        <v>11465</v>
      </c>
      <c r="MVI1" s="10" t="s">
        <v>11466</v>
      </c>
      <c r="MVJ1" s="10" t="s">
        <v>11467</v>
      </c>
      <c r="MVK1" s="10" t="s">
        <v>11468</v>
      </c>
      <c r="MVL1" s="10" t="s">
        <v>11469</v>
      </c>
      <c r="MVM1" s="10" t="s">
        <v>11470</v>
      </c>
      <c r="MVN1" s="10" t="s">
        <v>11471</v>
      </c>
      <c r="MVO1" s="10" t="s">
        <v>11472</v>
      </c>
      <c r="MVP1" s="10" t="s">
        <v>11473</v>
      </c>
      <c r="MVQ1" s="10" t="s">
        <v>11474</v>
      </c>
      <c r="MVR1" s="10" t="s">
        <v>11475</v>
      </c>
      <c r="MVS1" s="10" t="s">
        <v>11476</v>
      </c>
      <c r="MVT1" s="10" t="s">
        <v>11477</v>
      </c>
      <c r="MVU1" s="10" t="s">
        <v>11478</v>
      </c>
      <c r="MVV1" s="10" t="s">
        <v>11479</v>
      </c>
      <c r="MVW1" s="10" t="s">
        <v>11480</v>
      </c>
      <c r="MVX1" s="10" t="s">
        <v>11481</v>
      </c>
      <c r="MVY1" s="10" t="s">
        <v>11482</v>
      </c>
      <c r="MVZ1" s="10" t="s">
        <v>11483</v>
      </c>
      <c r="MWA1" s="10" t="s">
        <v>11484</v>
      </c>
      <c r="MWB1" s="10" t="s">
        <v>11485</v>
      </c>
      <c r="MWC1" s="10" t="s">
        <v>11486</v>
      </c>
      <c r="MWD1" s="10" t="s">
        <v>11487</v>
      </c>
      <c r="MWE1" s="10" t="s">
        <v>11488</v>
      </c>
      <c r="MWF1" s="10" t="s">
        <v>11489</v>
      </c>
      <c r="MWG1" s="10" t="s">
        <v>11490</v>
      </c>
      <c r="MWH1" s="10" t="s">
        <v>11491</v>
      </c>
      <c r="MWI1" s="10" t="s">
        <v>11492</v>
      </c>
      <c r="MWJ1" s="10" t="s">
        <v>11493</v>
      </c>
      <c r="MWK1" s="10" t="s">
        <v>11494</v>
      </c>
      <c r="MWL1" s="10" t="s">
        <v>11495</v>
      </c>
      <c r="MWM1" s="10" t="s">
        <v>11496</v>
      </c>
      <c r="MWN1" s="10" t="s">
        <v>11497</v>
      </c>
      <c r="MWO1" s="10" t="s">
        <v>11498</v>
      </c>
      <c r="MWP1" s="10" t="s">
        <v>11499</v>
      </c>
      <c r="MWQ1" s="10" t="s">
        <v>11500</v>
      </c>
      <c r="MWR1" s="10" t="s">
        <v>11501</v>
      </c>
      <c r="MWS1" s="10" t="s">
        <v>11502</v>
      </c>
      <c r="MWT1" s="10" t="s">
        <v>11503</v>
      </c>
      <c r="MWU1" s="10" t="s">
        <v>11504</v>
      </c>
      <c r="MWV1" s="10" t="s">
        <v>11505</v>
      </c>
      <c r="MWW1" s="10" t="s">
        <v>11506</v>
      </c>
      <c r="MWX1" s="10" t="s">
        <v>11507</v>
      </c>
      <c r="MWY1" s="10" t="s">
        <v>11508</v>
      </c>
      <c r="MWZ1" s="10" t="s">
        <v>11509</v>
      </c>
      <c r="MXA1" s="10" t="s">
        <v>11510</v>
      </c>
      <c r="MXB1" s="10" t="s">
        <v>11511</v>
      </c>
      <c r="MXC1" s="10" t="s">
        <v>11512</v>
      </c>
      <c r="MXD1" s="10" t="s">
        <v>11513</v>
      </c>
      <c r="MXE1" s="10" t="s">
        <v>11514</v>
      </c>
      <c r="MXF1" s="10" t="s">
        <v>11515</v>
      </c>
      <c r="MXG1" s="10" t="s">
        <v>11516</v>
      </c>
      <c r="MXH1" s="10" t="s">
        <v>11517</v>
      </c>
      <c r="MXI1" s="10" t="s">
        <v>11518</v>
      </c>
      <c r="MXJ1" s="10" t="s">
        <v>11519</v>
      </c>
      <c r="MXK1" s="10" t="s">
        <v>11520</v>
      </c>
      <c r="MXL1" s="10" t="s">
        <v>11521</v>
      </c>
      <c r="MXM1" s="10" t="s">
        <v>11522</v>
      </c>
      <c r="MXN1" s="10" t="s">
        <v>11523</v>
      </c>
      <c r="MXO1" s="10" t="s">
        <v>11524</v>
      </c>
      <c r="MXP1" s="10" t="s">
        <v>11525</v>
      </c>
      <c r="MXQ1" s="10" t="s">
        <v>11526</v>
      </c>
      <c r="MXR1" s="10" t="s">
        <v>11527</v>
      </c>
      <c r="MXS1" s="10" t="s">
        <v>11528</v>
      </c>
      <c r="MXT1" s="10" t="s">
        <v>11529</v>
      </c>
      <c r="MXU1" s="10" t="s">
        <v>11530</v>
      </c>
      <c r="MXV1" s="10" t="s">
        <v>11531</v>
      </c>
      <c r="MXW1" s="10" t="s">
        <v>11532</v>
      </c>
      <c r="MXX1" s="10" t="s">
        <v>11533</v>
      </c>
      <c r="MXY1" s="10" t="s">
        <v>11534</v>
      </c>
      <c r="MXZ1" s="10" t="s">
        <v>11535</v>
      </c>
      <c r="MYA1" s="10" t="s">
        <v>11536</v>
      </c>
      <c r="MYB1" s="10" t="s">
        <v>11537</v>
      </c>
      <c r="MYC1" s="10" t="s">
        <v>11538</v>
      </c>
      <c r="MYD1" s="10" t="s">
        <v>11539</v>
      </c>
      <c r="MYE1" s="10" t="s">
        <v>11540</v>
      </c>
      <c r="MYF1" s="10" t="s">
        <v>11541</v>
      </c>
      <c r="MYG1" s="10" t="s">
        <v>11542</v>
      </c>
      <c r="MYH1" s="10" t="s">
        <v>11543</v>
      </c>
      <c r="MYI1" s="10" t="s">
        <v>11544</v>
      </c>
      <c r="MYJ1" s="10" t="s">
        <v>11545</v>
      </c>
      <c r="MYK1" s="10" t="s">
        <v>11546</v>
      </c>
      <c r="MYL1" s="10" t="s">
        <v>11547</v>
      </c>
      <c r="MYM1" s="10" t="s">
        <v>11548</v>
      </c>
      <c r="MYN1" s="10" t="s">
        <v>11549</v>
      </c>
      <c r="MYO1" s="10" t="s">
        <v>11550</v>
      </c>
      <c r="MYP1" s="10" t="s">
        <v>11551</v>
      </c>
      <c r="MYQ1" s="10" t="s">
        <v>11552</v>
      </c>
      <c r="MYR1" s="10" t="s">
        <v>11553</v>
      </c>
      <c r="MYS1" s="10" t="s">
        <v>11554</v>
      </c>
      <c r="MYT1" s="10" t="s">
        <v>11555</v>
      </c>
      <c r="MYU1" s="10" t="s">
        <v>11556</v>
      </c>
      <c r="MYV1" s="10" t="s">
        <v>11557</v>
      </c>
      <c r="MYW1" s="10" t="s">
        <v>11558</v>
      </c>
      <c r="MYX1" s="10" t="s">
        <v>11559</v>
      </c>
      <c r="MYY1" s="10" t="s">
        <v>11560</v>
      </c>
      <c r="MYZ1" s="10" t="s">
        <v>11561</v>
      </c>
      <c r="MZA1" s="10" t="s">
        <v>11562</v>
      </c>
      <c r="MZB1" s="10" t="s">
        <v>11563</v>
      </c>
      <c r="MZC1" s="10" t="s">
        <v>11564</v>
      </c>
      <c r="MZD1" s="10" t="s">
        <v>11565</v>
      </c>
      <c r="MZE1" s="10" t="s">
        <v>11566</v>
      </c>
      <c r="MZF1" s="10" t="s">
        <v>11567</v>
      </c>
      <c r="MZG1" s="10" t="s">
        <v>11568</v>
      </c>
      <c r="MZH1" s="10" t="s">
        <v>11569</v>
      </c>
      <c r="MZI1" s="10" t="s">
        <v>11570</v>
      </c>
      <c r="MZJ1" s="10" t="s">
        <v>11571</v>
      </c>
      <c r="MZK1" s="10" t="s">
        <v>11572</v>
      </c>
      <c r="MZL1" s="10" t="s">
        <v>11573</v>
      </c>
      <c r="MZM1" s="10" t="s">
        <v>11574</v>
      </c>
      <c r="MZN1" s="10" t="s">
        <v>11575</v>
      </c>
      <c r="MZO1" s="10" t="s">
        <v>11576</v>
      </c>
      <c r="MZP1" s="10" t="s">
        <v>11577</v>
      </c>
      <c r="MZQ1" s="10" t="s">
        <v>11578</v>
      </c>
      <c r="MZR1" s="10" t="s">
        <v>11579</v>
      </c>
      <c r="MZS1" s="10" t="s">
        <v>11580</v>
      </c>
      <c r="MZT1" s="10" t="s">
        <v>11581</v>
      </c>
      <c r="MZU1" s="10" t="s">
        <v>11582</v>
      </c>
      <c r="MZV1" s="10" t="s">
        <v>11583</v>
      </c>
      <c r="MZW1" s="10" t="s">
        <v>11584</v>
      </c>
      <c r="MZX1" s="10" t="s">
        <v>11585</v>
      </c>
      <c r="MZY1" s="10" t="s">
        <v>11586</v>
      </c>
      <c r="MZZ1" s="10" t="s">
        <v>11587</v>
      </c>
      <c r="NAA1" s="10" t="s">
        <v>11588</v>
      </c>
      <c r="NAB1" s="10" t="s">
        <v>11589</v>
      </c>
      <c r="NAC1" s="10" t="s">
        <v>11590</v>
      </c>
      <c r="NAD1" s="10" t="s">
        <v>11591</v>
      </c>
      <c r="NAE1" s="10" t="s">
        <v>11592</v>
      </c>
      <c r="NAF1" s="10" t="s">
        <v>11593</v>
      </c>
      <c r="NAG1" s="10" t="s">
        <v>11594</v>
      </c>
      <c r="NAH1" s="10" t="s">
        <v>11595</v>
      </c>
      <c r="NAI1" s="10" t="s">
        <v>11596</v>
      </c>
      <c r="NAJ1" s="10" t="s">
        <v>11597</v>
      </c>
      <c r="NAK1" s="10" t="s">
        <v>11598</v>
      </c>
      <c r="NAL1" s="10" t="s">
        <v>11599</v>
      </c>
      <c r="NAM1" s="10" t="s">
        <v>11600</v>
      </c>
      <c r="NAN1" s="10" t="s">
        <v>11601</v>
      </c>
      <c r="NAO1" s="10" t="s">
        <v>11602</v>
      </c>
      <c r="NAP1" s="10" t="s">
        <v>11603</v>
      </c>
      <c r="NAQ1" s="10" t="s">
        <v>11604</v>
      </c>
      <c r="NAR1" s="10" t="s">
        <v>11605</v>
      </c>
      <c r="NAS1" s="10" t="s">
        <v>11606</v>
      </c>
      <c r="NAT1" s="10" t="s">
        <v>11607</v>
      </c>
      <c r="NAU1" s="10" t="s">
        <v>11608</v>
      </c>
      <c r="NAV1" s="10" t="s">
        <v>11609</v>
      </c>
      <c r="NAW1" s="10" t="s">
        <v>11610</v>
      </c>
      <c r="NAX1" s="10" t="s">
        <v>11611</v>
      </c>
      <c r="NAY1" s="10" t="s">
        <v>11612</v>
      </c>
      <c r="NAZ1" s="10" t="s">
        <v>11613</v>
      </c>
      <c r="NBA1" s="10" t="s">
        <v>11614</v>
      </c>
      <c r="NBB1" s="10" t="s">
        <v>11615</v>
      </c>
      <c r="NBC1" s="10" t="s">
        <v>11616</v>
      </c>
      <c r="NBD1" s="10" t="s">
        <v>11617</v>
      </c>
      <c r="NBE1" s="10" t="s">
        <v>11618</v>
      </c>
      <c r="NBF1" s="10" t="s">
        <v>11619</v>
      </c>
      <c r="NBG1" s="10" t="s">
        <v>11620</v>
      </c>
      <c r="NBH1" s="10" t="s">
        <v>11621</v>
      </c>
      <c r="NBI1" s="10" t="s">
        <v>11622</v>
      </c>
      <c r="NBJ1" s="10" t="s">
        <v>11623</v>
      </c>
      <c r="NBK1" s="10" t="s">
        <v>11624</v>
      </c>
      <c r="NBL1" s="10" t="s">
        <v>11625</v>
      </c>
      <c r="NBM1" s="10" t="s">
        <v>11626</v>
      </c>
      <c r="NBN1" s="10" t="s">
        <v>11627</v>
      </c>
      <c r="NBO1" s="10" t="s">
        <v>11628</v>
      </c>
      <c r="NBP1" s="10" t="s">
        <v>11629</v>
      </c>
      <c r="NBQ1" s="10" t="s">
        <v>11630</v>
      </c>
      <c r="NBR1" s="10" t="s">
        <v>11631</v>
      </c>
      <c r="NBS1" s="10" t="s">
        <v>11632</v>
      </c>
      <c r="NBT1" s="10" t="s">
        <v>11633</v>
      </c>
      <c r="NBU1" s="10" t="s">
        <v>11634</v>
      </c>
      <c r="NBV1" s="10" t="s">
        <v>11635</v>
      </c>
      <c r="NBW1" s="10" t="s">
        <v>11636</v>
      </c>
      <c r="NBX1" s="10" t="s">
        <v>11637</v>
      </c>
      <c r="NBY1" s="10" t="s">
        <v>11638</v>
      </c>
      <c r="NBZ1" s="10" t="s">
        <v>11639</v>
      </c>
      <c r="NCA1" s="10" t="s">
        <v>11640</v>
      </c>
      <c r="NCB1" s="10" t="s">
        <v>11641</v>
      </c>
      <c r="NCC1" s="10" t="s">
        <v>11642</v>
      </c>
      <c r="NCD1" s="10" t="s">
        <v>11643</v>
      </c>
      <c r="NCE1" s="10" t="s">
        <v>11644</v>
      </c>
      <c r="NCF1" s="10" t="s">
        <v>11645</v>
      </c>
      <c r="NCG1" s="10" t="s">
        <v>11646</v>
      </c>
      <c r="NCH1" s="10" t="s">
        <v>11647</v>
      </c>
      <c r="NCI1" s="10" t="s">
        <v>11648</v>
      </c>
      <c r="NCJ1" s="10" t="s">
        <v>11649</v>
      </c>
      <c r="NCK1" s="10" t="s">
        <v>11650</v>
      </c>
      <c r="NCL1" s="10" t="s">
        <v>11651</v>
      </c>
      <c r="NCM1" s="10" t="s">
        <v>11652</v>
      </c>
      <c r="NCN1" s="10" t="s">
        <v>11653</v>
      </c>
      <c r="NCO1" s="10" t="s">
        <v>11654</v>
      </c>
      <c r="NCP1" s="10" t="s">
        <v>11655</v>
      </c>
      <c r="NCQ1" s="10" t="s">
        <v>11656</v>
      </c>
      <c r="NCR1" s="10" t="s">
        <v>11657</v>
      </c>
      <c r="NCS1" s="10" t="s">
        <v>11658</v>
      </c>
      <c r="NCT1" s="10" t="s">
        <v>11659</v>
      </c>
      <c r="NCU1" s="10" t="s">
        <v>11660</v>
      </c>
      <c r="NCV1" s="10" t="s">
        <v>11661</v>
      </c>
      <c r="NCW1" s="10" t="s">
        <v>11662</v>
      </c>
      <c r="NCX1" s="10" t="s">
        <v>11663</v>
      </c>
      <c r="NCY1" s="10" t="s">
        <v>11664</v>
      </c>
      <c r="NCZ1" s="10" t="s">
        <v>11665</v>
      </c>
      <c r="NDA1" s="10" t="s">
        <v>11666</v>
      </c>
      <c r="NDB1" s="10" t="s">
        <v>11667</v>
      </c>
      <c r="NDC1" s="10" t="s">
        <v>11668</v>
      </c>
      <c r="NDD1" s="10" t="s">
        <v>11669</v>
      </c>
      <c r="NDE1" s="10" t="s">
        <v>11670</v>
      </c>
      <c r="NDF1" s="10" t="s">
        <v>11671</v>
      </c>
      <c r="NDG1" s="10" t="s">
        <v>11672</v>
      </c>
      <c r="NDH1" s="10" t="s">
        <v>11673</v>
      </c>
      <c r="NDI1" s="10" t="s">
        <v>11674</v>
      </c>
      <c r="NDJ1" s="10" t="s">
        <v>11675</v>
      </c>
      <c r="NDK1" s="10" t="s">
        <v>11676</v>
      </c>
      <c r="NDL1" s="10" t="s">
        <v>11677</v>
      </c>
      <c r="NDM1" s="10" t="s">
        <v>11678</v>
      </c>
      <c r="NDN1" s="10" t="s">
        <v>11679</v>
      </c>
      <c r="NDO1" s="10" t="s">
        <v>11680</v>
      </c>
      <c r="NDP1" s="10" t="s">
        <v>11681</v>
      </c>
      <c r="NDQ1" s="10" t="s">
        <v>11682</v>
      </c>
      <c r="NDR1" s="10" t="s">
        <v>11683</v>
      </c>
      <c r="NDS1" s="10" t="s">
        <v>11684</v>
      </c>
      <c r="NDT1" s="10" t="s">
        <v>11685</v>
      </c>
      <c r="NDU1" s="10" t="s">
        <v>11686</v>
      </c>
      <c r="NDV1" s="10" t="s">
        <v>11687</v>
      </c>
      <c r="NDW1" s="10" t="s">
        <v>11688</v>
      </c>
      <c r="NDX1" s="10" t="s">
        <v>11689</v>
      </c>
      <c r="NDY1" s="10" t="s">
        <v>11690</v>
      </c>
      <c r="NDZ1" s="10" t="s">
        <v>11691</v>
      </c>
      <c r="NEA1" s="10" t="s">
        <v>11692</v>
      </c>
      <c r="NEB1" s="10" t="s">
        <v>11693</v>
      </c>
      <c r="NEC1" s="10" t="s">
        <v>11694</v>
      </c>
      <c r="NED1" s="10" t="s">
        <v>11695</v>
      </c>
      <c r="NEE1" s="10" t="s">
        <v>11696</v>
      </c>
      <c r="NEF1" s="10" t="s">
        <v>11697</v>
      </c>
      <c r="NEG1" s="10" t="s">
        <v>11698</v>
      </c>
      <c r="NEH1" s="10" t="s">
        <v>11699</v>
      </c>
      <c r="NEI1" s="10" t="s">
        <v>11700</v>
      </c>
      <c r="NEJ1" s="10" t="s">
        <v>11701</v>
      </c>
      <c r="NEK1" s="10" t="s">
        <v>11702</v>
      </c>
      <c r="NEL1" s="10" t="s">
        <v>11703</v>
      </c>
      <c r="NEM1" s="10" t="s">
        <v>11704</v>
      </c>
      <c r="NEN1" s="10" t="s">
        <v>11705</v>
      </c>
      <c r="NEO1" s="10" t="s">
        <v>11706</v>
      </c>
      <c r="NEP1" s="10" t="s">
        <v>11707</v>
      </c>
      <c r="NEQ1" s="10" t="s">
        <v>11708</v>
      </c>
      <c r="NER1" s="10" t="s">
        <v>11709</v>
      </c>
      <c r="NES1" s="10" t="s">
        <v>11710</v>
      </c>
      <c r="NET1" s="10" t="s">
        <v>11711</v>
      </c>
      <c r="NEU1" s="10" t="s">
        <v>11712</v>
      </c>
      <c r="NEV1" s="10" t="s">
        <v>11713</v>
      </c>
      <c r="NEW1" s="10" t="s">
        <v>11714</v>
      </c>
      <c r="NEX1" s="10" t="s">
        <v>11715</v>
      </c>
      <c r="NEY1" s="10" t="s">
        <v>11716</v>
      </c>
      <c r="NEZ1" s="10" t="s">
        <v>11717</v>
      </c>
      <c r="NFA1" s="10" t="s">
        <v>11718</v>
      </c>
      <c r="NFB1" s="10" t="s">
        <v>11719</v>
      </c>
      <c r="NFC1" s="10" t="s">
        <v>11720</v>
      </c>
      <c r="NFD1" s="10" t="s">
        <v>11721</v>
      </c>
      <c r="NFE1" s="10" t="s">
        <v>11722</v>
      </c>
      <c r="NFF1" s="10" t="s">
        <v>11723</v>
      </c>
      <c r="NFG1" s="10" t="s">
        <v>11724</v>
      </c>
      <c r="NFH1" s="10" t="s">
        <v>11725</v>
      </c>
      <c r="NFI1" s="10" t="s">
        <v>11726</v>
      </c>
      <c r="NFJ1" s="10" t="s">
        <v>11727</v>
      </c>
      <c r="NFK1" s="10" t="s">
        <v>11728</v>
      </c>
      <c r="NFL1" s="10" t="s">
        <v>11729</v>
      </c>
      <c r="NFM1" s="10" t="s">
        <v>11730</v>
      </c>
      <c r="NFN1" s="10" t="s">
        <v>11731</v>
      </c>
      <c r="NFO1" s="10" t="s">
        <v>11732</v>
      </c>
      <c r="NFP1" s="10" t="s">
        <v>11733</v>
      </c>
      <c r="NFQ1" s="10" t="s">
        <v>11734</v>
      </c>
      <c r="NFR1" s="10" t="s">
        <v>11735</v>
      </c>
      <c r="NFS1" s="10" t="s">
        <v>11736</v>
      </c>
      <c r="NFT1" s="10" t="s">
        <v>11737</v>
      </c>
      <c r="NFU1" s="10" t="s">
        <v>11738</v>
      </c>
      <c r="NFV1" s="10" t="s">
        <v>11739</v>
      </c>
      <c r="NFW1" s="10" t="s">
        <v>11740</v>
      </c>
      <c r="NFX1" s="10" t="s">
        <v>11741</v>
      </c>
      <c r="NFY1" s="10" t="s">
        <v>11742</v>
      </c>
      <c r="NFZ1" s="10" t="s">
        <v>11743</v>
      </c>
      <c r="NGA1" s="10" t="s">
        <v>11744</v>
      </c>
      <c r="NGB1" s="10" t="s">
        <v>11745</v>
      </c>
      <c r="NGC1" s="10" t="s">
        <v>11746</v>
      </c>
      <c r="NGD1" s="10" t="s">
        <v>11747</v>
      </c>
      <c r="NGE1" s="10" t="s">
        <v>11748</v>
      </c>
      <c r="NGF1" s="10" t="s">
        <v>11749</v>
      </c>
      <c r="NGG1" s="10" t="s">
        <v>11750</v>
      </c>
      <c r="NGH1" s="10" t="s">
        <v>11751</v>
      </c>
      <c r="NGI1" s="10" t="s">
        <v>11752</v>
      </c>
      <c r="NGJ1" s="10" t="s">
        <v>11753</v>
      </c>
      <c r="NGK1" s="10" t="s">
        <v>11754</v>
      </c>
      <c r="NGL1" s="10" t="s">
        <v>11755</v>
      </c>
      <c r="NGM1" s="10" t="s">
        <v>11756</v>
      </c>
      <c r="NGN1" s="10" t="s">
        <v>11757</v>
      </c>
      <c r="NGO1" s="10" t="s">
        <v>11758</v>
      </c>
      <c r="NGP1" s="10" t="s">
        <v>11759</v>
      </c>
      <c r="NGQ1" s="10" t="s">
        <v>11760</v>
      </c>
      <c r="NGR1" s="10" t="s">
        <v>11761</v>
      </c>
      <c r="NGS1" s="10" t="s">
        <v>11762</v>
      </c>
      <c r="NGT1" s="10" t="s">
        <v>11763</v>
      </c>
      <c r="NGU1" s="10" t="s">
        <v>11764</v>
      </c>
      <c r="NGV1" s="10" t="s">
        <v>11765</v>
      </c>
      <c r="NGW1" s="10" t="s">
        <v>11766</v>
      </c>
      <c r="NGX1" s="10" t="s">
        <v>11767</v>
      </c>
      <c r="NGY1" s="10" t="s">
        <v>11768</v>
      </c>
      <c r="NGZ1" s="10" t="s">
        <v>11769</v>
      </c>
      <c r="NHA1" s="10" t="s">
        <v>11770</v>
      </c>
      <c r="NHB1" s="10" t="s">
        <v>11771</v>
      </c>
      <c r="NHC1" s="10" t="s">
        <v>11772</v>
      </c>
      <c r="NHD1" s="10" t="s">
        <v>11773</v>
      </c>
      <c r="NHE1" s="10" t="s">
        <v>11774</v>
      </c>
      <c r="NHF1" s="10" t="s">
        <v>11775</v>
      </c>
      <c r="NHG1" s="10" t="s">
        <v>11776</v>
      </c>
      <c r="NHH1" s="10" t="s">
        <v>11777</v>
      </c>
      <c r="NHI1" s="10" t="s">
        <v>11778</v>
      </c>
      <c r="NHJ1" s="10" t="s">
        <v>11779</v>
      </c>
      <c r="NHK1" s="10" t="s">
        <v>11780</v>
      </c>
      <c r="NHL1" s="10" t="s">
        <v>11781</v>
      </c>
      <c r="NHM1" s="10" t="s">
        <v>11782</v>
      </c>
      <c r="NHN1" s="10" t="s">
        <v>11783</v>
      </c>
      <c r="NHO1" s="10" t="s">
        <v>11784</v>
      </c>
      <c r="NHP1" s="10" t="s">
        <v>11785</v>
      </c>
      <c r="NHQ1" s="10" t="s">
        <v>11786</v>
      </c>
      <c r="NHR1" s="10" t="s">
        <v>11787</v>
      </c>
      <c r="NHS1" s="10" t="s">
        <v>11788</v>
      </c>
      <c r="NHT1" s="10" t="s">
        <v>11789</v>
      </c>
      <c r="NHU1" s="10" t="s">
        <v>11790</v>
      </c>
      <c r="NHV1" s="10" t="s">
        <v>11791</v>
      </c>
      <c r="NHW1" s="10" t="s">
        <v>11792</v>
      </c>
      <c r="NHX1" s="10" t="s">
        <v>11793</v>
      </c>
      <c r="NHY1" s="10" t="s">
        <v>11794</v>
      </c>
      <c r="NHZ1" s="10" t="s">
        <v>11795</v>
      </c>
      <c r="NIA1" s="10" t="s">
        <v>11796</v>
      </c>
      <c r="NIB1" s="10" t="s">
        <v>11797</v>
      </c>
      <c r="NIC1" s="10" t="s">
        <v>11798</v>
      </c>
      <c r="NID1" s="10" t="s">
        <v>11799</v>
      </c>
      <c r="NIE1" s="10" t="s">
        <v>11800</v>
      </c>
      <c r="NIF1" s="10" t="s">
        <v>11801</v>
      </c>
      <c r="NIG1" s="10" t="s">
        <v>11802</v>
      </c>
      <c r="NIH1" s="10" t="s">
        <v>11803</v>
      </c>
      <c r="NII1" s="10" t="s">
        <v>11804</v>
      </c>
      <c r="NIJ1" s="10" t="s">
        <v>11805</v>
      </c>
      <c r="NIK1" s="10" t="s">
        <v>11806</v>
      </c>
      <c r="NIL1" s="10" t="s">
        <v>11807</v>
      </c>
      <c r="NIM1" s="10" t="s">
        <v>11808</v>
      </c>
      <c r="NIN1" s="10" t="s">
        <v>11809</v>
      </c>
      <c r="NIO1" s="10" t="s">
        <v>11810</v>
      </c>
      <c r="NIP1" s="10" t="s">
        <v>11811</v>
      </c>
      <c r="NIQ1" s="10" t="s">
        <v>11812</v>
      </c>
      <c r="NIR1" s="10" t="s">
        <v>11813</v>
      </c>
      <c r="NIS1" s="10" t="s">
        <v>11814</v>
      </c>
      <c r="NIT1" s="10" t="s">
        <v>11815</v>
      </c>
      <c r="NIU1" s="10" t="s">
        <v>11816</v>
      </c>
      <c r="NIV1" s="10" t="s">
        <v>11817</v>
      </c>
      <c r="NIW1" s="10" t="s">
        <v>11818</v>
      </c>
      <c r="NIX1" s="10" t="s">
        <v>11819</v>
      </c>
      <c r="NIY1" s="10" t="s">
        <v>11820</v>
      </c>
      <c r="NIZ1" s="10" t="s">
        <v>11821</v>
      </c>
      <c r="NJA1" s="10" t="s">
        <v>11822</v>
      </c>
      <c r="NJB1" s="10" t="s">
        <v>11823</v>
      </c>
      <c r="NJC1" s="10" t="s">
        <v>11824</v>
      </c>
      <c r="NJD1" s="10" t="s">
        <v>11825</v>
      </c>
      <c r="NJE1" s="10" t="s">
        <v>11826</v>
      </c>
      <c r="NJF1" s="10" t="s">
        <v>11827</v>
      </c>
      <c r="NJG1" s="10" t="s">
        <v>11828</v>
      </c>
      <c r="NJH1" s="10" t="s">
        <v>11829</v>
      </c>
      <c r="NJI1" s="10" t="s">
        <v>11830</v>
      </c>
      <c r="NJJ1" s="10" t="s">
        <v>11831</v>
      </c>
      <c r="NJK1" s="10" t="s">
        <v>11832</v>
      </c>
      <c r="NJL1" s="10" t="s">
        <v>11833</v>
      </c>
      <c r="NJM1" s="10" t="s">
        <v>11834</v>
      </c>
      <c r="NJN1" s="10" t="s">
        <v>11835</v>
      </c>
      <c r="NJO1" s="10" t="s">
        <v>11836</v>
      </c>
      <c r="NJP1" s="10" t="s">
        <v>11837</v>
      </c>
      <c r="NJQ1" s="10" t="s">
        <v>11838</v>
      </c>
      <c r="NJR1" s="10" t="s">
        <v>11839</v>
      </c>
      <c r="NJS1" s="10" t="s">
        <v>11840</v>
      </c>
      <c r="NJT1" s="10" t="s">
        <v>11841</v>
      </c>
      <c r="NJU1" s="10" t="s">
        <v>11842</v>
      </c>
      <c r="NJV1" s="10" t="s">
        <v>11843</v>
      </c>
      <c r="NJW1" s="10" t="s">
        <v>11844</v>
      </c>
      <c r="NJX1" s="10" t="s">
        <v>11845</v>
      </c>
      <c r="NJY1" s="10" t="s">
        <v>11846</v>
      </c>
      <c r="NJZ1" s="10" t="s">
        <v>11847</v>
      </c>
      <c r="NKA1" s="10" t="s">
        <v>11848</v>
      </c>
      <c r="NKB1" s="10" t="s">
        <v>11849</v>
      </c>
      <c r="NKC1" s="10" t="s">
        <v>11850</v>
      </c>
      <c r="NKD1" s="10" t="s">
        <v>11851</v>
      </c>
      <c r="NKE1" s="10" t="s">
        <v>11852</v>
      </c>
      <c r="NKF1" s="10" t="s">
        <v>11853</v>
      </c>
      <c r="NKG1" s="10" t="s">
        <v>11854</v>
      </c>
      <c r="NKH1" s="10" t="s">
        <v>11855</v>
      </c>
      <c r="NKI1" s="10" t="s">
        <v>11856</v>
      </c>
      <c r="NKJ1" s="10" t="s">
        <v>11857</v>
      </c>
      <c r="NKK1" s="10" t="s">
        <v>11858</v>
      </c>
      <c r="NKL1" s="10" t="s">
        <v>11859</v>
      </c>
      <c r="NKM1" s="10" t="s">
        <v>11860</v>
      </c>
      <c r="NKN1" s="10" t="s">
        <v>11861</v>
      </c>
      <c r="NKO1" s="10" t="s">
        <v>11862</v>
      </c>
      <c r="NKP1" s="10" t="s">
        <v>11863</v>
      </c>
      <c r="NKQ1" s="10" t="s">
        <v>11864</v>
      </c>
      <c r="NKR1" s="10" t="s">
        <v>11865</v>
      </c>
      <c r="NKS1" s="10" t="s">
        <v>11866</v>
      </c>
      <c r="NKT1" s="10" t="s">
        <v>11867</v>
      </c>
      <c r="NKU1" s="10" t="s">
        <v>11868</v>
      </c>
      <c r="NKV1" s="10" t="s">
        <v>11869</v>
      </c>
      <c r="NKW1" s="10" t="s">
        <v>11870</v>
      </c>
      <c r="NKX1" s="10" t="s">
        <v>11871</v>
      </c>
      <c r="NKY1" s="10" t="s">
        <v>11872</v>
      </c>
      <c r="NKZ1" s="10" t="s">
        <v>11873</v>
      </c>
      <c r="NLA1" s="10" t="s">
        <v>11874</v>
      </c>
      <c r="NLB1" s="10" t="s">
        <v>11875</v>
      </c>
      <c r="NLC1" s="10" t="s">
        <v>11876</v>
      </c>
      <c r="NLD1" s="10" t="s">
        <v>11877</v>
      </c>
      <c r="NLE1" s="10" t="s">
        <v>11878</v>
      </c>
      <c r="NLF1" s="10" t="s">
        <v>11879</v>
      </c>
      <c r="NLG1" s="10" t="s">
        <v>11880</v>
      </c>
      <c r="NLH1" s="10" t="s">
        <v>11881</v>
      </c>
      <c r="NLI1" s="10" t="s">
        <v>11882</v>
      </c>
      <c r="NLJ1" s="10" t="s">
        <v>11883</v>
      </c>
      <c r="NLK1" s="10" t="s">
        <v>11884</v>
      </c>
      <c r="NLL1" s="10" t="s">
        <v>11885</v>
      </c>
      <c r="NLM1" s="10" t="s">
        <v>11886</v>
      </c>
      <c r="NLN1" s="10" t="s">
        <v>11887</v>
      </c>
      <c r="NLO1" s="10" t="s">
        <v>11888</v>
      </c>
      <c r="NLP1" s="10" t="s">
        <v>11889</v>
      </c>
      <c r="NLQ1" s="10" t="s">
        <v>11890</v>
      </c>
      <c r="NLR1" s="10" t="s">
        <v>11891</v>
      </c>
      <c r="NLS1" s="10" t="s">
        <v>11892</v>
      </c>
      <c r="NLT1" s="10" t="s">
        <v>11893</v>
      </c>
      <c r="NLU1" s="10" t="s">
        <v>11894</v>
      </c>
      <c r="NLV1" s="10" t="s">
        <v>11895</v>
      </c>
      <c r="NLW1" s="10" t="s">
        <v>11896</v>
      </c>
      <c r="NLX1" s="10" t="s">
        <v>11897</v>
      </c>
      <c r="NLY1" s="10" t="s">
        <v>11898</v>
      </c>
      <c r="NLZ1" s="10" t="s">
        <v>11899</v>
      </c>
      <c r="NMA1" s="10" t="s">
        <v>11900</v>
      </c>
      <c r="NMB1" s="10" t="s">
        <v>11901</v>
      </c>
      <c r="NMC1" s="10" t="s">
        <v>11902</v>
      </c>
      <c r="NMD1" s="10" t="s">
        <v>11903</v>
      </c>
      <c r="NME1" s="10" t="s">
        <v>11904</v>
      </c>
      <c r="NMF1" s="10" t="s">
        <v>11905</v>
      </c>
      <c r="NMG1" s="10" t="s">
        <v>11906</v>
      </c>
      <c r="NMH1" s="10" t="s">
        <v>11907</v>
      </c>
      <c r="NMI1" s="10" t="s">
        <v>11908</v>
      </c>
      <c r="NMJ1" s="10" t="s">
        <v>11909</v>
      </c>
      <c r="NMK1" s="10" t="s">
        <v>11910</v>
      </c>
      <c r="NML1" s="10" t="s">
        <v>11911</v>
      </c>
      <c r="NMM1" s="10" t="s">
        <v>11912</v>
      </c>
      <c r="NMN1" s="10" t="s">
        <v>11913</v>
      </c>
      <c r="NMO1" s="10" t="s">
        <v>11914</v>
      </c>
      <c r="NMP1" s="10" t="s">
        <v>11915</v>
      </c>
      <c r="NMQ1" s="10" t="s">
        <v>11916</v>
      </c>
      <c r="NMR1" s="10" t="s">
        <v>11917</v>
      </c>
      <c r="NMS1" s="10" t="s">
        <v>11918</v>
      </c>
      <c r="NMT1" s="10" t="s">
        <v>11919</v>
      </c>
      <c r="NMU1" s="10" t="s">
        <v>11920</v>
      </c>
      <c r="NMV1" s="10" t="s">
        <v>11921</v>
      </c>
      <c r="NMW1" s="10" t="s">
        <v>11922</v>
      </c>
      <c r="NMX1" s="10" t="s">
        <v>11923</v>
      </c>
      <c r="NMY1" s="10" t="s">
        <v>11924</v>
      </c>
      <c r="NMZ1" s="10" t="s">
        <v>11925</v>
      </c>
      <c r="NNA1" s="10" t="s">
        <v>11926</v>
      </c>
      <c r="NNB1" s="10" t="s">
        <v>11927</v>
      </c>
      <c r="NNC1" s="10" t="s">
        <v>11928</v>
      </c>
      <c r="NND1" s="10" t="s">
        <v>11929</v>
      </c>
      <c r="NNE1" s="10" t="s">
        <v>11930</v>
      </c>
      <c r="NNF1" s="10" t="s">
        <v>11931</v>
      </c>
      <c r="NNG1" s="10" t="s">
        <v>11932</v>
      </c>
      <c r="NNH1" s="10" t="s">
        <v>11933</v>
      </c>
      <c r="NNI1" s="10" t="s">
        <v>11934</v>
      </c>
      <c r="NNJ1" s="10" t="s">
        <v>11935</v>
      </c>
      <c r="NNK1" s="10" t="s">
        <v>11936</v>
      </c>
      <c r="NNL1" s="10" t="s">
        <v>11937</v>
      </c>
      <c r="NNM1" s="10" t="s">
        <v>11938</v>
      </c>
      <c r="NNN1" s="10" t="s">
        <v>11939</v>
      </c>
      <c r="NNO1" s="10" t="s">
        <v>11940</v>
      </c>
      <c r="NNP1" s="10" t="s">
        <v>11941</v>
      </c>
      <c r="NNQ1" s="10" t="s">
        <v>11942</v>
      </c>
      <c r="NNR1" s="10" t="s">
        <v>11943</v>
      </c>
      <c r="NNS1" s="10" t="s">
        <v>11944</v>
      </c>
      <c r="NNT1" s="10" t="s">
        <v>11945</v>
      </c>
      <c r="NNU1" s="10" t="s">
        <v>11946</v>
      </c>
      <c r="NNV1" s="10" t="s">
        <v>11947</v>
      </c>
      <c r="NNW1" s="10" t="s">
        <v>11948</v>
      </c>
      <c r="NNX1" s="10" t="s">
        <v>11949</v>
      </c>
      <c r="NNY1" s="10" t="s">
        <v>11950</v>
      </c>
      <c r="NNZ1" s="10" t="s">
        <v>11951</v>
      </c>
      <c r="NOA1" s="10" t="s">
        <v>11952</v>
      </c>
      <c r="NOB1" s="10" t="s">
        <v>11953</v>
      </c>
      <c r="NOC1" s="10" t="s">
        <v>11954</v>
      </c>
      <c r="NOD1" s="10" t="s">
        <v>11955</v>
      </c>
      <c r="NOE1" s="10" t="s">
        <v>11956</v>
      </c>
      <c r="NOF1" s="10" t="s">
        <v>11957</v>
      </c>
      <c r="NOG1" s="10" t="s">
        <v>11958</v>
      </c>
      <c r="NOH1" s="10" t="s">
        <v>11959</v>
      </c>
      <c r="NOI1" s="10" t="s">
        <v>11960</v>
      </c>
      <c r="NOJ1" s="10" t="s">
        <v>11961</v>
      </c>
      <c r="NOK1" s="10" t="s">
        <v>11962</v>
      </c>
      <c r="NOL1" s="10" t="s">
        <v>11963</v>
      </c>
      <c r="NOM1" s="10" t="s">
        <v>11964</v>
      </c>
      <c r="NON1" s="10" t="s">
        <v>11965</v>
      </c>
      <c r="NOO1" s="10" t="s">
        <v>11966</v>
      </c>
      <c r="NOP1" s="10" t="s">
        <v>11967</v>
      </c>
      <c r="NOQ1" s="10" t="s">
        <v>11968</v>
      </c>
      <c r="NOR1" s="10" t="s">
        <v>11969</v>
      </c>
      <c r="NOS1" s="10" t="s">
        <v>11970</v>
      </c>
      <c r="NOT1" s="10" t="s">
        <v>11971</v>
      </c>
      <c r="NOU1" s="10" t="s">
        <v>11972</v>
      </c>
      <c r="NOV1" s="10" t="s">
        <v>11973</v>
      </c>
      <c r="NOW1" s="10" t="s">
        <v>11974</v>
      </c>
      <c r="NOX1" s="10" t="s">
        <v>11975</v>
      </c>
      <c r="NOY1" s="10" t="s">
        <v>11976</v>
      </c>
      <c r="NOZ1" s="10" t="s">
        <v>11977</v>
      </c>
      <c r="NPA1" s="10" t="s">
        <v>11978</v>
      </c>
      <c r="NPB1" s="10" t="s">
        <v>11979</v>
      </c>
      <c r="NPC1" s="10" t="s">
        <v>11980</v>
      </c>
      <c r="NPD1" s="10" t="s">
        <v>11981</v>
      </c>
      <c r="NPE1" s="10" t="s">
        <v>11982</v>
      </c>
      <c r="NPF1" s="10" t="s">
        <v>11983</v>
      </c>
      <c r="NPG1" s="10" t="s">
        <v>11984</v>
      </c>
      <c r="NPH1" s="10" t="s">
        <v>11985</v>
      </c>
      <c r="NPI1" s="10" t="s">
        <v>11986</v>
      </c>
      <c r="NPJ1" s="10" t="s">
        <v>11987</v>
      </c>
      <c r="NPK1" s="10" t="s">
        <v>11988</v>
      </c>
      <c r="NPL1" s="10" t="s">
        <v>11989</v>
      </c>
      <c r="NPM1" s="10" t="s">
        <v>11990</v>
      </c>
      <c r="NPN1" s="10" t="s">
        <v>11991</v>
      </c>
      <c r="NPO1" s="10" t="s">
        <v>11992</v>
      </c>
      <c r="NPP1" s="10" t="s">
        <v>11993</v>
      </c>
      <c r="NPQ1" s="10" t="s">
        <v>11994</v>
      </c>
      <c r="NPR1" s="10" t="s">
        <v>11995</v>
      </c>
      <c r="NPS1" s="10" t="s">
        <v>11996</v>
      </c>
      <c r="NPT1" s="10" t="s">
        <v>11997</v>
      </c>
      <c r="NPU1" s="10" t="s">
        <v>11998</v>
      </c>
      <c r="NPV1" s="10" t="s">
        <v>11999</v>
      </c>
      <c r="NPW1" s="10" t="s">
        <v>12000</v>
      </c>
      <c r="NPX1" s="10" t="s">
        <v>12001</v>
      </c>
      <c r="NPY1" s="10" t="s">
        <v>12002</v>
      </c>
      <c r="NPZ1" s="10" t="s">
        <v>12003</v>
      </c>
      <c r="NQA1" s="10" t="s">
        <v>12004</v>
      </c>
      <c r="NQB1" s="10" t="s">
        <v>12005</v>
      </c>
      <c r="NQC1" s="10" t="s">
        <v>12006</v>
      </c>
      <c r="NQD1" s="10" t="s">
        <v>12007</v>
      </c>
      <c r="NQE1" s="10" t="s">
        <v>12008</v>
      </c>
      <c r="NQF1" s="10" t="s">
        <v>12009</v>
      </c>
      <c r="NQG1" s="10" t="s">
        <v>12010</v>
      </c>
      <c r="NQH1" s="10" t="s">
        <v>12011</v>
      </c>
      <c r="NQI1" s="10" t="s">
        <v>12012</v>
      </c>
      <c r="NQJ1" s="10" t="s">
        <v>12013</v>
      </c>
      <c r="NQK1" s="10" t="s">
        <v>12014</v>
      </c>
      <c r="NQL1" s="10" t="s">
        <v>12015</v>
      </c>
      <c r="NQM1" s="10" t="s">
        <v>12016</v>
      </c>
      <c r="NQN1" s="10" t="s">
        <v>12017</v>
      </c>
      <c r="NQO1" s="10" t="s">
        <v>12018</v>
      </c>
      <c r="NQP1" s="10" t="s">
        <v>12019</v>
      </c>
      <c r="NQQ1" s="10" t="s">
        <v>12020</v>
      </c>
      <c r="NQR1" s="10" t="s">
        <v>12021</v>
      </c>
      <c r="NQS1" s="10" t="s">
        <v>12022</v>
      </c>
      <c r="NQT1" s="10" t="s">
        <v>12023</v>
      </c>
      <c r="NQU1" s="10" t="s">
        <v>12024</v>
      </c>
      <c r="NQV1" s="10" t="s">
        <v>12025</v>
      </c>
      <c r="NQW1" s="10" t="s">
        <v>12026</v>
      </c>
      <c r="NQX1" s="10" t="s">
        <v>12027</v>
      </c>
      <c r="NQY1" s="10" t="s">
        <v>12028</v>
      </c>
      <c r="NQZ1" s="10" t="s">
        <v>12029</v>
      </c>
      <c r="NRA1" s="10" t="s">
        <v>12030</v>
      </c>
      <c r="NRB1" s="10" t="s">
        <v>12031</v>
      </c>
      <c r="NRC1" s="10" t="s">
        <v>12032</v>
      </c>
      <c r="NRD1" s="10" t="s">
        <v>12033</v>
      </c>
      <c r="NRE1" s="10" t="s">
        <v>12034</v>
      </c>
      <c r="NRF1" s="10" t="s">
        <v>12035</v>
      </c>
      <c r="NRG1" s="10" t="s">
        <v>12036</v>
      </c>
      <c r="NRH1" s="10" t="s">
        <v>12037</v>
      </c>
      <c r="NRI1" s="10" t="s">
        <v>12038</v>
      </c>
      <c r="NRJ1" s="10" t="s">
        <v>12039</v>
      </c>
      <c r="NRK1" s="10" t="s">
        <v>12040</v>
      </c>
      <c r="NRL1" s="10" t="s">
        <v>12041</v>
      </c>
      <c r="NRM1" s="10" t="s">
        <v>12042</v>
      </c>
      <c r="NRN1" s="10" t="s">
        <v>12043</v>
      </c>
      <c r="NRO1" s="10" t="s">
        <v>12044</v>
      </c>
      <c r="NRP1" s="10" t="s">
        <v>12045</v>
      </c>
      <c r="NRQ1" s="10" t="s">
        <v>12046</v>
      </c>
      <c r="NRR1" s="10" t="s">
        <v>12047</v>
      </c>
      <c r="NRS1" s="10" t="s">
        <v>12048</v>
      </c>
      <c r="NRT1" s="10" t="s">
        <v>12049</v>
      </c>
      <c r="NRU1" s="10" t="s">
        <v>12050</v>
      </c>
      <c r="NRV1" s="10" t="s">
        <v>12051</v>
      </c>
      <c r="NRW1" s="10" t="s">
        <v>12052</v>
      </c>
      <c r="NRX1" s="10" t="s">
        <v>12053</v>
      </c>
      <c r="NRY1" s="10" t="s">
        <v>12054</v>
      </c>
      <c r="NRZ1" s="10" t="s">
        <v>12055</v>
      </c>
      <c r="NSA1" s="10" t="s">
        <v>12056</v>
      </c>
      <c r="NSB1" s="10" t="s">
        <v>12057</v>
      </c>
      <c r="NSC1" s="10" t="s">
        <v>12058</v>
      </c>
      <c r="NSD1" s="10" t="s">
        <v>12059</v>
      </c>
      <c r="NSE1" s="10" t="s">
        <v>12060</v>
      </c>
      <c r="NSF1" s="10" t="s">
        <v>12061</v>
      </c>
      <c r="NSG1" s="10" t="s">
        <v>12062</v>
      </c>
      <c r="NSH1" s="10" t="s">
        <v>12063</v>
      </c>
      <c r="NSI1" s="10" t="s">
        <v>12064</v>
      </c>
      <c r="NSJ1" s="10" t="s">
        <v>12065</v>
      </c>
      <c r="NSK1" s="10" t="s">
        <v>12066</v>
      </c>
      <c r="NSL1" s="10" t="s">
        <v>12067</v>
      </c>
      <c r="NSM1" s="10" t="s">
        <v>12068</v>
      </c>
      <c r="NSN1" s="10" t="s">
        <v>12069</v>
      </c>
      <c r="NSO1" s="10" t="s">
        <v>12070</v>
      </c>
      <c r="NSP1" s="10" t="s">
        <v>12071</v>
      </c>
      <c r="NSQ1" s="10" t="s">
        <v>12072</v>
      </c>
      <c r="NSR1" s="10" t="s">
        <v>12073</v>
      </c>
      <c r="NSS1" s="10" t="s">
        <v>12074</v>
      </c>
      <c r="NST1" s="10" t="s">
        <v>12075</v>
      </c>
      <c r="NSU1" s="10" t="s">
        <v>12076</v>
      </c>
      <c r="NSV1" s="10" t="s">
        <v>12077</v>
      </c>
      <c r="NSW1" s="10" t="s">
        <v>12078</v>
      </c>
      <c r="NSX1" s="10" t="s">
        <v>12079</v>
      </c>
      <c r="NSY1" s="10" t="s">
        <v>12080</v>
      </c>
      <c r="NSZ1" s="10" t="s">
        <v>12081</v>
      </c>
      <c r="NTA1" s="10" t="s">
        <v>12082</v>
      </c>
      <c r="NTB1" s="10" t="s">
        <v>12083</v>
      </c>
      <c r="NTC1" s="10" t="s">
        <v>12084</v>
      </c>
      <c r="NTD1" s="10" t="s">
        <v>12085</v>
      </c>
      <c r="NTE1" s="10" t="s">
        <v>12086</v>
      </c>
      <c r="NTF1" s="10" t="s">
        <v>12087</v>
      </c>
      <c r="NTG1" s="10" t="s">
        <v>12088</v>
      </c>
      <c r="NTH1" s="10" t="s">
        <v>12089</v>
      </c>
      <c r="NTI1" s="10" t="s">
        <v>12090</v>
      </c>
      <c r="NTJ1" s="10" t="s">
        <v>12091</v>
      </c>
      <c r="NTK1" s="10" t="s">
        <v>12092</v>
      </c>
      <c r="NTL1" s="10" t="s">
        <v>12093</v>
      </c>
      <c r="NTM1" s="10" t="s">
        <v>12094</v>
      </c>
      <c r="NTN1" s="10" t="s">
        <v>12095</v>
      </c>
      <c r="NTO1" s="10" t="s">
        <v>12096</v>
      </c>
      <c r="NTP1" s="10" t="s">
        <v>12097</v>
      </c>
      <c r="NTQ1" s="10" t="s">
        <v>12098</v>
      </c>
      <c r="NTR1" s="10" t="s">
        <v>12099</v>
      </c>
      <c r="NTS1" s="10" t="s">
        <v>12100</v>
      </c>
      <c r="NTT1" s="10" t="s">
        <v>12101</v>
      </c>
      <c r="NTU1" s="10" t="s">
        <v>12102</v>
      </c>
      <c r="NTV1" s="10" t="s">
        <v>12103</v>
      </c>
      <c r="NTW1" s="10" t="s">
        <v>12104</v>
      </c>
      <c r="NTX1" s="10" t="s">
        <v>12105</v>
      </c>
      <c r="NTY1" s="10" t="s">
        <v>12106</v>
      </c>
      <c r="NTZ1" s="10" t="s">
        <v>12107</v>
      </c>
      <c r="NUA1" s="10" t="s">
        <v>12108</v>
      </c>
      <c r="NUB1" s="10" t="s">
        <v>12109</v>
      </c>
      <c r="NUC1" s="10" t="s">
        <v>12110</v>
      </c>
      <c r="NUD1" s="10" t="s">
        <v>12111</v>
      </c>
      <c r="NUE1" s="10" t="s">
        <v>12112</v>
      </c>
      <c r="NUF1" s="10" t="s">
        <v>12113</v>
      </c>
      <c r="NUG1" s="10" t="s">
        <v>12114</v>
      </c>
      <c r="NUH1" s="10" t="s">
        <v>12115</v>
      </c>
      <c r="NUI1" s="10" t="s">
        <v>12116</v>
      </c>
      <c r="NUJ1" s="10" t="s">
        <v>12117</v>
      </c>
      <c r="NUK1" s="10" t="s">
        <v>12118</v>
      </c>
      <c r="NUL1" s="10" t="s">
        <v>12119</v>
      </c>
      <c r="NUM1" s="10" t="s">
        <v>12120</v>
      </c>
      <c r="NUN1" s="10" t="s">
        <v>12121</v>
      </c>
      <c r="NUO1" s="10" t="s">
        <v>12122</v>
      </c>
      <c r="NUP1" s="10" t="s">
        <v>12123</v>
      </c>
      <c r="NUQ1" s="10" t="s">
        <v>12124</v>
      </c>
      <c r="NUR1" s="10" t="s">
        <v>12125</v>
      </c>
      <c r="NUS1" s="10" t="s">
        <v>12126</v>
      </c>
      <c r="NUT1" s="10" t="s">
        <v>12127</v>
      </c>
      <c r="NUU1" s="10" t="s">
        <v>12128</v>
      </c>
      <c r="NUV1" s="10" t="s">
        <v>12129</v>
      </c>
      <c r="NUW1" s="10" t="s">
        <v>12130</v>
      </c>
      <c r="NUX1" s="10" t="s">
        <v>12131</v>
      </c>
      <c r="NUY1" s="10" t="s">
        <v>12132</v>
      </c>
      <c r="NUZ1" s="10" t="s">
        <v>12133</v>
      </c>
      <c r="NVA1" s="10" t="s">
        <v>12134</v>
      </c>
      <c r="NVB1" s="10" t="s">
        <v>12135</v>
      </c>
      <c r="NVC1" s="10" t="s">
        <v>12136</v>
      </c>
      <c r="NVD1" s="10" t="s">
        <v>12137</v>
      </c>
      <c r="NVE1" s="10" t="s">
        <v>12138</v>
      </c>
      <c r="NVF1" s="10" t="s">
        <v>12139</v>
      </c>
      <c r="NVG1" s="10" t="s">
        <v>12140</v>
      </c>
      <c r="NVH1" s="10" t="s">
        <v>12141</v>
      </c>
      <c r="NVI1" s="10" t="s">
        <v>12142</v>
      </c>
      <c r="NVJ1" s="10" t="s">
        <v>12143</v>
      </c>
      <c r="NVK1" s="10" t="s">
        <v>12144</v>
      </c>
      <c r="NVL1" s="10" t="s">
        <v>12145</v>
      </c>
      <c r="NVM1" s="10" t="s">
        <v>12146</v>
      </c>
      <c r="NVN1" s="10" t="s">
        <v>12147</v>
      </c>
      <c r="NVO1" s="10" t="s">
        <v>12148</v>
      </c>
      <c r="NVP1" s="10" t="s">
        <v>12149</v>
      </c>
      <c r="NVQ1" s="10" t="s">
        <v>12150</v>
      </c>
      <c r="NVR1" s="10" t="s">
        <v>12151</v>
      </c>
      <c r="NVS1" s="10" t="s">
        <v>12152</v>
      </c>
      <c r="NVT1" s="10" t="s">
        <v>12153</v>
      </c>
      <c r="NVU1" s="10" t="s">
        <v>12154</v>
      </c>
      <c r="NVV1" s="10" t="s">
        <v>12155</v>
      </c>
      <c r="NVW1" s="10" t="s">
        <v>12156</v>
      </c>
      <c r="NVX1" s="10" t="s">
        <v>12157</v>
      </c>
      <c r="NVY1" s="10" t="s">
        <v>12158</v>
      </c>
      <c r="NVZ1" s="10" t="s">
        <v>12159</v>
      </c>
      <c r="NWA1" s="10" t="s">
        <v>12160</v>
      </c>
      <c r="NWB1" s="10" t="s">
        <v>12161</v>
      </c>
      <c r="NWC1" s="10" t="s">
        <v>12162</v>
      </c>
      <c r="NWD1" s="10" t="s">
        <v>12163</v>
      </c>
      <c r="NWE1" s="10" t="s">
        <v>12164</v>
      </c>
      <c r="NWF1" s="10" t="s">
        <v>12165</v>
      </c>
      <c r="NWG1" s="10" t="s">
        <v>12166</v>
      </c>
      <c r="NWH1" s="10" t="s">
        <v>12167</v>
      </c>
      <c r="NWI1" s="10" t="s">
        <v>12168</v>
      </c>
      <c r="NWJ1" s="10" t="s">
        <v>12169</v>
      </c>
      <c r="NWK1" s="10" t="s">
        <v>12170</v>
      </c>
      <c r="NWL1" s="10" t="s">
        <v>12171</v>
      </c>
      <c r="NWM1" s="10" t="s">
        <v>12172</v>
      </c>
      <c r="NWN1" s="10" t="s">
        <v>12173</v>
      </c>
      <c r="NWO1" s="10" t="s">
        <v>12174</v>
      </c>
      <c r="NWP1" s="10" t="s">
        <v>12175</v>
      </c>
      <c r="NWQ1" s="10" t="s">
        <v>12176</v>
      </c>
      <c r="NWR1" s="10" t="s">
        <v>12177</v>
      </c>
      <c r="NWS1" s="10" t="s">
        <v>12178</v>
      </c>
      <c r="NWT1" s="10" t="s">
        <v>12179</v>
      </c>
      <c r="NWU1" s="10" t="s">
        <v>12180</v>
      </c>
      <c r="NWV1" s="10" t="s">
        <v>12181</v>
      </c>
      <c r="NWW1" s="10" t="s">
        <v>12182</v>
      </c>
      <c r="NWX1" s="10" t="s">
        <v>12183</v>
      </c>
      <c r="NWY1" s="10" t="s">
        <v>12184</v>
      </c>
      <c r="NWZ1" s="10" t="s">
        <v>12185</v>
      </c>
      <c r="NXA1" s="10" t="s">
        <v>12186</v>
      </c>
      <c r="NXB1" s="10" t="s">
        <v>12187</v>
      </c>
      <c r="NXC1" s="10" t="s">
        <v>12188</v>
      </c>
      <c r="NXD1" s="10" t="s">
        <v>12189</v>
      </c>
      <c r="NXE1" s="10" t="s">
        <v>12190</v>
      </c>
      <c r="NXF1" s="10" t="s">
        <v>12191</v>
      </c>
      <c r="NXG1" s="10" t="s">
        <v>12192</v>
      </c>
      <c r="NXH1" s="10" t="s">
        <v>12193</v>
      </c>
      <c r="NXI1" s="10" t="s">
        <v>12194</v>
      </c>
      <c r="NXJ1" s="10" t="s">
        <v>12195</v>
      </c>
      <c r="NXK1" s="10" t="s">
        <v>12196</v>
      </c>
      <c r="NXL1" s="10" t="s">
        <v>12197</v>
      </c>
      <c r="NXM1" s="10" t="s">
        <v>12198</v>
      </c>
      <c r="NXN1" s="10" t="s">
        <v>12199</v>
      </c>
      <c r="NXO1" s="10" t="s">
        <v>12200</v>
      </c>
      <c r="NXP1" s="10" t="s">
        <v>12201</v>
      </c>
      <c r="NXQ1" s="10" t="s">
        <v>12202</v>
      </c>
      <c r="NXR1" s="10" t="s">
        <v>12203</v>
      </c>
      <c r="NXS1" s="10" t="s">
        <v>12204</v>
      </c>
      <c r="NXT1" s="10" t="s">
        <v>12205</v>
      </c>
      <c r="NXU1" s="10" t="s">
        <v>12206</v>
      </c>
      <c r="NXV1" s="10" t="s">
        <v>12207</v>
      </c>
      <c r="NXW1" s="10" t="s">
        <v>12208</v>
      </c>
      <c r="NXX1" s="10" t="s">
        <v>12209</v>
      </c>
      <c r="NXY1" s="10" t="s">
        <v>12210</v>
      </c>
      <c r="NXZ1" s="10" t="s">
        <v>12211</v>
      </c>
      <c r="NYA1" s="10" t="s">
        <v>12212</v>
      </c>
      <c r="NYB1" s="10" t="s">
        <v>12213</v>
      </c>
      <c r="NYC1" s="10" t="s">
        <v>12214</v>
      </c>
      <c r="NYD1" s="10" t="s">
        <v>12215</v>
      </c>
      <c r="NYE1" s="10" t="s">
        <v>12216</v>
      </c>
      <c r="NYF1" s="10" t="s">
        <v>12217</v>
      </c>
      <c r="NYG1" s="10" t="s">
        <v>12218</v>
      </c>
      <c r="NYH1" s="10" t="s">
        <v>12219</v>
      </c>
      <c r="NYI1" s="10" t="s">
        <v>12220</v>
      </c>
      <c r="NYJ1" s="10" t="s">
        <v>12221</v>
      </c>
      <c r="NYK1" s="10" t="s">
        <v>12222</v>
      </c>
      <c r="NYL1" s="10" t="s">
        <v>12223</v>
      </c>
      <c r="NYM1" s="10" t="s">
        <v>12224</v>
      </c>
      <c r="NYN1" s="10" t="s">
        <v>12225</v>
      </c>
      <c r="NYO1" s="10" t="s">
        <v>12226</v>
      </c>
      <c r="NYP1" s="10" t="s">
        <v>12227</v>
      </c>
      <c r="NYQ1" s="10" t="s">
        <v>12228</v>
      </c>
      <c r="NYR1" s="10" t="s">
        <v>12229</v>
      </c>
      <c r="NYS1" s="10" t="s">
        <v>12230</v>
      </c>
      <c r="NYT1" s="10" t="s">
        <v>12231</v>
      </c>
      <c r="NYU1" s="10" t="s">
        <v>12232</v>
      </c>
      <c r="NYV1" s="10" t="s">
        <v>12233</v>
      </c>
      <c r="NYW1" s="10" t="s">
        <v>12234</v>
      </c>
      <c r="NYX1" s="10" t="s">
        <v>12235</v>
      </c>
      <c r="NYY1" s="10" t="s">
        <v>12236</v>
      </c>
      <c r="NYZ1" s="10" t="s">
        <v>12237</v>
      </c>
      <c r="NZA1" s="10" t="s">
        <v>12238</v>
      </c>
      <c r="NZB1" s="10" t="s">
        <v>12239</v>
      </c>
      <c r="NZC1" s="10" t="s">
        <v>12240</v>
      </c>
      <c r="NZD1" s="10" t="s">
        <v>12241</v>
      </c>
      <c r="NZE1" s="10" t="s">
        <v>12242</v>
      </c>
      <c r="NZF1" s="10" t="s">
        <v>12243</v>
      </c>
      <c r="NZG1" s="10" t="s">
        <v>12244</v>
      </c>
      <c r="NZH1" s="10" t="s">
        <v>12245</v>
      </c>
      <c r="NZI1" s="10" t="s">
        <v>12246</v>
      </c>
      <c r="NZJ1" s="10" t="s">
        <v>12247</v>
      </c>
      <c r="NZK1" s="10" t="s">
        <v>12248</v>
      </c>
      <c r="NZL1" s="10" t="s">
        <v>12249</v>
      </c>
      <c r="NZM1" s="10" t="s">
        <v>12250</v>
      </c>
      <c r="NZN1" s="10" t="s">
        <v>12251</v>
      </c>
      <c r="NZO1" s="10" t="s">
        <v>12252</v>
      </c>
      <c r="NZP1" s="10" t="s">
        <v>12253</v>
      </c>
      <c r="NZQ1" s="10" t="s">
        <v>12254</v>
      </c>
      <c r="NZR1" s="10" t="s">
        <v>12255</v>
      </c>
      <c r="NZS1" s="10" t="s">
        <v>12256</v>
      </c>
      <c r="NZT1" s="10" t="s">
        <v>12257</v>
      </c>
      <c r="NZU1" s="10" t="s">
        <v>12258</v>
      </c>
      <c r="NZV1" s="10" t="s">
        <v>12259</v>
      </c>
      <c r="NZW1" s="10" t="s">
        <v>12260</v>
      </c>
      <c r="NZX1" s="10" t="s">
        <v>12261</v>
      </c>
      <c r="NZY1" s="10" t="s">
        <v>12262</v>
      </c>
      <c r="NZZ1" s="10" t="s">
        <v>12263</v>
      </c>
      <c r="OAA1" s="10" t="s">
        <v>12264</v>
      </c>
      <c r="OAB1" s="10" t="s">
        <v>12265</v>
      </c>
      <c r="OAC1" s="10" t="s">
        <v>12266</v>
      </c>
      <c r="OAD1" s="10" t="s">
        <v>12267</v>
      </c>
      <c r="OAE1" s="10" t="s">
        <v>12268</v>
      </c>
      <c r="OAF1" s="10" t="s">
        <v>12269</v>
      </c>
      <c r="OAG1" s="10" t="s">
        <v>12270</v>
      </c>
      <c r="OAH1" s="10" t="s">
        <v>12271</v>
      </c>
      <c r="OAI1" s="10" t="s">
        <v>12272</v>
      </c>
      <c r="OAJ1" s="10" t="s">
        <v>12273</v>
      </c>
      <c r="OAK1" s="10" t="s">
        <v>12274</v>
      </c>
      <c r="OAL1" s="10" t="s">
        <v>12275</v>
      </c>
      <c r="OAM1" s="10" t="s">
        <v>12276</v>
      </c>
      <c r="OAN1" s="10" t="s">
        <v>12277</v>
      </c>
      <c r="OAO1" s="10" t="s">
        <v>12278</v>
      </c>
      <c r="OAP1" s="10" t="s">
        <v>12279</v>
      </c>
      <c r="OAQ1" s="10" t="s">
        <v>12280</v>
      </c>
      <c r="OAR1" s="10" t="s">
        <v>12281</v>
      </c>
      <c r="OAS1" s="10" t="s">
        <v>12282</v>
      </c>
      <c r="OAT1" s="10" t="s">
        <v>12283</v>
      </c>
      <c r="OAU1" s="10" t="s">
        <v>12284</v>
      </c>
      <c r="OAV1" s="10" t="s">
        <v>12285</v>
      </c>
      <c r="OAW1" s="10" t="s">
        <v>12286</v>
      </c>
      <c r="OAX1" s="10" t="s">
        <v>12287</v>
      </c>
      <c r="OAY1" s="10" t="s">
        <v>12288</v>
      </c>
      <c r="OAZ1" s="10" t="s">
        <v>12289</v>
      </c>
      <c r="OBA1" s="10" t="s">
        <v>12290</v>
      </c>
      <c r="OBB1" s="10" t="s">
        <v>12291</v>
      </c>
      <c r="OBC1" s="10" t="s">
        <v>12292</v>
      </c>
      <c r="OBD1" s="10" t="s">
        <v>12293</v>
      </c>
      <c r="OBE1" s="10" t="s">
        <v>12294</v>
      </c>
      <c r="OBF1" s="10" t="s">
        <v>12295</v>
      </c>
      <c r="OBG1" s="10" t="s">
        <v>12296</v>
      </c>
      <c r="OBH1" s="10" t="s">
        <v>12297</v>
      </c>
      <c r="OBI1" s="10" t="s">
        <v>12298</v>
      </c>
      <c r="OBJ1" s="10" t="s">
        <v>12299</v>
      </c>
      <c r="OBK1" s="10" t="s">
        <v>12300</v>
      </c>
      <c r="OBL1" s="10" t="s">
        <v>12301</v>
      </c>
      <c r="OBM1" s="10" t="s">
        <v>12302</v>
      </c>
      <c r="OBN1" s="10" t="s">
        <v>12303</v>
      </c>
      <c r="OBO1" s="10" t="s">
        <v>12304</v>
      </c>
      <c r="OBP1" s="10" t="s">
        <v>12305</v>
      </c>
      <c r="OBQ1" s="10" t="s">
        <v>12306</v>
      </c>
      <c r="OBR1" s="10" t="s">
        <v>12307</v>
      </c>
      <c r="OBS1" s="10" t="s">
        <v>12308</v>
      </c>
      <c r="OBT1" s="10" t="s">
        <v>12309</v>
      </c>
      <c r="OBU1" s="10" t="s">
        <v>12310</v>
      </c>
      <c r="OBV1" s="10" t="s">
        <v>12311</v>
      </c>
      <c r="OBW1" s="10" t="s">
        <v>12312</v>
      </c>
      <c r="OBX1" s="10" t="s">
        <v>12313</v>
      </c>
      <c r="OBY1" s="10" t="s">
        <v>12314</v>
      </c>
      <c r="OBZ1" s="10" t="s">
        <v>12315</v>
      </c>
      <c r="OCA1" s="10" t="s">
        <v>12316</v>
      </c>
      <c r="OCB1" s="10" t="s">
        <v>12317</v>
      </c>
      <c r="OCC1" s="10" t="s">
        <v>12318</v>
      </c>
      <c r="OCD1" s="10" t="s">
        <v>12319</v>
      </c>
      <c r="OCE1" s="10" t="s">
        <v>12320</v>
      </c>
      <c r="OCF1" s="10" t="s">
        <v>12321</v>
      </c>
      <c r="OCG1" s="10" t="s">
        <v>12322</v>
      </c>
      <c r="OCH1" s="10" t="s">
        <v>12323</v>
      </c>
      <c r="OCI1" s="10" t="s">
        <v>12324</v>
      </c>
      <c r="OCJ1" s="10" t="s">
        <v>12325</v>
      </c>
      <c r="OCK1" s="10" t="s">
        <v>12326</v>
      </c>
      <c r="OCL1" s="10" t="s">
        <v>12327</v>
      </c>
      <c r="OCM1" s="10" t="s">
        <v>12328</v>
      </c>
      <c r="OCN1" s="10" t="s">
        <v>12329</v>
      </c>
      <c r="OCO1" s="10" t="s">
        <v>12330</v>
      </c>
      <c r="OCP1" s="10" t="s">
        <v>12331</v>
      </c>
      <c r="OCQ1" s="10" t="s">
        <v>12332</v>
      </c>
      <c r="OCR1" s="10" t="s">
        <v>12333</v>
      </c>
      <c r="OCS1" s="10" t="s">
        <v>12334</v>
      </c>
      <c r="OCT1" s="10" t="s">
        <v>12335</v>
      </c>
      <c r="OCU1" s="10" t="s">
        <v>12336</v>
      </c>
      <c r="OCV1" s="10" t="s">
        <v>12337</v>
      </c>
      <c r="OCW1" s="10" t="s">
        <v>12338</v>
      </c>
      <c r="OCX1" s="10" t="s">
        <v>12339</v>
      </c>
      <c r="OCY1" s="10" t="s">
        <v>12340</v>
      </c>
      <c r="OCZ1" s="10" t="s">
        <v>12341</v>
      </c>
      <c r="ODA1" s="10" t="s">
        <v>12342</v>
      </c>
      <c r="ODB1" s="10" t="s">
        <v>12343</v>
      </c>
      <c r="ODC1" s="10" t="s">
        <v>12344</v>
      </c>
      <c r="ODD1" s="10" t="s">
        <v>12345</v>
      </c>
      <c r="ODE1" s="10" t="s">
        <v>12346</v>
      </c>
      <c r="ODF1" s="10" t="s">
        <v>12347</v>
      </c>
      <c r="ODG1" s="10" t="s">
        <v>12348</v>
      </c>
      <c r="ODH1" s="10" t="s">
        <v>12349</v>
      </c>
      <c r="ODI1" s="10" t="s">
        <v>12350</v>
      </c>
      <c r="ODJ1" s="10" t="s">
        <v>12351</v>
      </c>
      <c r="ODK1" s="10" t="s">
        <v>12352</v>
      </c>
      <c r="ODL1" s="10" t="s">
        <v>12353</v>
      </c>
      <c r="ODM1" s="10" t="s">
        <v>12354</v>
      </c>
      <c r="ODN1" s="10" t="s">
        <v>12355</v>
      </c>
      <c r="ODO1" s="10" t="s">
        <v>12356</v>
      </c>
      <c r="ODP1" s="10" t="s">
        <v>12357</v>
      </c>
      <c r="ODQ1" s="10" t="s">
        <v>12358</v>
      </c>
      <c r="ODR1" s="10" t="s">
        <v>12359</v>
      </c>
      <c r="ODS1" s="10" t="s">
        <v>12360</v>
      </c>
      <c r="ODT1" s="10" t="s">
        <v>12361</v>
      </c>
      <c r="ODU1" s="10" t="s">
        <v>12362</v>
      </c>
      <c r="ODV1" s="10" t="s">
        <v>12363</v>
      </c>
      <c r="ODW1" s="10" t="s">
        <v>12364</v>
      </c>
      <c r="ODX1" s="10" t="s">
        <v>12365</v>
      </c>
      <c r="ODY1" s="10" t="s">
        <v>12366</v>
      </c>
      <c r="ODZ1" s="10" t="s">
        <v>12367</v>
      </c>
      <c r="OEA1" s="10" t="s">
        <v>12368</v>
      </c>
      <c r="OEB1" s="10" t="s">
        <v>12369</v>
      </c>
      <c r="OEC1" s="10" t="s">
        <v>12370</v>
      </c>
      <c r="OED1" s="10" t="s">
        <v>12371</v>
      </c>
      <c r="OEE1" s="10" t="s">
        <v>12372</v>
      </c>
      <c r="OEF1" s="10" t="s">
        <v>12373</v>
      </c>
      <c r="OEG1" s="10" t="s">
        <v>12374</v>
      </c>
      <c r="OEH1" s="10" t="s">
        <v>12375</v>
      </c>
      <c r="OEI1" s="10" t="s">
        <v>12376</v>
      </c>
      <c r="OEJ1" s="10" t="s">
        <v>12377</v>
      </c>
      <c r="OEK1" s="10" t="s">
        <v>12378</v>
      </c>
      <c r="OEL1" s="10" t="s">
        <v>12379</v>
      </c>
      <c r="OEM1" s="10" t="s">
        <v>12380</v>
      </c>
      <c r="OEN1" s="10" t="s">
        <v>12381</v>
      </c>
      <c r="OEO1" s="10" t="s">
        <v>12382</v>
      </c>
      <c r="OEP1" s="10" t="s">
        <v>12383</v>
      </c>
      <c r="OEQ1" s="10" t="s">
        <v>12384</v>
      </c>
      <c r="OER1" s="10" t="s">
        <v>12385</v>
      </c>
      <c r="OES1" s="10" t="s">
        <v>12386</v>
      </c>
      <c r="OET1" s="10" t="s">
        <v>12387</v>
      </c>
      <c r="OEU1" s="10" t="s">
        <v>12388</v>
      </c>
      <c r="OEV1" s="10" t="s">
        <v>12389</v>
      </c>
      <c r="OEW1" s="10" t="s">
        <v>12390</v>
      </c>
      <c r="OEX1" s="10" t="s">
        <v>12391</v>
      </c>
      <c r="OEY1" s="10" t="s">
        <v>12392</v>
      </c>
      <c r="OEZ1" s="10" t="s">
        <v>12393</v>
      </c>
      <c r="OFA1" s="10" t="s">
        <v>12394</v>
      </c>
      <c r="OFB1" s="10" t="s">
        <v>12395</v>
      </c>
      <c r="OFC1" s="10" t="s">
        <v>12396</v>
      </c>
      <c r="OFD1" s="10" t="s">
        <v>12397</v>
      </c>
      <c r="OFE1" s="10" t="s">
        <v>12398</v>
      </c>
      <c r="OFF1" s="10" t="s">
        <v>12399</v>
      </c>
      <c r="OFG1" s="10" t="s">
        <v>12400</v>
      </c>
      <c r="OFH1" s="10" t="s">
        <v>12401</v>
      </c>
      <c r="OFI1" s="10" t="s">
        <v>12402</v>
      </c>
      <c r="OFJ1" s="10" t="s">
        <v>12403</v>
      </c>
      <c r="OFK1" s="10" t="s">
        <v>12404</v>
      </c>
      <c r="OFL1" s="10" t="s">
        <v>12405</v>
      </c>
      <c r="OFM1" s="10" t="s">
        <v>12406</v>
      </c>
      <c r="OFN1" s="10" t="s">
        <v>12407</v>
      </c>
      <c r="OFO1" s="10" t="s">
        <v>12408</v>
      </c>
      <c r="OFP1" s="10" t="s">
        <v>12409</v>
      </c>
      <c r="OFQ1" s="10" t="s">
        <v>12410</v>
      </c>
      <c r="OFR1" s="10" t="s">
        <v>12411</v>
      </c>
      <c r="OFS1" s="10" t="s">
        <v>12412</v>
      </c>
      <c r="OFT1" s="10" t="s">
        <v>12413</v>
      </c>
      <c r="OFU1" s="10" t="s">
        <v>12414</v>
      </c>
      <c r="OFV1" s="10" t="s">
        <v>12415</v>
      </c>
      <c r="OFW1" s="10" t="s">
        <v>12416</v>
      </c>
      <c r="OFX1" s="10" t="s">
        <v>12417</v>
      </c>
      <c r="OFY1" s="10" t="s">
        <v>12418</v>
      </c>
      <c r="OFZ1" s="10" t="s">
        <v>12419</v>
      </c>
      <c r="OGA1" s="10" t="s">
        <v>12420</v>
      </c>
      <c r="OGB1" s="10" t="s">
        <v>12421</v>
      </c>
      <c r="OGC1" s="10" t="s">
        <v>12422</v>
      </c>
      <c r="OGD1" s="10" t="s">
        <v>12423</v>
      </c>
      <c r="OGE1" s="10" t="s">
        <v>12424</v>
      </c>
      <c r="OGF1" s="10" t="s">
        <v>12425</v>
      </c>
      <c r="OGG1" s="10" t="s">
        <v>12426</v>
      </c>
      <c r="OGH1" s="10" t="s">
        <v>12427</v>
      </c>
      <c r="OGI1" s="10" t="s">
        <v>12428</v>
      </c>
      <c r="OGJ1" s="10" t="s">
        <v>12429</v>
      </c>
      <c r="OGK1" s="10" t="s">
        <v>12430</v>
      </c>
      <c r="OGL1" s="10" t="s">
        <v>12431</v>
      </c>
      <c r="OGM1" s="10" t="s">
        <v>12432</v>
      </c>
      <c r="OGN1" s="10" t="s">
        <v>12433</v>
      </c>
      <c r="OGO1" s="10" t="s">
        <v>12434</v>
      </c>
      <c r="OGP1" s="10" t="s">
        <v>12435</v>
      </c>
      <c r="OGQ1" s="10" t="s">
        <v>12436</v>
      </c>
      <c r="OGR1" s="10" t="s">
        <v>12437</v>
      </c>
      <c r="OGS1" s="10" t="s">
        <v>12438</v>
      </c>
      <c r="OGT1" s="10" t="s">
        <v>12439</v>
      </c>
      <c r="OGU1" s="10" t="s">
        <v>12440</v>
      </c>
      <c r="OGV1" s="10" t="s">
        <v>12441</v>
      </c>
      <c r="OGW1" s="10" t="s">
        <v>12442</v>
      </c>
      <c r="OGX1" s="10" t="s">
        <v>12443</v>
      </c>
      <c r="OGY1" s="10" t="s">
        <v>12444</v>
      </c>
      <c r="OGZ1" s="10" t="s">
        <v>12445</v>
      </c>
      <c r="OHA1" s="10" t="s">
        <v>12446</v>
      </c>
      <c r="OHB1" s="10" t="s">
        <v>12447</v>
      </c>
      <c r="OHC1" s="10" t="s">
        <v>12448</v>
      </c>
      <c r="OHD1" s="10" t="s">
        <v>12449</v>
      </c>
      <c r="OHE1" s="10" t="s">
        <v>12450</v>
      </c>
      <c r="OHF1" s="10" t="s">
        <v>12451</v>
      </c>
      <c r="OHG1" s="10" t="s">
        <v>12452</v>
      </c>
      <c r="OHH1" s="10" t="s">
        <v>12453</v>
      </c>
      <c r="OHI1" s="10" t="s">
        <v>12454</v>
      </c>
      <c r="OHJ1" s="10" t="s">
        <v>12455</v>
      </c>
      <c r="OHK1" s="10" t="s">
        <v>12456</v>
      </c>
      <c r="OHL1" s="10" t="s">
        <v>12457</v>
      </c>
      <c r="OHM1" s="10" t="s">
        <v>12458</v>
      </c>
      <c r="OHN1" s="10" t="s">
        <v>12459</v>
      </c>
      <c r="OHO1" s="10" t="s">
        <v>12460</v>
      </c>
      <c r="OHP1" s="10" t="s">
        <v>12461</v>
      </c>
      <c r="OHQ1" s="10" t="s">
        <v>12462</v>
      </c>
      <c r="OHR1" s="10" t="s">
        <v>12463</v>
      </c>
      <c r="OHS1" s="10" t="s">
        <v>12464</v>
      </c>
      <c r="OHT1" s="10" t="s">
        <v>12465</v>
      </c>
      <c r="OHU1" s="10" t="s">
        <v>12466</v>
      </c>
      <c r="OHV1" s="10" t="s">
        <v>12467</v>
      </c>
      <c r="OHW1" s="10" t="s">
        <v>12468</v>
      </c>
      <c r="OHX1" s="10" t="s">
        <v>12469</v>
      </c>
      <c r="OHY1" s="10" t="s">
        <v>12470</v>
      </c>
      <c r="OHZ1" s="10" t="s">
        <v>12471</v>
      </c>
      <c r="OIA1" s="10" t="s">
        <v>12472</v>
      </c>
      <c r="OIB1" s="10" t="s">
        <v>12473</v>
      </c>
      <c r="OIC1" s="10" t="s">
        <v>12474</v>
      </c>
      <c r="OID1" s="10" t="s">
        <v>12475</v>
      </c>
      <c r="OIE1" s="10" t="s">
        <v>12476</v>
      </c>
      <c r="OIF1" s="10" t="s">
        <v>12477</v>
      </c>
      <c r="OIG1" s="10" t="s">
        <v>12478</v>
      </c>
      <c r="OIH1" s="10" t="s">
        <v>12479</v>
      </c>
      <c r="OII1" s="10" t="s">
        <v>12480</v>
      </c>
      <c r="OIJ1" s="10" t="s">
        <v>12481</v>
      </c>
      <c r="OIK1" s="10" t="s">
        <v>12482</v>
      </c>
      <c r="OIL1" s="10" t="s">
        <v>12483</v>
      </c>
      <c r="OIM1" s="10" t="s">
        <v>12484</v>
      </c>
      <c r="OIN1" s="10" t="s">
        <v>12485</v>
      </c>
      <c r="OIO1" s="10" t="s">
        <v>12486</v>
      </c>
      <c r="OIP1" s="10" t="s">
        <v>12487</v>
      </c>
      <c r="OIQ1" s="10" t="s">
        <v>12488</v>
      </c>
      <c r="OIR1" s="10" t="s">
        <v>12489</v>
      </c>
      <c r="OIS1" s="10" t="s">
        <v>12490</v>
      </c>
      <c r="OIT1" s="10" t="s">
        <v>12491</v>
      </c>
      <c r="OIU1" s="10" t="s">
        <v>12492</v>
      </c>
      <c r="OIV1" s="10" t="s">
        <v>12493</v>
      </c>
      <c r="OIW1" s="10" t="s">
        <v>12494</v>
      </c>
      <c r="OIX1" s="10" t="s">
        <v>12495</v>
      </c>
      <c r="OIY1" s="10" t="s">
        <v>12496</v>
      </c>
      <c r="OIZ1" s="10" t="s">
        <v>12497</v>
      </c>
      <c r="OJA1" s="10" t="s">
        <v>12498</v>
      </c>
      <c r="OJB1" s="10" t="s">
        <v>12499</v>
      </c>
      <c r="OJC1" s="10" t="s">
        <v>12500</v>
      </c>
      <c r="OJD1" s="10" t="s">
        <v>12501</v>
      </c>
      <c r="OJE1" s="10" t="s">
        <v>12502</v>
      </c>
      <c r="OJF1" s="10" t="s">
        <v>12503</v>
      </c>
      <c r="OJG1" s="10" t="s">
        <v>12504</v>
      </c>
      <c r="OJH1" s="10" t="s">
        <v>12505</v>
      </c>
      <c r="OJI1" s="10" t="s">
        <v>12506</v>
      </c>
      <c r="OJJ1" s="10" t="s">
        <v>12507</v>
      </c>
      <c r="OJK1" s="10" t="s">
        <v>12508</v>
      </c>
      <c r="OJL1" s="10" t="s">
        <v>12509</v>
      </c>
      <c r="OJM1" s="10" t="s">
        <v>12510</v>
      </c>
      <c r="OJN1" s="10" t="s">
        <v>12511</v>
      </c>
      <c r="OJO1" s="10" t="s">
        <v>12512</v>
      </c>
      <c r="OJP1" s="10" t="s">
        <v>12513</v>
      </c>
      <c r="OJQ1" s="10" t="s">
        <v>12514</v>
      </c>
      <c r="OJR1" s="10" t="s">
        <v>12515</v>
      </c>
      <c r="OJS1" s="10" t="s">
        <v>12516</v>
      </c>
      <c r="OJT1" s="10" t="s">
        <v>12517</v>
      </c>
      <c r="OJU1" s="10" t="s">
        <v>12518</v>
      </c>
      <c r="OJV1" s="10" t="s">
        <v>12519</v>
      </c>
      <c r="OJW1" s="10" t="s">
        <v>12520</v>
      </c>
      <c r="OJX1" s="10" t="s">
        <v>12521</v>
      </c>
      <c r="OJY1" s="10" t="s">
        <v>12522</v>
      </c>
      <c r="OJZ1" s="10" t="s">
        <v>12523</v>
      </c>
      <c r="OKA1" s="10" t="s">
        <v>12524</v>
      </c>
      <c r="OKB1" s="10" t="s">
        <v>12525</v>
      </c>
      <c r="OKC1" s="10" t="s">
        <v>12526</v>
      </c>
      <c r="OKD1" s="10" t="s">
        <v>12527</v>
      </c>
      <c r="OKE1" s="10" t="s">
        <v>12528</v>
      </c>
      <c r="OKF1" s="10" t="s">
        <v>12529</v>
      </c>
      <c r="OKG1" s="10" t="s">
        <v>12530</v>
      </c>
      <c r="OKH1" s="10" t="s">
        <v>12531</v>
      </c>
      <c r="OKI1" s="10" t="s">
        <v>12532</v>
      </c>
      <c r="OKJ1" s="10" t="s">
        <v>12533</v>
      </c>
      <c r="OKK1" s="10" t="s">
        <v>12534</v>
      </c>
      <c r="OKL1" s="10" t="s">
        <v>12535</v>
      </c>
      <c r="OKM1" s="10" t="s">
        <v>12536</v>
      </c>
      <c r="OKN1" s="10" t="s">
        <v>12537</v>
      </c>
      <c r="OKO1" s="10" t="s">
        <v>12538</v>
      </c>
      <c r="OKP1" s="10" t="s">
        <v>12539</v>
      </c>
      <c r="OKQ1" s="10" t="s">
        <v>12540</v>
      </c>
      <c r="OKR1" s="10" t="s">
        <v>12541</v>
      </c>
      <c r="OKS1" s="10" t="s">
        <v>12542</v>
      </c>
      <c r="OKT1" s="10" t="s">
        <v>12543</v>
      </c>
      <c r="OKU1" s="10" t="s">
        <v>12544</v>
      </c>
      <c r="OKV1" s="10" t="s">
        <v>12545</v>
      </c>
      <c r="OKW1" s="10" t="s">
        <v>12546</v>
      </c>
      <c r="OKX1" s="10" t="s">
        <v>12547</v>
      </c>
      <c r="OKY1" s="10" t="s">
        <v>12548</v>
      </c>
      <c r="OKZ1" s="10" t="s">
        <v>12549</v>
      </c>
      <c r="OLA1" s="10" t="s">
        <v>12550</v>
      </c>
      <c r="OLB1" s="10" t="s">
        <v>12551</v>
      </c>
      <c r="OLC1" s="10" t="s">
        <v>12552</v>
      </c>
      <c r="OLD1" s="10" t="s">
        <v>12553</v>
      </c>
      <c r="OLE1" s="10" t="s">
        <v>12554</v>
      </c>
      <c r="OLF1" s="10" t="s">
        <v>12555</v>
      </c>
      <c r="OLG1" s="10" t="s">
        <v>12556</v>
      </c>
      <c r="OLH1" s="10" t="s">
        <v>12557</v>
      </c>
      <c r="OLI1" s="10" t="s">
        <v>12558</v>
      </c>
      <c r="OLJ1" s="10" t="s">
        <v>12559</v>
      </c>
      <c r="OLK1" s="10" t="s">
        <v>12560</v>
      </c>
      <c r="OLL1" s="10" t="s">
        <v>12561</v>
      </c>
      <c r="OLM1" s="10" t="s">
        <v>12562</v>
      </c>
      <c r="OLN1" s="10" t="s">
        <v>12563</v>
      </c>
      <c r="OLO1" s="10" t="s">
        <v>12564</v>
      </c>
      <c r="OLP1" s="10" t="s">
        <v>12565</v>
      </c>
      <c r="OLQ1" s="10" t="s">
        <v>12566</v>
      </c>
      <c r="OLR1" s="10" t="s">
        <v>12567</v>
      </c>
      <c r="OLS1" s="10" t="s">
        <v>12568</v>
      </c>
      <c r="OLT1" s="10" t="s">
        <v>12569</v>
      </c>
      <c r="OLU1" s="10" t="s">
        <v>12570</v>
      </c>
      <c r="OLV1" s="10" t="s">
        <v>12571</v>
      </c>
      <c r="OLW1" s="10" t="s">
        <v>12572</v>
      </c>
      <c r="OLX1" s="10" t="s">
        <v>12573</v>
      </c>
      <c r="OLY1" s="10" t="s">
        <v>12574</v>
      </c>
      <c r="OLZ1" s="10" t="s">
        <v>12575</v>
      </c>
      <c r="OMA1" s="10" t="s">
        <v>12576</v>
      </c>
      <c r="OMB1" s="10" t="s">
        <v>12577</v>
      </c>
      <c r="OMC1" s="10" t="s">
        <v>12578</v>
      </c>
      <c r="OMD1" s="10" t="s">
        <v>12579</v>
      </c>
      <c r="OME1" s="10" t="s">
        <v>12580</v>
      </c>
      <c r="OMF1" s="10" t="s">
        <v>12581</v>
      </c>
      <c r="OMG1" s="10" t="s">
        <v>12582</v>
      </c>
      <c r="OMH1" s="10" t="s">
        <v>12583</v>
      </c>
      <c r="OMI1" s="10" t="s">
        <v>12584</v>
      </c>
      <c r="OMJ1" s="10" t="s">
        <v>12585</v>
      </c>
      <c r="OMK1" s="10" t="s">
        <v>12586</v>
      </c>
      <c r="OML1" s="10" t="s">
        <v>12587</v>
      </c>
      <c r="OMM1" s="10" t="s">
        <v>12588</v>
      </c>
      <c r="OMN1" s="10" t="s">
        <v>12589</v>
      </c>
      <c r="OMO1" s="10" t="s">
        <v>12590</v>
      </c>
      <c r="OMP1" s="10" t="s">
        <v>12591</v>
      </c>
      <c r="OMQ1" s="10" t="s">
        <v>12592</v>
      </c>
      <c r="OMR1" s="10" t="s">
        <v>12593</v>
      </c>
      <c r="OMS1" s="10" t="s">
        <v>12594</v>
      </c>
      <c r="OMT1" s="10" t="s">
        <v>12595</v>
      </c>
      <c r="OMU1" s="10" t="s">
        <v>12596</v>
      </c>
      <c r="OMV1" s="10" t="s">
        <v>12597</v>
      </c>
      <c r="OMW1" s="10" t="s">
        <v>12598</v>
      </c>
      <c r="OMX1" s="10" t="s">
        <v>12599</v>
      </c>
      <c r="OMY1" s="10" t="s">
        <v>12600</v>
      </c>
      <c r="OMZ1" s="10" t="s">
        <v>12601</v>
      </c>
      <c r="ONA1" s="10" t="s">
        <v>12602</v>
      </c>
      <c r="ONB1" s="10" t="s">
        <v>12603</v>
      </c>
      <c r="ONC1" s="10" t="s">
        <v>12604</v>
      </c>
      <c r="OND1" s="10" t="s">
        <v>12605</v>
      </c>
      <c r="ONE1" s="10" t="s">
        <v>12606</v>
      </c>
      <c r="ONF1" s="10" t="s">
        <v>12607</v>
      </c>
      <c r="ONG1" s="10" t="s">
        <v>12608</v>
      </c>
      <c r="ONH1" s="10" t="s">
        <v>12609</v>
      </c>
      <c r="ONI1" s="10" t="s">
        <v>12610</v>
      </c>
      <c r="ONJ1" s="10" t="s">
        <v>12611</v>
      </c>
      <c r="ONK1" s="10" t="s">
        <v>12612</v>
      </c>
      <c r="ONL1" s="10" t="s">
        <v>12613</v>
      </c>
      <c r="ONM1" s="10" t="s">
        <v>12614</v>
      </c>
      <c r="ONN1" s="10" t="s">
        <v>12615</v>
      </c>
      <c r="ONO1" s="10" t="s">
        <v>12616</v>
      </c>
      <c r="ONP1" s="10" t="s">
        <v>12617</v>
      </c>
      <c r="ONQ1" s="10" t="s">
        <v>12618</v>
      </c>
      <c r="ONR1" s="10" t="s">
        <v>12619</v>
      </c>
      <c r="ONS1" s="10" t="s">
        <v>12620</v>
      </c>
      <c r="ONT1" s="10" t="s">
        <v>12621</v>
      </c>
      <c r="ONU1" s="10" t="s">
        <v>12622</v>
      </c>
      <c r="ONV1" s="10" t="s">
        <v>12623</v>
      </c>
      <c r="ONW1" s="10" t="s">
        <v>12624</v>
      </c>
      <c r="ONX1" s="10" t="s">
        <v>12625</v>
      </c>
      <c r="ONY1" s="10" t="s">
        <v>12626</v>
      </c>
      <c r="ONZ1" s="10" t="s">
        <v>12627</v>
      </c>
      <c r="OOA1" s="10" t="s">
        <v>12628</v>
      </c>
      <c r="OOB1" s="10" t="s">
        <v>12629</v>
      </c>
      <c r="OOC1" s="10" t="s">
        <v>12630</v>
      </c>
      <c r="OOD1" s="10" t="s">
        <v>12631</v>
      </c>
      <c r="OOE1" s="10" t="s">
        <v>12632</v>
      </c>
      <c r="OOF1" s="10" t="s">
        <v>12633</v>
      </c>
      <c r="OOG1" s="10" t="s">
        <v>12634</v>
      </c>
      <c r="OOH1" s="10" t="s">
        <v>12635</v>
      </c>
      <c r="OOI1" s="10" t="s">
        <v>12636</v>
      </c>
      <c r="OOJ1" s="10" t="s">
        <v>12637</v>
      </c>
      <c r="OOK1" s="10" t="s">
        <v>12638</v>
      </c>
      <c r="OOL1" s="10" t="s">
        <v>12639</v>
      </c>
      <c r="OOM1" s="10" t="s">
        <v>12640</v>
      </c>
      <c r="OON1" s="10" t="s">
        <v>12641</v>
      </c>
      <c r="OOO1" s="10" t="s">
        <v>12642</v>
      </c>
      <c r="OOP1" s="10" t="s">
        <v>12643</v>
      </c>
      <c r="OOQ1" s="10" t="s">
        <v>12644</v>
      </c>
      <c r="OOR1" s="10" t="s">
        <v>12645</v>
      </c>
      <c r="OOS1" s="10" t="s">
        <v>12646</v>
      </c>
      <c r="OOT1" s="10" t="s">
        <v>12647</v>
      </c>
      <c r="OOU1" s="10" t="s">
        <v>12648</v>
      </c>
      <c r="OOV1" s="10" t="s">
        <v>12649</v>
      </c>
      <c r="OOW1" s="10" t="s">
        <v>12650</v>
      </c>
      <c r="OOX1" s="10" t="s">
        <v>12651</v>
      </c>
      <c r="OOY1" s="10" t="s">
        <v>12652</v>
      </c>
      <c r="OOZ1" s="10" t="s">
        <v>12653</v>
      </c>
      <c r="OPA1" s="10" t="s">
        <v>12654</v>
      </c>
      <c r="OPB1" s="10" t="s">
        <v>12655</v>
      </c>
      <c r="OPC1" s="10" t="s">
        <v>12656</v>
      </c>
      <c r="OPD1" s="10" t="s">
        <v>12657</v>
      </c>
      <c r="OPE1" s="10" t="s">
        <v>12658</v>
      </c>
      <c r="OPF1" s="10" t="s">
        <v>12659</v>
      </c>
      <c r="OPG1" s="10" t="s">
        <v>12660</v>
      </c>
      <c r="OPH1" s="10" t="s">
        <v>12661</v>
      </c>
      <c r="OPI1" s="10" t="s">
        <v>12662</v>
      </c>
      <c r="OPJ1" s="10" t="s">
        <v>12663</v>
      </c>
      <c r="OPK1" s="10" t="s">
        <v>12664</v>
      </c>
      <c r="OPL1" s="10" t="s">
        <v>12665</v>
      </c>
      <c r="OPM1" s="10" t="s">
        <v>12666</v>
      </c>
      <c r="OPN1" s="10" t="s">
        <v>12667</v>
      </c>
      <c r="OPO1" s="10" t="s">
        <v>12668</v>
      </c>
      <c r="OPP1" s="10" t="s">
        <v>12669</v>
      </c>
      <c r="OPQ1" s="10" t="s">
        <v>12670</v>
      </c>
      <c r="OPR1" s="10" t="s">
        <v>12671</v>
      </c>
      <c r="OPS1" s="10" t="s">
        <v>12672</v>
      </c>
      <c r="OPT1" s="10" t="s">
        <v>12673</v>
      </c>
      <c r="OPU1" s="10" t="s">
        <v>12674</v>
      </c>
      <c r="OPV1" s="10" t="s">
        <v>12675</v>
      </c>
      <c r="OPW1" s="10" t="s">
        <v>12676</v>
      </c>
      <c r="OPX1" s="10" t="s">
        <v>12677</v>
      </c>
      <c r="OPY1" s="10" t="s">
        <v>12678</v>
      </c>
      <c r="OPZ1" s="10" t="s">
        <v>12679</v>
      </c>
      <c r="OQA1" s="10" t="s">
        <v>12680</v>
      </c>
      <c r="OQB1" s="10" t="s">
        <v>12681</v>
      </c>
      <c r="OQC1" s="10" t="s">
        <v>12682</v>
      </c>
      <c r="OQD1" s="10" t="s">
        <v>12683</v>
      </c>
      <c r="OQE1" s="10" t="s">
        <v>12684</v>
      </c>
      <c r="OQF1" s="10" t="s">
        <v>12685</v>
      </c>
      <c r="OQG1" s="10" t="s">
        <v>12686</v>
      </c>
      <c r="OQH1" s="10" t="s">
        <v>12687</v>
      </c>
      <c r="OQI1" s="10" t="s">
        <v>12688</v>
      </c>
      <c r="OQJ1" s="10" t="s">
        <v>12689</v>
      </c>
      <c r="OQK1" s="10" t="s">
        <v>12690</v>
      </c>
      <c r="OQL1" s="10" t="s">
        <v>12691</v>
      </c>
      <c r="OQM1" s="10" t="s">
        <v>12692</v>
      </c>
      <c r="OQN1" s="10" t="s">
        <v>12693</v>
      </c>
      <c r="OQO1" s="10" t="s">
        <v>12694</v>
      </c>
      <c r="OQP1" s="10" t="s">
        <v>12695</v>
      </c>
      <c r="OQQ1" s="10" t="s">
        <v>12696</v>
      </c>
      <c r="OQR1" s="10" t="s">
        <v>12697</v>
      </c>
      <c r="OQS1" s="10" t="s">
        <v>12698</v>
      </c>
      <c r="OQT1" s="10" t="s">
        <v>12699</v>
      </c>
      <c r="OQU1" s="10" t="s">
        <v>12700</v>
      </c>
      <c r="OQV1" s="10" t="s">
        <v>12701</v>
      </c>
      <c r="OQW1" s="10" t="s">
        <v>12702</v>
      </c>
      <c r="OQX1" s="10" t="s">
        <v>12703</v>
      </c>
      <c r="OQY1" s="10" t="s">
        <v>12704</v>
      </c>
      <c r="OQZ1" s="10" t="s">
        <v>12705</v>
      </c>
      <c r="ORA1" s="10" t="s">
        <v>12706</v>
      </c>
      <c r="ORB1" s="10" t="s">
        <v>12707</v>
      </c>
      <c r="ORC1" s="10" t="s">
        <v>12708</v>
      </c>
      <c r="ORD1" s="10" t="s">
        <v>12709</v>
      </c>
      <c r="ORE1" s="10" t="s">
        <v>12710</v>
      </c>
      <c r="ORF1" s="10" t="s">
        <v>12711</v>
      </c>
      <c r="ORG1" s="10" t="s">
        <v>12712</v>
      </c>
      <c r="ORH1" s="10" t="s">
        <v>12713</v>
      </c>
      <c r="ORI1" s="10" t="s">
        <v>12714</v>
      </c>
      <c r="ORJ1" s="10" t="s">
        <v>12715</v>
      </c>
      <c r="ORK1" s="10" t="s">
        <v>12716</v>
      </c>
      <c r="ORL1" s="10" t="s">
        <v>12717</v>
      </c>
      <c r="ORM1" s="10" t="s">
        <v>12718</v>
      </c>
      <c r="ORN1" s="10" t="s">
        <v>12719</v>
      </c>
      <c r="ORO1" s="10" t="s">
        <v>12720</v>
      </c>
      <c r="ORP1" s="10" t="s">
        <v>12721</v>
      </c>
      <c r="ORQ1" s="10" t="s">
        <v>12722</v>
      </c>
      <c r="ORR1" s="10" t="s">
        <v>12723</v>
      </c>
      <c r="ORS1" s="10" t="s">
        <v>12724</v>
      </c>
      <c r="ORT1" s="10" t="s">
        <v>12725</v>
      </c>
      <c r="ORU1" s="10" t="s">
        <v>12726</v>
      </c>
      <c r="ORV1" s="10" t="s">
        <v>12727</v>
      </c>
      <c r="ORW1" s="10" t="s">
        <v>12728</v>
      </c>
      <c r="ORX1" s="10" t="s">
        <v>12729</v>
      </c>
      <c r="ORY1" s="10" t="s">
        <v>12730</v>
      </c>
      <c r="ORZ1" s="10" t="s">
        <v>12731</v>
      </c>
      <c r="OSA1" s="10" t="s">
        <v>12732</v>
      </c>
      <c r="OSB1" s="10" t="s">
        <v>12733</v>
      </c>
      <c r="OSC1" s="10" t="s">
        <v>12734</v>
      </c>
      <c r="OSD1" s="10" t="s">
        <v>12735</v>
      </c>
      <c r="OSE1" s="10" t="s">
        <v>12736</v>
      </c>
      <c r="OSF1" s="10" t="s">
        <v>12737</v>
      </c>
      <c r="OSG1" s="10" t="s">
        <v>12738</v>
      </c>
      <c r="OSH1" s="10" t="s">
        <v>12739</v>
      </c>
      <c r="OSI1" s="10" t="s">
        <v>12740</v>
      </c>
      <c r="OSJ1" s="10" t="s">
        <v>12741</v>
      </c>
      <c r="OSK1" s="10" t="s">
        <v>12742</v>
      </c>
      <c r="OSL1" s="10" t="s">
        <v>12743</v>
      </c>
      <c r="OSM1" s="10" t="s">
        <v>12744</v>
      </c>
      <c r="OSN1" s="10" t="s">
        <v>12745</v>
      </c>
      <c r="OSO1" s="10" t="s">
        <v>12746</v>
      </c>
      <c r="OSP1" s="10" t="s">
        <v>12747</v>
      </c>
      <c r="OSQ1" s="10" t="s">
        <v>12748</v>
      </c>
      <c r="OSR1" s="10" t="s">
        <v>12749</v>
      </c>
      <c r="OSS1" s="10" t="s">
        <v>12750</v>
      </c>
      <c r="OST1" s="10" t="s">
        <v>12751</v>
      </c>
      <c r="OSU1" s="10" t="s">
        <v>12752</v>
      </c>
      <c r="OSV1" s="10" t="s">
        <v>12753</v>
      </c>
      <c r="OSW1" s="10" t="s">
        <v>12754</v>
      </c>
      <c r="OSX1" s="10" t="s">
        <v>12755</v>
      </c>
      <c r="OSY1" s="10" t="s">
        <v>12756</v>
      </c>
      <c r="OSZ1" s="10" t="s">
        <v>12757</v>
      </c>
      <c r="OTA1" s="10" t="s">
        <v>12758</v>
      </c>
      <c r="OTB1" s="10" t="s">
        <v>12759</v>
      </c>
      <c r="OTC1" s="10" t="s">
        <v>12760</v>
      </c>
      <c r="OTD1" s="10" t="s">
        <v>12761</v>
      </c>
      <c r="OTE1" s="10" t="s">
        <v>12762</v>
      </c>
      <c r="OTF1" s="10" t="s">
        <v>12763</v>
      </c>
      <c r="OTG1" s="10" t="s">
        <v>12764</v>
      </c>
      <c r="OTH1" s="10" t="s">
        <v>12765</v>
      </c>
      <c r="OTI1" s="10" t="s">
        <v>12766</v>
      </c>
      <c r="OTJ1" s="10" t="s">
        <v>12767</v>
      </c>
      <c r="OTK1" s="10" t="s">
        <v>12768</v>
      </c>
      <c r="OTL1" s="10" t="s">
        <v>12769</v>
      </c>
      <c r="OTM1" s="10" t="s">
        <v>12770</v>
      </c>
      <c r="OTN1" s="10" t="s">
        <v>12771</v>
      </c>
      <c r="OTO1" s="10" t="s">
        <v>12772</v>
      </c>
      <c r="OTP1" s="10" t="s">
        <v>12773</v>
      </c>
      <c r="OTQ1" s="10" t="s">
        <v>12774</v>
      </c>
      <c r="OTR1" s="10" t="s">
        <v>12775</v>
      </c>
      <c r="OTS1" s="10" t="s">
        <v>12776</v>
      </c>
      <c r="OTT1" s="10" t="s">
        <v>12777</v>
      </c>
      <c r="OTU1" s="10" t="s">
        <v>12778</v>
      </c>
      <c r="OTV1" s="10" t="s">
        <v>12779</v>
      </c>
      <c r="OTW1" s="10" t="s">
        <v>12780</v>
      </c>
      <c r="OTX1" s="10" t="s">
        <v>12781</v>
      </c>
      <c r="OTY1" s="10" t="s">
        <v>12782</v>
      </c>
      <c r="OTZ1" s="10" t="s">
        <v>12783</v>
      </c>
      <c r="OUA1" s="10" t="s">
        <v>12784</v>
      </c>
      <c r="OUB1" s="10" t="s">
        <v>12785</v>
      </c>
      <c r="OUC1" s="10" t="s">
        <v>12786</v>
      </c>
      <c r="OUD1" s="10" t="s">
        <v>12787</v>
      </c>
      <c r="OUE1" s="10" t="s">
        <v>12788</v>
      </c>
      <c r="OUF1" s="10" t="s">
        <v>12789</v>
      </c>
      <c r="OUG1" s="10" t="s">
        <v>12790</v>
      </c>
      <c r="OUH1" s="10" t="s">
        <v>12791</v>
      </c>
      <c r="OUI1" s="10" t="s">
        <v>12792</v>
      </c>
      <c r="OUJ1" s="10" t="s">
        <v>12793</v>
      </c>
      <c r="OUK1" s="10" t="s">
        <v>12794</v>
      </c>
      <c r="OUL1" s="10" t="s">
        <v>12795</v>
      </c>
      <c r="OUM1" s="10" t="s">
        <v>12796</v>
      </c>
      <c r="OUN1" s="10" t="s">
        <v>12797</v>
      </c>
      <c r="OUO1" s="10" t="s">
        <v>12798</v>
      </c>
      <c r="OUP1" s="10" t="s">
        <v>12799</v>
      </c>
      <c r="OUQ1" s="10" t="s">
        <v>12800</v>
      </c>
      <c r="OUR1" s="10" t="s">
        <v>12801</v>
      </c>
      <c r="OUS1" s="10" t="s">
        <v>12802</v>
      </c>
      <c r="OUT1" s="10" t="s">
        <v>12803</v>
      </c>
      <c r="OUU1" s="10" t="s">
        <v>12804</v>
      </c>
      <c r="OUV1" s="10" t="s">
        <v>12805</v>
      </c>
      <c r="OUW1" s="10" t="s">
        <v>12806</v>
      </c>
      <c r="OUX1" s="10" t="s">
        <v>12807</v>
      </c>
      <c r="OUY1" s="10" t="s">
        <v>12808</v>
      </c>
      <c r="OUZ1" s="10" t="s">
        <v>12809</v>
      </c>
      <c r="OVA1" s="10" t="s">
        <v>12810</v>
      </c>
      <c r="OVB1" s="10" t="s">
        <v>12811</v>
      </c>
      <c r="OVC1" s="10" t="s">
        <v>12812</v>
      </c>
      <c r="OVD1" s="10" t="s">
        <v>12813</v>
      </c>
      <c r="OVE1" s="10" t="s">
        <v>12814</v>
      </c>
      <c r="OVF1" s="10" t="s">
        <v>12815</v>
      </c>
      <c r="OVG1" s="10" t="s">
        <v>12816</v>
      </c>
      <c r="OVH1" s="10" t="s">
        <v>12817</v>
      </c>
      <c r="OVI1" s="10" t="s">
        <v>12818</v>
      </c>
      <c r="OVJ1" s="10" t="s">
        <v>12819</v>
      </c>
      <c r="OVK1" s="10" t="s">
        <v>12820</v>
      </c>
      <c r="OVL1" s="10" t="s">
        <v>12821</v>
      </c>
      <c r="OVM1" s="10" t="s">
        <v>12822</v>
      </c>
      <c r="OVN1" s="10" t="s">
        <v>12823</v>
      </c>
      <c r="OVO1" s="10" t="s">
        <v>12824</v>
      </c>
      <c r="OVP1" s="10" t="s">
        <v>12825</v>
      </c>
      <c r="OVQ1" s="10" t="s">
        <v>12826</v>
      </c>
      <c r="OVR1" s="10" t="s">
        <v>12827</v>
      </c>
      <c r="OVS1" s="10" t="s">
        <v>12828</v>
      </c>
      <c r="OVT1" s="10" t="s">
        <v>12829</v>
      </c>
      <c r="OVU1" s="10" t="s">
        <v>12830</v>
      </c>
      <c r="OVV1" s="10" t="s">
        <v>12831</v>
      </c>
      <c r="OVW1" s="10" t="s">
        <v>12832</v>
      </c>
      <c r="OVX1" s="10" t="s">
        <v>12833</v>
      </c>
      <c r="OVY1" s="10" t="s">
        <v>12834</v>
      </c>
      <c r="OVZ1" s="10" t="s">
        <v>12835</v>
      </c>
      <c r="OWA1" s="10" t="s">
        <v>12836</v>
      </c>
      <c r="OWB1" s="10" t="s">
        <v>12837</v>
      </c>
      <c r="OWC1" s="10" t="s">
        <v>12838</v>
      </c>
      <c r="OWD1" s="10" t="s">
        <v>12839</v>
      </c>
      <c r="OWE1" s="10" t="s">
        <v>12840</v>
      </c>
      <c r="OWF1" s="10" t="s">
        <v>12841</v>
      </c>
      <c r="OWG1" s="10" t="s">
        <v>12842</v>
      </c>
      <c r="OWH1" s="10" t="s">
        <v>12843</v>
      </c>
      <c r="OWI1" s="10" t="s">
        <v>12844</v>
      </c>
      <c r="OWJ1" s="10" t="s">
        <v>12845</v>
      </c>
      <c r="OWK1" s="10" t="s">
        <v>12846</v>
      </c>
      <c r="OWL1" s="10" t="s">
        <v>12847</v>
      </c>
      <c r="OWM1" s="10" t="s">
        <v>12848</v>
      </c>
      <c r="OWN1" s="10" t="s">
        <v>12849</v>
      </c>
      <c r="OWO1" s="10" t="s">
        <v>12850</v>
      </c>
      <c r="OWP1" s="10" t="s">
        <v>12851</v>
      </c>
      <c r="OWQ1" s="10" t="s">
        <v>12852</v>
      </c>
      <c r="OWR1" s="10" t="s">
        <v>12853</v>
      </c>
      <c r="OWS1" s="10" t="s">
        <v>12854</v>
      </c>
      <c r="OWT1" s="10" t="s">
        <v>12855</v>
      </c>
      <c r="OWU1" s="10" t="s">
        <v>12856</v>
      </c>
      <c r="OWV1" s="10" t="s">
        <v>12857</v>
      </c>
      <c r="OWW1" s="10" t="s">
        <v>12858</v>
      </c>
      <c r="OWX1" s="10" t="s">
        <v>12859</v>
      </c>
      <c r="OWY1" s="10" t="s">
        <v>12860</v>
      </c>
      <c r="OWZ1" s="10" t="s">
        <v>12861</v>
      </c>
      <c r="OXA1" s="10" t="s">
        <v>12862</v>
      </c>
      <c r="OXB1" s="10" t="s">
        <v>12863</v>
      </c>
      <c r="OXC1" s="10" t="s">
        <v>12864</v>
      </c>
      <c r="OXD1" s="10" t="s">
        <v>12865</v>
      </c>
      <c r="OXE1" s="10" t="s">
        <v>12866</v>
      </c>
      <c r="OXF1" s="10" t="s">
        <v>12867</v>
      </c>
      <c r="OXG1" s="10" t="s">
        <v>12868</v>
      </c>
      <c r="OXH1" s="10" t="s">
        <v>12869</v>
      </c>
      <c r="OXI1" s="10" t="s">
        <v>12870</v>
      </c>
      <c r="OXJ1" s="10" t="s">
        <v>12871</v>
      </c>
      <c r="OXK1" s="10" t="s">
        <v>12872</v>
      </c>
      <c r="OXL1" s="10" t="s">
        <v>12873</v>
      </c>
      <c r="OXM1" s="10" t="s">
        <v>12874</v>
      </c>
      <c r="OXN1" s="10" t="s">
        <v>12875</v>
      </c>
      <c r="OXO1" s="10" t="s">
        <v>12876</v>
      </c>
      <c r="OXP1" s="10" t="s">
        <v>12877</v>
      </c>
      <c r="OXQ1" s="10" t="s">
        <v>12878</v>
      </c>
      <c r="OXR1" s="10" t="s">
        <v>12879</v>
      </c>
      <c r="OXS1" s="10" t="s">
        <v>12880</v>
      </c>
      <c r="OXT1" s="10" t="s">
        <v>12881</v>
      </c>
      <c r="OXU1" s="10" t="s">
        <v>12882</v>
      </c>
      <c r="OXV1" s="10" t="s">
        <v>12883</v>
      </c>
      <c r="OXW1" s="10" t="s">
        <v>12884</v>
      </c>
      <c r="OXX1" s="10" t="s">
        <v>12885</v>
      </c>
      <c r="OXY1" s="10" t="s">
        <v>12886</v>
      </c>
      <c r="OXZ1" s="10" t="s">
        <v>12887</v>
      </c>
      <c r="OYA1" s="10" t="s">
        <v>12888</v>
      </c>
      <c r="OYB1" s="10" t="s">
        <v>12889</v>
      </c>
      <c r="OYC1" s="10" t="s">
        <v>12890</v>
      </c>
      <c r="OYD1" s="10" t="s">
        <v>12891</v>
      </c>
      <c r="OYE1" s="10" t="s">
        <v>12892</v>
      </c>
      <c r="OYF1" s="10" t="s">
        <v>12893</v>
      </c>
      <c r="OYG1" s="10" t="s">
        <v>12894</v>
      </c>
      <c r="OYH1" s="10" t="s">
        <v>12895</v>
      </c>
      <c r="OYI1" s="10" t="s">
        <v>12896</v>
      </c>
      <c r="OYJ1" s="10" t="s">
        <v>12897</v>
      </c>
      <c r="OYK1" s="10" t="s">
        <v>12898</v>
      </c>
      <c r="OYL1" s="10" t="s">
        <v>12899</v>
      </c>
      <c r="OYM1" s="10" t="s">
        <v>12900</v>
      </c>
      <c r="OYN1" s="10" t="s">
        <v>12901</v>
      </c>
      <c r="OYO1" s="10" t="s">
        <v>12902</v>
      </c>
      <c r="OYP1" s="10" t="s">
        <v>12903</v>
      </c>
      <c r="OYQ1" s="10" t="s">
        <v>12904</v>
      </c>
      <c r="OYR1" s="10" t="s">
        <v>12905</v>
      </c>
      <c r="OYS1" s="10" t="s">
        <v>12906</v>
      </c>
      <c r="OYT1" s="10" t="s">
        <v>12907</v>
      </c>
      <c r="OYU1" s="10" t="s">
        <v>12908</v>
      </c>
      <c r="OYV1" s="10" t="s">
        <v>12909</v>
      </c>
      <c r="OYW1" s="10" t="s">
        <v>12910</v>
      </c>
      <c r="OYX1" s="10" t="s">
        <v>12911</v>
      </c>
      <c r="OYY1" s="10" t="s">
        <v>12912</v>
      </c>
      <c r="OYZ1" s="10" t="s">
        <v>12913</v>
      </c>
      <c r="OZA1" s="10" t="s">
        <v>12914</v>
      </c>
      <c r="OZB1" s="10" t="s">
        <v>12915</v>
      </c>
      <c r="OZC1" s="10" t="s">
        <v>12916</v>
      </c>
      <c r="OZD1" s="10" t="s">
        <v>12917</v>
      </c>
      <c r="OZE1" s="10" t="s">
        <v>12918</v>
      </c>
      <c r="OZF1" s="10" t="s">
        <v>12919</v>
      </c>
      <c r="OZG1" s="10" t="s">
        <v>12920</v>
      </c>
      <c r="OZH1" s="10" t="s">
        <v>12921</v>
      </c>
      <c r="OZI1" s="10" t="s">
        <v>12922</v>
      </c>
      <c r="OZJ1" s="10" t="s">
        <v>12923</v>
      </c>
      <c r="OZK1" s="10" t="s">
        <v>12924</v>
      </c>
      <c r="OZL1" s="10" t="s">
        <v>12925</v>
      </c>
      <c r="OZM1" s="10" t="s">
        <v>12926</v>
      </c>
      <c r="OZN1" s="10" t="s">
        <v>12927</v>
      </c>
      <c r="OZO1" s="10" t="s">
        <v>12928</v>
      </c>
      <c r="OZP1" s="10" t="s">
        <v>12929</v>
      </c>
      <c r="OZQ1" s="10" t="s">
        <v>12930</v>
      </c>
      <c r="OZR1" s="10" t="s">
        <v>12931</v>
      </c>
      <c r="OZS1" s="10" t="s">
        <v>12932</v>
      </c>
      <c r="OZT1" s="10" t="s">
        <v>12933</v>
      </c>
      <c r="OZU1" s="10" t="s">
        <v>12934</v>
      </c>
      <c r="OZV1" s="10" t="s">
        <v>12935</v>
      </c>
      <c r="OZW1" s="10" t="s">
        <v>12936</v>
      </c>
      <c r="OZX1" s="10" t="s">
        <v>12937</v>
      </c>
      <c r="OZY1" s="10" t="s">
        <v>12938</v>
      </c>
      <c r="OZZ1" s="10" t="s">
        <v>12939</v>
      </c>
      <c r="PAA1" s="10" t="s">
        <v>12940</v>
      </c>
      <c r="PAB1" s="10" t="s">
        <v>12941</v>
      </c>
      <c r="PAC1" s="10" t="s">
        <v>12942</v>
      </c>
      <c r="PAD1" s="10" t="s">
        <v>12943</v>
      </c>
      <c r="PAE1" s="10" t="s">
        <v>12944</v>
      </c>
      <c r="PAF1" s="10" t="s">
        <v>12945</v>
      </c>
      <c r="PAG1" s="10" t="s">
        <v>12946</v>
      </c>
      <c r="PAH1" s="10" t="s">
        <v>12947</v>
      </c>
      <c r="PAI1" s="10" t="s">
        <v>12948</v>
      </c>
      <c r="PAJ1" s="10" t="s">
        <v>12949</v>
      </c>
      <c r="PAK1" s="10" t="s">
        <v>12950</v>
      </c>
      <c r="PAL1" s="10" t="s">
        <v>12951</v>
      </c>
      <c r="PAM1" s="10" t="s">
        <v>12952</v>
      </c>
      <c r="PAN1" s="10" t="s">
        <v>12953</v>
      </c>
      <c r="PAO1" s="10" t="s">
        <v>12954</v>
      </c>
      <c r="PAP1" s="10" t="s">
        <v>12955</v>
      </c>
      <c r="PAQ1" s="10" t="s">
        <v>12956</v>
      </c>
      <c r="PAR1" s="10" t="s">
        <v>12957</v>
      </c>
      <c r="PAS1" s="10" t="s">
        <v>12958</v>
      </c>
      <c r="PAT1" s="10" t="s">
        <v>12959</v>
      </c>
      <c r="PAU1" s="10" t="s">
        <v>12960</v>
      </c>
      <c r="PAV1" s="10" t="s">
        <v>12961</v>
      </c>
      <c r="PAW1" s="10" t="s">
        <v>12962</v>
      </c>
      <c r="PAX1" s="10" t="s">
        <v>12963</v>
      </c>
      <c r="PAY1" s="10" t="s">
        <v>12964</v>
      </c>
      <c r="PAZ1" s="10" t="s">
        <v>12965</v>
      </c>
      <c r="PBA1" s="10" t="s">
        <v>12966</v>
      </c>
      <c r="PBB1" s="10" t="s">
        <v>12967</v>
      </c>
      <c r="PBC1" s="10" t="s">
        <v>12968</v>
      </c>
      <c r="PBD1" s="10" t="s">
        <v>12969</v>
      </c>
      <c r="PBE1" s="10" t="s">
        <v>12970</v>
      </c>
      <c r="PBF1" s="10" t="s">
        <v>12971</v>
      </c>
      <c r="PBG1" s="10" t="s">
        <v>12972</v>
      </c>
      <c r="PBH1" s="10" t="s">
        <v>12973</v>
      </c>
      <c r="PBI1" s="10" t="s">
        <v>12974</v>
      </c>
      <c r="PBJ1" s="10" t="s">
        <v>12975</v>
      </c>
      <c r="PBK1" s="10" t="s">
        <v>12976</v>
      </c>
      <c r="PBL1" s="10" t="s">
        <v>12977</v>
      </c>
      <c r="PBM1" s="10" t="s">
        <v>12978</v>
      </c>
      <c r="PBN1" s="10" t="s">
        <v>12979</v>
      </c>
      <c r="PBO1" s="10" t="s">
        <v>12980</v>
      </c>
      <c r="PBP1" s="10" t="s">
        <v>12981</v>
      </c>
      <c r="PBQ1" s="10" t="s">
        <v>12982</v>
      </c>
      <c r="PBR1" s="10" t="s">
        <v>12983</v>
      </c>
      <c r="PBS1" s="10" t="s">
        <v>12984</v>
      </c>
      <c r="PBT1" s="10" t="s">
        <v>12985</v>
      </c>
      <c r="PBU1" s="10" t="s">
        <v>12986</v>
      </c>
      <c r="PBV1" s="10" t="s">
        <v>12987</v>
      </c>
      <c r="PBW1" s="10" t="s">
        <v>12988</v>
      </c>
      <c r="PBX1" s="10" t="s">
        <v>12989</v>
      </c>
      <c r="PBY1" s="10" t="s">
        <v>12990</v>
      </c>
      <c r="PBZ1" s="10" t="s">
        <v>12991</v>
      </c>
      <c r="PCA1" s="10" t="s">
        <v>12992</v>
      </c>
      <c r="PCB1" s="10" t="s">
        <v>12993</v>
      </c>
      <c r="PCC1" s="10" t="s">
        <v>12994</v>
      </c>
      <c r="PCD1" s="10" t="s">
        <v>12995</v>
      </c>
      <c r="PCE1" s="10" t="s">
        <v>12996</v>
      </c>
      <c r="PCF1" s="10" t="s">
        <v>12997</v>
      </c>
      <c r="PCG1" s="10" t="s">
        <v>12998</v>
      </c>
      <c r="PCH1" s="10" t="s">
        <v>12999</v>
      </c>
      <c r="PCI1" s="10" t="s">
        <v>13000</v>
      </c>
      <c r="PCJ1" s="10" t="s">
        <v>13001</v>
      </c>
      <c r="PCK1" s="10" t="s">
        <v>13002</v>
      </c>
      <c r="PCL1" s="10" t="s">
        <v>13003</v>
      </c>
      <c r="PCM1" s="10" t="s">
        <v>13004</v>
      </c>
      <c r="PCN1" s="10" t="s">
        <v>13005</v>
      </c>
      <c r="PCO1" s="10" t="s">
        <v>13006</v>
      </c>
      <c r="PCP1" s="10" t="s">
        <v>13007</v>
      </c>
      <c r="PCQ1" s="10" t="s">
        <v>13008</v>
      </c>
      <c r="PCR1" s="10" t="s">
        <v>13009</v>
      </c>
      <c r="PCS1" s="10" t="s">
        <v>13010</v>
      </c>
      <c r="PCT1" s="10" t="s">
        <v>13011</v>
      </c>
      <c r="PCU1" s="10" t="s">
        <v>13012</v>
      </c>
      <c r="PCV1" s="10" t="s">
        <v>13013</v>
      </c>
      <c r="PCW1" s="10" t="s">
        <v>13014</v>
      </c>
      <c r="PCX1" s="10" t="s">
        <v>13015</v>
      </c>
      <c r="PCY1" s="10" t="s">
        <v>13016</v>
      </c>
      <c r="PCZ1" s="10" t="s">
        <v>13017</v>
      </c>
      <c r="PDA1" s="10" t="s">
        <v>13018</v>
      </c>
      <c r="PDB1" s="10" t="s">
        <v>13019</v>
      </c>
      <c r="PDC1" s="10" t="s">
        <v>13020</v>
      </c>
      <c r="PDD1" s="10" t="s">
        <v>13021</v>
      </c>
      <c r="PDE1" s="10" t="s">
        <v>13022</v>
      </c>
      <c r="PDF1" s="10" t="s">
        <v>13023</v>
      </c>
      <c r="PDG1" s="10" t="s">
        <v>13024</v>
      </c>
      <c r="PDH1" s="10" t="s">
        <v>13025</v>
      </c>
      <c r="PDI1" s="10" t="s">
        <v>13026</v>
      </c>
      <c r="PDJ1" s="10" t="s">
        <v>13027</v>
      </c>
      <c r="PDK1" s="10" t="s">
        <v>13028</v>
      </c>
      <c r="PDL1" s="10" t="s">
        <v>13029</v>
      </c>
      <c r="PDM1" s="10" t="s">
        <v>13030</v>
      </c>
      <c r="PDN1" s="10" t="s">
        <v>13031</v>
      </c>
      <c r="PDO1" s="10" t="s">
        <v>13032</v>
      </c>
      <c r="PDP1" s="10" t="s">
        <v>13033</v>
      </c>
      <c r="PDQ1" s="10" t="s">
        <v>13034</v>
      </c>
      <c r="PDR1" s="10" t="s">
        <v>13035</v>
      </c>
      <c r="PDS1" s="10" t="s">
        <v>13036</v>
      </c>
      <c r="PDT1" s="10" t="s">
        <v>13037</v>
      </c>
      <c r="PDU1" s="10" t="s">
        <v>13038</v>
      </c>
      <c r="PDV1" s="10" t="s">
        <v>13039</v>
      </c>
      <c r="PDW1" s="10" t="s">
        <v>13040</v>
      </c>
      <c r="PDX1" s="10" t="s">
        <v>13041</v>
      </c>
      <c r="PDY1" s="10" t="s">
        <v>13042</v>
      </c>
      <c r="PDZ1" s="10" t="s">
        <v>13043</v>
      </c>
      <c r="PEA1" s="10" t="s">
        <v>13044</v>
      </c>
      <c r="PEB1" s="10" t="s">
        <v>13045</v>
      </c>
      <c r="PEC1" s="10" t="s">
        <v>13046</v>
      </c>
      <c r="PED1" s="10" t="s">
        <v>13047</v>
      </c>
      <c r="PEE1" s="10" t="s">
        <v>13048</v>
      </c>
      <c r="PEF1" s="10" t="s">
        <v>13049</v>
      </c>
      <c r="PEG1" s="10" t="s">
        <v>13050</v>
      </c>
      <c r="PEH1" s="10" t="s">
        <v>13051</v>
      </c>
      <c r="PEI1" s="10" t="s">
        <v>13052</v>
      </c>
      <c r="PEJ1" s="10" t="s">
        <v>13053</v>
      </c>
      <c r="PEK1" s="10" t="s">
        <v>13054</v>
      </c>
      <c r="PEL1" s="10" t="s">
        <v>13055</v>
      </c>
      <c r="PEM1" s="10" t="s">
        <v>13056</v>
      </c>
      <c r="PEN1" s="10" t="s">
        <v>13057</v>
      </c>
      <c r="PEO1" s="10" t="s">
        <v>13058</v>
      </c>
      <c r="PEP1" s="10" t="s">
        <v>13059</v>
      </c>
      <c r="PEQ1" s="10" t="s">
        <v>13060</v>
      </c>
      <c r="PER1" s="10" t="s">
        <v>13061</v>
      </c>
      <c r="PES1" s="10" t="s">
        <v>13062</v>
      </c>
      <c r="PET1" s="10" t="s">
        <v>13063</v>
      </c>
      <c r="PEU1" s="10" t="s">
        <v>13064</v>
      </c>
      <c r="PEV1" s="10" t="s">
        <v>13065</v>
      </c>
      <c r="PEW1" s="10" t="s">
        <v>13066</v>
      </c>
      <c r="PEX1" s="10" t="s">
        <v>13067</v>
      </c>
      <c r="PEY1" s="10" t="s">
        <v>13068</v>
      </c>
      <c r="PEZ1" s="10" t="s">
        <v>13069</v>
      </c>
      <c r="PFA1" s="10" t="s">
        <v>13070</v>
      </c>
      <c r="PFB1" s="10" t="s">
        <v>13071</v>
      </c>
      <c r="PFC1" s="10" t="s">
        <v>13072</v>
      </c>
      <c r="PFD1" s="10" t="s">
        <v>13073</v>
      </c>
      <c r="PFE1" s="10" t="s">
        <v>13074</v>
      </c>
      <c r="PFF1" s="10" t="s">
        <v>13075</v>
      </c>
      <c r="PFG1" s="10" t="s">
        <v>13076</v>
      </c>
      <c r="PFH1" s="10" t="s">
        <v>13077</v>
      </c>
      <c r="PFI1" s="10" t="s">
        <v>13078</v>
      </c>
      <c r="PFJ1" s="10" t="s">
        <v>13079</v>
      </c>
      <c r="PFK1" s="10" t="s">
        <v>13080</v>
      </c>
      <c r="PFL1" s="10" t="s">
        <v>13081</v>
      </c>
      <c r="PFM1" s="10" t="s">
        <v>13082</v>
      </c>
      <c r="PFN1" s="10" t="s">
        <v>13083</v>
      </c>
      <c r="PFO1" s="10" t="s">
        <v>13084</v>
      </c>
      <c r="PFP1" s="10" t="s">
        <v>13085</v>
      </c>
      <c r="PFQ1" s="10" t="s">
        <v>13086</v>
      </c>
      <c r="PFR1" s="10" t="s">
        <v>13087</v>
      </c>
      <c r="PFS1" s="10" t="s">
        <v>13088</v>
      </c>
      <c r="PFT1" s="10" t="s">
        <v>13089</v>
      </c>
      <c r="PFU1" s="10" t="s">
        <v>13090</v>
      </c>
      <c r="PFV1" s="10" t="s">
        <v>13091</v>
      </c>
      <c r="PFW1" s="10" t="s">
        <v>13092</v>
      </c>
      <c r="PFX1" s="10" t="s">
        <v>13093</v>
      </c>
      <c r="PFY1" s="10" t="s">
        <v>13094</v>
      </c>
      <c r="PFZ1" s="10" t="s">
        <v>13095</v>
      </c>
      <c r="PGA1" s="10" t="s">
        <v>13096</v>
      </c>
      <c r="PGB1" s="10" t="s">
        <v>13097</v>
      </c>
      <c r="PGC1" s="10" t="s">
        <v>13098</v>
      </c>
      <c r="PGD1" s="10" t="s">
        <v>13099</v>
      </c>
      <c r="PGE1" s="10" t="s">
        <v>13100</v>
      </c>
      <c r="PGF1" s="10" t="s">
        <v>13101</v>
      </c>
      <c r="PGG1" s="10" t="s">
        <v>13102</v>
      </c>
      <c r="PGH1" s="10" t="s">
        <v>13103</v>
      </c>
      <c r="PGI1" s="10" t="s">
        <v>13104</v>
      </c>
      <c r="PGJ1" s="10" t="s">
        <v>13105</v>
      </c>
      <c r="PGK1" s="10" t="s">
        <v>13106</v>
      </c>
      <c r="PGL1" s="10" t="s">
        <v>13107</v>
      </c>
      <c r="PGM1" s="10" t="s">
        <v>13108</v>
      </c>
      <c r="PGN1" s="10" t="s">
        <v>13109</v>
      </c>
      <c r="PGO1" s="10" t="s">
        <v>13110</v>
      </c>
      <c r="PGP1" s="10" t="s">
        <v>13111</v>
      </c>
      <c r="PGQ1" s="10" t="s">
        <v>13112</v>
      </c>
      <c r="PGR1" s="10" t="s">
        <v>13113</v>
      </c>
      <c r="PGS1" s="10" t="s">
        <v>13114</v>
      </c>
      <c r="PGT1" s="10" t="s">
        <v>13115</v>
      </c>
      <c r="PGU1" s="10" t="s">
        <v>13116</v>
      </c>
      <c r="PGV1" s="10" t="s">
        <v>13117</v>
      </c>
      <c r="PGW1" s="10" t="s">
        <v>13118</v>
      </c>
      <c r="PGX1" s="10" t="s">
        <v>13119</v>
      </c>
      <c r="PGY1" s="10" t="s">
        <v>13120</v>
      </c>
      <c r="PGZ1" s="10" t="s">
        <v>13121</v>
      </c>
      <c r="PHA1" s="10" t="s">
        <v>13122</v>
      </c>
      <c r="PHB1" s="10" t="s">
        <v>13123</v>
      </c>
      <c r="PHC1" s="10" t="s">
        <v>13124</v>
      </c>
      <c r="PHD1" s="10" t="s">
        <v>13125</v>
      </c>
      <c r="PHE1" s="10" t="s">
        <v>13126</v>
      </c>
      <c r="PHF1" s="10" t="s">
        <v>13127</v>
      </c>
      <c r="PHG1" s="10" t="s">
        <v>13128</v>
      </c>
      <c r="PHH1" s="10" t="s">
        <v>13129</v>
      </c>
      <c r="PHI1" s="10" t="s">
        <v>13130</v>
      </c>
      <c r="PHJ1" s="10" t="s">
        <v>13131</v>
      </c>
      <c r="PHK1" s="10" t="s">
        <v>13132</v>
      </c>
      <c r="PHL1" s="10" t="s">
        <v>13133</v>
      </c>
      <c r="PHM1" s="10" t="s">
        <v>13134</v>
      </c>
      <c r="PHN1" s="10" t="s">
        <v>13135</v>
      </c>
      <c r="PHO1" s="10" t="s">
        <v>13136</v>
      </c>
      <c r="PHP1" s="10" t="s">
        <v>13137</v>
      </c>
      <c r="PHQ1" s="10" t="s">
        <v>13138</v>
      </c>
      <c r="PHR1" s="10" t="s">
        <v>13139</v>
      </c>
      <c r="PHS1" s="10" t="s">
        <v>13140</v>
      </c>
      <c r="PHT1" s="10" t="s">
        <v>13141</v>
      </c>
      <c r="PHU1" s="10" t="s">
        <v>13142</v>
      </c>
      <c r="PHV1" s="10" t="s">
        <v>13143</v>
      </c>
      <c r="PHW1" s="10" t="s">
        <v>13144</v>
      </c>
      <c r="PHX1" s="10" t="s">
        <v>13145</v>
      </c>
      <c r="PHY1" s="10" t="s">
        <v>13146</v>
      </c>
      <c r="PHZ1" s="10" t="s">
        <v>13147</v>
      </c>
      <c r="PIA1" s="10" t="s">
        <v>13148</v>
      </c>
      <c r="PIB1" s="10" t="s">
        <v>13149</v>
      </c>
      <c r="PIC1" s="10" t="s">
        <v>13150</v>
      </c>
      <c r="PID1" s="10" t="s">
        <v>13151</v>
      </c>
      <c r="PIE1" s="10" t="s">
        <v>13152</v>
      </c>
      <c r="PIF1" s="10" t="s">
        <v>13153</v>
      </c>
      <c r="PIG1" s="10" t="s">
        <v>13154</v>
      </c>
      <c r="PIH1" s="10" t="s">
        <v>13155</v>
      </c>
      <c r="PII1" s="10" t="s">
        <v>13156</v>
      </c>
      <c r="PIJ1" s="10" t="s">
        <v>13157</v>
      </c>
      <c r="PIK1" s="10" t="s">
        <v>13158</v>
      </c>
      <c r="PIL1" s="10" t="s">
        <v>13159</v>
      </c>
      <c r="PIM1" s="10" t="s">
        <v>13160</v>
      </c>
      <c r="PIN1" s="10" t="s">
        <v>13161</v>
      </c>
      <c r="PIO1" s="10" t="s">
        <v>13162</v>
      </c>
      <c r="PIP1" s="10" t="s">
        <v>13163</v>
      </c>
      <c r="PIQ1" s="10" t="s">
        <v>13164</v>
      </c>
      <c r="PIR1" s="10" t="s">
        <v>13165</v>
      </c>
      <c r="PIS1" s="10" t="s">
        <v>13166</v>
      </c>
      <c r="PIT1" s="10" t="s">
        <v>13167</v>
      </c>
      <c r="PIU1" s="10" t="s">
        <v>13168</v>
      </c>
      <c r="PIV1" s="10" t="s">
        <v>13169</v>
      </c>
      <c r="PIW1" s="10" t="s">
        <v>13170</v>
      </c>
      <c r="PIX1" s="10" t="s">
        <v>13171</v>
      </c>
      <c r="PIY1" s="10" t="s">
        <v>13172</v>
      </c>
      <c r="PIZ1" s="10" t="s">
        <v>13173</v>
      </c>
      <c r="PJA1" s="10" t="s">
        <v>13174</v>
      </c>
      <c r="PJB1" s="10" t="s">
        <v>13175</v>
      </c>
      <c r="PJC1" s="10" t="s">
        <v>13176</v>
      </c>
      <c r="PJD1" s="10" t="s">
        <v>13177</v>
      </c>
      <c r="PJE1" s="10" t="s">
        <v>13178</v>
      </c>
      <c r="PJF1" s="10" t="s">
        <v>13179</v>
      </c>
      <c r="PJG1" s="10" t="s">
        <v>13180</v>
      </c>
      <c r="PJH1" s="10" t="s">
        <v>13181</v>
      </c>
      <c r="PJI1" s="10" t="s">
        <v>13182</v>
      </c>
      <c r="PJJ1" s="10" t="s">
        <v>13183</v>
      </c>
      <c r="PJK1" s="10" t="s">
        <v>13184</v>
      </c>
      <c r="PJL1" s="10" t="s">
        <v>13185</v>
      </c>
      <c r="PJM1" s="10" t="s">
        <v>13186</v>
      </c>
      <c r="PJN1" s="10" t="s">
        <v>13187</v>
      </c>
      <c r="PJO1" s="10" t="s">
        <v>13188</v>
      </c>
      <c r="PJP1" s="10" t="s">
        <v>13189</v>
      </c>
      <c r="PJQ1" s="10" t="s">
        <v>13190</v>
      </c>
      <c r="PJR1" s="10" t="s">
        <v>13191</v>
      </c>
      <c r="PJS1" s="10" t="s">
        <v>13192</v>
      </c>
      <c r="PJT1" s="10" t="s">
        <v>13193</v>
      </c>
      <c r="PJU1" s="10" t="s">
        <v>13194</v>
      </c>
      <c r="PJV1" s="10" t="s">
        <v>13195</v>
      </c>
      <c r="PJW1" s="10" t="s">
        <v>13196</v>
      </c>
      <c r="PJX1" s="10" t="s">
        <v>13197</v>
      </c>
      <c r="PJY1" s="10" t="s">
        <v>13198</v>
      </c>
      <c r="PJZ1" s="10" t="s">
        <v>13199</v>
      </c>
      <c r="PKA1" s="10" t="s">
        <v>13200</v>
      </c>
      <c r="PKB1" s="10" t="s">
        <v>13201</v>
      </c>
      <c r="PKC1" s="10" t="s">
        <v>13202</v>
      </c>
      <c r="PKD1" s="10" t="s">
        <v>13203</v>
      </c>
      <c r="PKE1" s="10" t="s">
        <v>13204</v>
      </c>
      <c r="PKF1" s="10" t="s">
        <v>13205</v>
      </c>
      <c r="PKG1" s="10" t="s">
        <v>13206</v>
      </c>
      <c r="PKH1" s="10" t="s">
        <v>13207</v>
      </c>
      <c r="PKI1" s="10" t="s">
        <v>13208</v>
      </c>
      <c r="PKJ1" s="10" t="s">
        <v>13209</v>
      </c>
      <c r="PKK1" s="10" t="s">
        <v>13210</v>
      </c>
      <c r="PKL1" s="10" t="s">
        <v>13211</v>
      </c>
      <c r="PKM1" s="10" t="s">
        <v>13212</v>
      </c>
      <c r="PKN1" s="10" t="s">
        <v>13213</v>
      </c>
      <c r="PKO1" s="10" t="s">
        <v>13214</v>
      </c>
      <c r="PKP1" s="10" t="s">
        <v>13215</v>
      </c>
      <c r="PKQ1" s="10" t="s">
        <v>13216</v>
      </c>
      <c r="PKR1" s="10" t="s">
        <v>13217</v>
      </c>
      <c r="PKS1" s="10" t="s">
        <v>13218</v>
      </c>
      <c r="PKT1" s="10" t="s">
        <v>13219</v>
      </c>
      <c r="PKU1" s="10" t="s">
        <v>13220</v>
      </c>
      <c r="PKV1" s="10" t="s">
        <v>13221</v>
      </c>
      <c r="PKW1" s="10" t="s">
        <v>13222</v>
      </c>
      <c r="PKX1" s="10" t="s">
        <v>13223</v>
      </c>
      <c r="PKY1" s="10" t="s">
        <v>13224</v>
      </c>
      <c r="PKZ1" s="10" t="s">
        <v>13225</v>
      </c>
      <c r="PLA1" s="10" t="s">
        <v>13226</v>
      </c>
      <c r="PLB1" s="10" t="s">
        <v>13227</v>
      </c>
      <c r="PLC1" s="10" t="s">
        <v>13228</v>
      </c>
      <c r="PLD1" s="10" t="s">
        <v>13229</v>
      </c>
      <c r="PLE1" s="10" t="s">
        <v>13230</v>
      </c>
      <c r="PLF1" s="10" t="s">
        <v>13231</v>
      </c>
      <c r="PLG1" s="10" t="s">
        <v>13232</v>
      </c>
      <c r="PLH1" s="10" t="s">
        <v>13233</v>
      </c>
      <c r="PLI1" s="10" t="s">
        <v>13234</v>
      </c>
      <c r="PLJ1" s="10" t="s">
        <v>13235</v>
      </c>
      <c r="PLK1" s="10" t="s">
        <v>13236</v>
      </c>
      <c r="PLL1" s="10" t="s">
        <v>13237</v>
      </c>
      <c r="PLM1" s="10" t="s">
        <v>13238</v>
      </c>
      <c r="PLN1" s="10" t="s">
        <v>13239</v>
      </c>
      <c r="PLO1" s="10" t="s">
        <v>13240</v>
      </c>
      <c r="PLP1" s="10" t="s">
        <v>13241</v>
      </c>
      <c r="PLQ1" s="10" t="s">
        <v>13242</v>
      </c>
      <c r="PLR1" s="10" t="s">
        <v>13243</v>
      </c>
      <c r="PLS1" s="10" t="s">
        <v>13244</v>
      </c>
      <c r="PLT1" s="10" t="s">
        <v>13245</v>
      </c>
      <c r="PLU1" s="10" t="s">
        <v>13246</v>
      </c>
      <c r="PLV1" s="10" t="s">
        <v>13247</v>
      </c>
      <c r="PLW1" s="10" t="s">
        <v>13248</v>
      </c>
      <c r="PLX1" s="10" t="s">
        <v>13249</v>
      </c>
      <c r="PLY1" s="10" t="s">
        <v>13250</v>
      </c>
      <c r="PLZ1" s="10" t="s">
        <v>13251</v>
      </c>
      <c r="PMA1" s="10" t="s">
        <v>13252</v>
      </c>
      <c r="PMB1" s="10" t="s">
        <v>13253</v>
      </c>
      <c r="PMC1" s="10" t="s">
        <v>13254</v>
      </c>
      <c r="PMD1" s="10" t="s">
        <v>13255</v>
      </c>
      <c r="PME1" s="10" t="s">
        <v>13256</v>
      </c>
      <c r="PMF1" s="10" t="s">
        <v>13257</v>
      </c>
      <c r="PMG1" s="10" t="s">
        <v>13258</v>
      </c>
      <c r="PMH1" s="10" t="s">
        <v>13259</v>
      </c>
      <c r="PMI1" s="10" t="s">
        <v>13260</v>
      </c>
      <c r="PMJ1" s="10" t="s">
        <v>13261</v>
      </c>
      <c r="PMK1" s="10" t="s">
        <v>13262</v>
      </c>
      <c r="PML1" s="10" t="s">
        <v>13263</v>
      </c>
      <c r="PMM1" s="10" t="s">
        <v>13264</v>
      </c>
      <c r="PMN1" s="10" t="s">
        <v>13265</v>
      </c>
      <c r="PMO1" s="10" t="s">
        <v>13266</v>
      </c>
      <c r="PMP1" s="10" t="s">
        <v>13267</v>
      </c>
      <c r="PMQ1" s="10" t="s">
        <v>13268</v>
      </c>
      <c r="PMR1" s="10" t="s">
        <v>13269</v>
      </c>
      <c r="PMS1" s="10" t="s">
        <v>13270</v>
      </c>
      <c r="PMT1" s="10" t="s">
        <v>13271</v>
      </c>
      <c r="PMU1" s="10" t="s">
        <v>13272</v>
      </c>
      <c r="PMV1" s="10" t="s">
        <v>13273</v>
      </c>
      <c r="PMW1" s="10" t="s">
        <v>13274</v>
      </c>
      <c r="PMX1" s="10" t="s">
        <v>13275</v>
      </c>
      <c r="PMY1" s="10" t="s">
        <v>13276</v>
      </c>
      <c r="PMZ1" s="10" t="s">
        <v>13277</v>
      </c>
      <c r="PNA1" s="10" t="s">
        <v>13278</v>
      </c>
      <c r="PNB1" s="10" t="s">
        <v>13279</v>
      </c>
      <c r="PNC1" s="10" t="s">
        <v>13280</v>
      </c>
      <c r="PND1" s="10" t="s">
        <v>13281</v>
      </c>
      <c r="PNE1" s="10" t="s">
        <v>13282</v>
      </c>
      <c r="PNF1" s="10" t="s">
        <v>13283</v>
      </c>
      <c r="PNG1" s="10" t="s">
        <v>13284</v>
      </c>
      <c r="PNH1" s="10" t="s">
        <v>13285</v>
      </c>
      <c r="PNI1" s="10" t="s">
        <v>13286</v>
      </c>
      <c r="PNJ1" s="10" t="s">
        <v>13287</v>
      </c>
      <c r="PNK1" s="10" t="s">
        <v>13288</v>
      </c>
      <c r="PNL1" s="10" t="s">
        <v>13289</v>
      </c>
      <c r="PNM1" s="10" t="s">
        <v>13290</v>
      </c>
      <c r="PNN1" s="10" t="s">
        <v>13291</v>
      </c>
      <c r="PNO1" s="10" t="s">
        <v>13292</v>
      </c>
      <c r="PNP1" s="10" t="s">
        <v>13293</v>
      </c>
      <c r="PNQ1" s="10" t="s">
        <v>13294</v>
      </c>
      <c r="PNR1" s="10" t="s">
        <v>13295</v>
      </c>
      <c r="PNS1" s="10" t="s">
        <v>13296</v>
      </c>
      <c r="PNT1" s="10" t="s">
        <v>13297</v>
      </c>
      <c r="PNU1" s="10" t="s">
        <v>13298</v>
      </c>
      <c r="PNV1" s="10" t="s">
        <v>13299</v>
      </c>
      <c r="PNW1" s="10" t="s">
        <v>13300</v>
      </c>
      <c r="PNX1" s="10" t="s">
        <v>13301</v>
      </c>
      <c r="PNY1" s="10" t="s">
        <v>13302</v>
      </c>
      <c r="PNZ1" s="10" t="s">
        <v>13303</v>
      </c>
      <c r="POA1" s="10" t="s">
        <v>13304</v>
      </c>
      <c r="POB1" s="10" t="s">
        <v>13305</v>
      </c>
      <c r="POC1" s="10" t="s">
        <v>13306</v>
      </c>
      <c r="POD1" s="10" t="s">
        <v>13307</v>
      </c>
      <c r="POE1" s="10" t="s">
        <v>13308</v>
      </c>
      <c r="POF1" s="10" t="s">
        <v>13309</v>
      </c>
      <c r="POG1" s="10" t="s">
        <v>13310</v>
      </c>
      <c r="POH1" s="10" t="s">
        <v>13311</v>
      </c>
      <c r="POI1" s="10" t="s">
        <v>13312</v>
      </c>
      <c r="POJ1" s="10" t="s">
        <v>13313</v>
      </c>
      <c r="POK1" s="10" t="s">
        <v>13314</v>
      </c>
      <c r="POL1" s="10" t="s">
        <v>13315</v>
      </c>
      <c r="POM1" s="10" t="s">
        <v>13316</v>
      </c>
      <c r="PON1" s="10" t="s">
        <v>13317</v>
      </c>
      <c r="POO1" s="10" t="s">
        <v>13318</v>
      </c>
      <c r="POP1" s="10" t="s">
        <v>13319</v>
      </c>
      <c r="POQ1" s="10" t="s">
        <v>13320</v>
      </c>
      <c r="POR1" s="10" t="s">
        <v>13321</v>
      </c>
      <c r="POS1" s="10" t="s">
        <v>13322</v>
      </c>
      <c r="POT1" s="10" t="s">
        <v>13323</v>
      </c>
      <c r="POU1" s="10" t="s">
        <v>13324</v>
      </c>
      <c r="POV1" s="10" t="s">
        <v>13325</v>
      </c>
      <c r="POW1" s="10" t="s">
        <v>13326</v>
      </c>
      <c r="POX1" s="10" t="s">
        <v>13327</v>
      </c>
      <c r="POY1" s="10" t="s">
        <v>13328</v>
      </c>
      <c r="POZ1" s="10" t="s">
        <v>13329</v>
      </c>
      <c r="PPA1" s="10" t="s">
        <v>13330</v>
      </c>
      <c r="PPB1" s="10" t="s">
        <v>13331</v>
      </c>
      <c r="PPC1" s="10" t="s">
        <v>13332</v>
      </c>
      <c r="PPD1" s="10" t="s">
        <v>13333</v>
      </c>
      <c r="PPE1" s="10" t="s">
        <v>13334</v>
      </c>
      <c r="PPF1" s="10" t="s">
        <v>13335</v>
      </c>
      <c r="PPG1" s="10" t="s">
        <v>13336</v>
      </c>
      <c r="PPH1" s="10" t="s">
        <v>13337</v>
      </c>
      <c r="PPI1" s="10" t="s">
        <v>13338</v>
      </c>
      <c r="PPJ1" s="10" t="s">
        <v>13339</v>
      </c>
      <c r="PPK1" s="10" t="s">
        <v>13340</v>
      </c>
      <c r="PPL1" s="10" t="s">
        <v>13341</v>
      </c>
      <c r="PPM1" s="10" t="s">
        <v>13342</v>
      </c>
      <c r="PPN1" s="10" t="s">
        <v>13343</v>
      </c>
      <c r="PPO1" s="10" t="s">
        <v>13344</v>
      </c>
      <c r="PPP1" s="10" t="s">
        <v>13345</v>
      </c>
      <c r="PPQ1" s="10" t="s">
        <v>13346</v>
      </c>
      <c r="PPR1" s="10" t="s">
        <v>13347</v>
      </c>
      <c r="PPS1" s="10" t="s">
        <v>13348</v>
      </c>
      <c r="PPT1" s="10" t="s">
        <v>13349</v>
      </c>
      <c r="PPU1" s="10" t="s">
        <v>13350</v>
      </c>
      <c r="PPV1" s="10" t="s">
        <v>13351</v>
      </c>
      <c r="PPW1" s="10" t="s">
        <v>13352</v>
      </c>
      <c r="PPX1" s="10" t="s">
        <v>13353</v>
      </c>
      <c r="PPY1" s="10" t="s">
        <v>13354</v>
      </c>
      <c r="PPZ1" s="10" t="s">
        <v>13355</v>
      </c>
      <c r="PQA1" s="10" t="s">
        <v>13356</v>
      </c>
      <c r="PQB1" s="10" t="s">
        <v>13357</v>
      </c>
      <c r="PQC1" s="10" t="s">
        <v>13358</v>
      </c>
      <c r="PQD1" s="10" t="s">
        <v>13359</v>
      </c>
      <c r="PQE1" s="10" t="s">
        <v>13360</v>
      </c>
      <c r="PQF1" s="10" t="s">
        <v>13361</v>
      </c>
      <c r="PQG1" s="10" t="s">
        <v>13362</v>
      </c>
      <c r="PQH1" s="10" t="s">
        <v>13363</v>
      </c>
      <c r="PQI1" s="10" t="s">
        <v>13364</v>
      </c>
      <c r="PQJ1" s="10" t="s">
        <v>13365</v>
      </c>
      <c r="PQK1" s="10" t="s">
        <v>13366</v>
      </c>
      <c r="PQL1" s="10" t="s">
        <v>13367</v>
      </c>
      <c r="PQM1" s="10" t="s">
        <v>13368</v>
      </c>
      <c r="PQN1" s="10" t="s">
        <v>13369</v>
      </c>
      <c r="PQO1" s="10" t="s">
        <v>13370</v>
      </c>
      <c r="PQP1" s="10" t="s">
        <v>13371</v>
      </c>
      <c r="PQQ1" s="10" t="s">
        <v>13372</v>
      </c>
      <c r="PQR1" s="10" t="s">
        <v>13373</v>
      </c>
      <c r="PQS1" s="10" t="s">
        <v>13374</v>
      </c>
      <c r="PQT1" s="10" t="s">
        <v>13375</v>
      </c>
      <c r="PQU1" s="10" t="s">
        <v>13376</v>
      </c>
      <c r="PQV1" s="10" t="s">
        <v>13377</v>
      </c>
      <c r="PQW1" s="10" t="s">
        <v>13378</v>
      </c>
      <c r="PQX1" s="10" t="s">
        <v>13379</v>
      </c>
      <c r="PQY1" s="10" t="s">
        <v>13380</v>
      </c>
      <c r="PQZ1" s="10" t="s">
        <v>13381</v>
      </c>
      <c r="PRA1" s="10" t="s">
        <v>13382</v>
      </c>
      <c r="PRB1" s="10" t="s">
        <v>13383</v>
      </c>
      <c r="PRC1" s="10" t="s">
        <v>13384</v>
      </c>
      <c r="PRD1" s="10" t="s">
        <v>13385</v>
      </c>
      <c r="PRE1" s="10" t="s">
        <v>13386</v>
      </c>
      <c r="PRF1" s="10" t="s">
        <v>13387</v>
      </c>
      <c r="PRG1" s="10" t="s">
        <v>13388</v>
      </c>
      <c r="PRH1" s="10" t="s">
        <v>13389</v>
      </c>
      <c r="PRI1" s="10" t="s">
        <v>13390</v>
      </c>
      <c r="PRJ1" s="10" t="s">
        <v>13391</v>
      </c>
      <c r="PRK1" s="10" t="s">
        <v>13392</v>
      </c>
      <c r="PRL1" s="10" t="s">
        <v>13393</v>
      </c>
      <c r="PRM1" s="10" t="s">
        <v>13394</v>
      </c>
      <c r="PRN1" s="10" t="s">
        <v>13395</v>
      </c>
      <c r="PRO1" s="10" t="s">
        <v>13396</v>
      </c>
      <c r="PRP1" s="10" t="s">
        <v>13397</v>
      </c>
      <c r="PRQ1" s="10" t="s">
        <v>13398</v>
      </c>
      <c r="PRR1" s="10" t="s">
        <v>13399</v>
      </c>
      <c r="PRS1" s="10" t="s">
        <v>13400</v>
      </c>
      <c r="PRT1" s="10" t="s">
        <v>13401</v>
      </c>
      <c r="PRU1" s="10" t="s">
        <v>13402</v>
      </c>
      <c r="PRV1" s="10" t="s">
        <v>13403</v>
      </c>
      <c r="PRW1" s="10" t="s">
        <v>13404</v>
      </c>
      <c r="PRX1" s="10" t="s">
        <v>13405</v>
      </c>
      <c r="PRY1" s="10" t="s">
        <v>13406</v>
      </c>
      <c r="PRZ1" s="10" t="s">
        <v>13407</v>
      </c>
      <c r="PSA1" s="10" t="s">
        <v>13408</v>
      </c>
      <c r="PSB1" s="10" t="s">
        <v>13409</v>
      </c>
      <c r="PSC1" s="10" t="s">
        <v>13410</v>
      </c>
      <c r="PSD1" s="10" t="s">
        <v>13411</v>
      </c>
      <c r="PSE1" s="10" t="s">
        <v>13412</v>
      </c>
      <c r="PSF1" s="10" t="s">
        <v>13413</v>
      </c>
      <c r="PSG1" s="10" t="s">
        <v>13414</v>
      </c>
      <c r="PSH1" s="10" t="s">
        <v>13415</v>
      </c>
      <c r="PSI1" s="10" t="s">
        <v>13416</v>
      </c>
      <c r="PSJ1" s="10" t="s">
        <v>13417</v>
      </c>
      <c r="PSK1" s="10" t="s">
        <v>13418</v>
      </c>
      <c r="PSL1" s="10" t="s">
        <v>13419</v>
      </c>
      <c r="PSM1" s="10" t="s">
        <v>13420</v>
      </c>
      <c r="PSN1" s="10" t="s">
        <v>13421</v>
      </c>
      <c r="PSO1" s="10" t="s">
        <v>13422</v>
      </c>
      <c r="PSP1" s="10" t="s">
        <v>13423</v>
      </c>
      <c r="PSQ1" s="10" t="s">
        <v>13424</v>
      </c>
      <c r="PSR1" s="10" t="s">
        <v>13425</v>
      </c>
      <c r="PSS1" s="10" t="s">
        <v>13426</v>
      </c>
      <c r="PST1" s="10" t="s">
        <v>13427</v>
      </c>
      <c r="PSU1" s="10" t="s">
        <v>13428</v>
      </c>
      <c r="PSV1" s="10" t="s">
        <v>13429</v>
      </c>
      <c r="PSW1" s="10" t="s">
        <v>13430</v>
      </c>
      <c r="PSX1" s="10" t="s">
        <v>13431</v>
      </c>
      <c r="PSY1" s="10" t="s">
        <v>13432</v>
      </c>
      <c r="PSZ1" s="10" t="s">
        <v>13433</v>
      </c>
      <c r="PTA1" s="10" t="s">
        <v>13434</v>
      </c>
      <c r="PTB1" s="10" t="s">
        <v>13435</v>
      </c>
      <c r="PTC1" s="10" t="s">
        <v>13436</v>
      </c>
      <c r="PTD1" s="10" t="s">
        <v>13437</v>
      </c>
      <c r="PTE1" s="10" t="s">
        <v>13438</v>
      </c>
      <c r="PTF1" s="10" t="s">
        <v>13439</v>
      </c>
      <c r="PTG1" s="10" t="s">
        <v>13440</v>
      </c>
      <c r="PTH1" s="10" t="s">
        <v>13441</v>
      </c>
      <c r="PTI1" s="10" t="s">
        <v>13442</v>
      </c>
      <c r="PTJ1" s="10" t="s">
        <v>13443</v>
      </c>
      <c r="PTK1" s="10" t="s">
        <v>13444</v>
      </c>
      <c r="PTL1" s="10" t="s">
        <v>13445</v>
      </c>
      <c r="PTM1" s="10" t="s">
        <v>13446</v>
      </c>
      <c r="PTN1" s="10" t="s">
        <v>13447</v>
      </c>
      <c r="PTO1" s="10" t="s">
        <v>13448</v>
      </c>
      <c r="PTP1" s="10" t="s">
        <v>13449</v>
      </c>
      <c r="PTQ1" s="10" t="s">
        <v>13450</v>
      </c>
      <c r="PTR1" s="10" t="s">
        <v>13451</v>
      </c>
      <c r="PTS1" s="10" t="s">
        <v>13452</v>
      </c>
      <c r="PTT1" s="10" t="s">
        <v>13453</v>
      </c>
      <c r="PTU1" s="10" t="s">
        <v>13454</v>
      </c>
      <c r="PTV1" s="10" t="s">
        <v>13455</v>
      </c>
      <c r="PTW1" s="10" t="s">
        <v>13456</v>
      </c>
      <c r="PTX1" s="10" t="s">
        <v>13457</v>
      </c>
      <c r="PTY1" s="10" t="s">
        <v>13458</v>
      </c>
      <c r="PTZ1" s="10" t="s">
        <v>13459</v>
      </c>
      <c r="PUA1" s="10" t="s">
        <v>13460</v>
      </c>
      <c r="PUB1" s="10" t="s">
        <v>13461</v>
      </c>
      <c r="PUC1" s="10" t="s">
        <v>13462</v>
      </c>
      <c r="PUD1" s="10" t="s">
        <v>13463</v>
      </c>
      <c r="PUE1" s="10" t="s">
        <v>13464</v>
      </c>
      <c r="PUF1" s="10" t="s">
        <v>13465</v>
      </c>
      <c r="PUG1" s="10" t="s">
        <v>13466</v>
      </c>
      <c r="PUH1" s="10" t="s">
        <v>13467</v>
      </c>
      <c r="PUI1" s="10" t="s">
        <v>13468</v>
      </c>
      <c r="PUJ1" s="10" t="s">
        <v>13469</v>
      </c>
      <c r="PUK1" s="10" t="s">
        <v>13470</v>
      </c>
      <c r="PUL1" s="10" t="s">
        <v>13471</v>
      </c>
      <c r="PUM1" s="10" t="s">
        <v>13472</v>
      </c>
      <c r="PUN1" s="10" t="s">
        <v>13473</v>
      </c>
      <c r="PUO1" s="10" t="s">
        <v>13474</v>
      </c>
      <c r="PUP1" s="10" t="s">
        <v>13475</v>
      </c>
      <c r="PUQ1" s="10" t="s">
        <v>13476</v>
      </c>
      <c r="PUR1" s="10" t="s">
        <v>13477</v>
      </c>
      <c r="PUS1" s="10" t="s">
        <v>13478</v>
      </c>
      <c r="PUT1" s="10" t="s">
        <v>13479</v>
      </c>
      <c r="PUU1" s="10" t="s">
        <v>13480</v>
      </c>
      <c r="PUV1" s="10" t="s">
        <v>13481</v>
      </c>
      <c r="PUW1" s="10" t="s">
        <v>13482</v>
      </c>
      <c r="PUX1" s="10" t="s">
        <v>13483</v>
      </c>
      <c r="PUY1" s="10" t="s">
        <v>13484</v>
      </c>
      <c r="PUZ1" s="10" t="s">
        <v>13485</v>
      </c>
      <c r="PVA1" s="10" t="s">
        <v>13486</v>
      </c>
      <c r="PVB1" s="10" t="s">
        <v>13487</v>
      </c>
      <c r="PVC1" s="10" t="s">
        <v>13488</v>
      </c>
      <c r="PVD1" s="10" t="s">
        <v>13489</v>
      </c>
      <c r="PVE1" s="10" t="s">
        <v>13490</v>
      </c>
      <c r="PVF1" s="10" t="s">
        <v>13491</v>
      </c>
      <c r="PVG1" s="10" t="s">
        <v>13492</v>
      </c>
      <c r="PVH1" s="10" t="s">
        <v>13493</v>
      </c>
      <c r="PVI1" s="10" t="s">
        <v>13494</v>
      </c>
      <c r="PVJ1" s="10" t="s">
        <v>13495</v>
      </c>
      <c r="PVK1" s="10" t="s">
        <v>13496</v>
      </c>
      <c r="PVL1" s="10" t="s">
        <v>13497</v>
      </c>
      <c r="PVM1" s="10" t="s">
        <v>13498</v>
      </c>
      <c r="PVN1" s="10" t="s">
        <v>13499</v>
      </c>
      <c r="PVO1" s="10" t="s">
        <v>13500</v>
      </c>
      <c r="PVP1" s="10" t="s">
        <v>13501</v>
      </c>
      <c r="PVQ1" s="10" t="s">
        <v>13502</v>
      </c>
      <c r="PVR1" s="10" t="s">
        <v>13503</v>
      </c>
      <c r="PVS1" s="10" t="s">
        <v>13504</v>
      </c>
      <c r="PVT1" s="10" t="s">
        <v>13505</v>
      </c>
      <c r="PVU1" s="10" t="s">
        <v>13506</v>
      </c>
      <c r="PVV1" s="10" t="s">
        <v>13507</v>
      </c>
      <c r="PVW1" s="10" t="s">
        <v>13508</v>
      </c>
      <c r="PVX1" s="10" t="s">
        <v>13509</v>
      </c>
      <c r="PVY1" s="10" t="s">
        <v>13510</v>
      </c>
      <c r="PVZ1" s="10" t="s">
        <v>13511</v>
      </c>
      <c r="PWA1" s="10" t="s">
        <v>13512</v>
      </c>
      <c r="PWB1" s="10" t="s">
        <v>13513</v>
      </c>
      <c r="PWC1" s="10" t="s">
        <v>13514</v>
      </c>
      <c r="PWD1" s="10" t="s">
        <v>13515</v>
      </c>
      <c r="PWE1" s="10" t="s">
        <v>13516</v>
      </c>
      <c r="PWF1" s="10" t="s">
        <v>13517</v>
      </c>
      <c r="PWG1" s="10" t="s">
        <v>13518</v>
      </c>
      <c r="PWH1" s="10" t="s">
        <v>13519</v>
      </c>
      <c r="PWI1" s="10" t="s">
        <v>13520</v>
      </c>
      <c r="PWJ1" s="10" t="s">
        <v>13521</v>
      </c>
      <c r="PWK1" s="10" t="s">
        <v>13522</v>
      </c>
      <c r="PWL1" s="10" t="s">
        <v>13523</v>
      </c>
      <c r="PWM1" s="10" t="s">
        <v>13524</v>
      </c>
      <c r="PWN1" s="10" t="s">
        <v>13525</v>
      </c>
      <c r="PWO1" s="10" t="s">
        <v>13526</v>
      </c>
      <c r="PWP1" s="10" t="s">
        <v>13527</v>
      </c>
      <c r="PWQ1" s="10" t="s">
        <v>13528</v>
      </c>
      <c r="PWR1" s="10" t="s">
        <v>13529</v>
      </c>
      <c r="PWS1" s="10" t="s">
        <v>13530</v>
      </c>
      <c r="PWT1" s="10" t="s">
        <v>13531</v>
      </c>
      <c r="PWU1" s="10" t="s">
        <v>13532</v>
      </c>
      <c r="PWV1" s="10" t="s">
        <v>13533</v>
      </c>
      <c r="PWW1" s="10" t="s">
        <v>13534</v>
      </c>
      <c r="PWX1" s="10" t="s">
        <v>13535</v>
      </c>
      <c r="PWY1" s="10" t="s">
        <v>13536</v>
      </c>
      <c r="PWZ1" s="10" t="s">
        <v>13537</v>
      </c>
      <c r="PXA1" s="10" t="s">
        <v>13538</v>
      </c>
      <c r="PXB1" s="10" t="s">
        <v>13539</v>
      </c>
      <c r="PXC1" s="10" t="s">
        <v>13540</v>
      </c>
      <c r="PXD1" s="10" t="s">
        <v>13541</v>
      </c>
      <c r="PXE1" s="10" t="s">
        <v>13542</v>
      </c>
      <c r="PXF1" s="10" t="s">
        <v>13543</v>
      </c>
      <c r="PXG1" s="10" t="s">
        <v>13544</v>
      </c>
      <c r="PXH1" s="10" t="s">
        <v>13545</v>
      </c>
      <c r="PXI1" s="10" t="s">
        <v>13546</v>
      </c>
      <c r="PXJ1" s="10" t="s">
        <v>13547</v>
      </c>
      <c r="PXK1" s="10" t="s">
        <v>13548</v>
      </c>
      <c r="PXL1" s="10" t="s">
        <v>13549</v>
      </c>
      <c r="PXM1" s="10" t="s">
        <v>13550</v>
      </c>
      <c r="PXN1" s="10" t="s">
        <v>13551</v>
      </c>
      <c r="PXO1" s="10" t="s">
        <v>13552</v>
      </c>
      <c r="PXP1" s="10" t="s">
        <v>13553</v>
      </c>
      <c r="PXQ1" s="10" t="s">
        <v>13554</v>
      </c>
      <c r="PXR1" s="10" t="s">
        <v>13555</v>
      </c>
      <c r="PXS1" s="10" t="s">
        <v>13556</v>
      </c>
      <c r="PXT1" s="10" t="s">
        <v>13557</v>
      </c>
      <c r="PXU1" s="10" t="s">
        <v>13558</v>
      </c>
      <c r="PXV1" s="10" t="s">
        <v>13559</v>
      </c>
      <c r="PXW1" s="10" t="s">
        <v>13560</v>
      </c>
      <c r="PXX1" s="10" t="s">
        <v>13561</v>
      </c>
      <c r="PXY1" s="10" t="s">
        <v>13562</v>
      </c>
      <c r="PXZ1" s="10" t="s">
        <v>13563</v>
      </c>
      <c r="PYA1" s="10" t="s">
        <v>13564</v>
      </c>
      <c r="PYB1" s="10" t="s">
        <v>13565</v>
      </c>
      <c r="PYC1" s="10" t="s">
        <v>13566</v>
      </c>
      <c r="PYD1" s="10" t="s">
        <v>13567</v>
      </c>
      <c r="PYE1" s="10" t="s">
        <v>13568</v>
      </c>
      <c r="PYF1" s="10" t="s">
        <v>13569</v>
      </c>
      <c r="PYG1" s="10" t="s">
        <v>13570</v>
      </c>
      <c r="PYH1" s="10" t="s">
        <v>13571</v>
      </c>
      <c r="PYI1" s="10" t="s">
        <v>13572</v>
      </c>
      <c r="PYJ1" s="10" t="s">
        <v>13573</v>
      </c>
      <c r="PYK1" s="10" t="s">
        <v>13574</v>
      </c>
      <c r="PYL1" s="10" t="s">
        <v>13575</v>
      </c>
      <c r="PYM1" s="10" t="s">
        <v>13576</v>
      </c>
      <c r="PYN1" s="10" t="s">
        <v>13577</v>
      </c>
      <c r="PYO1" s="10" t="s">
        <v>13578</v>
      </c>
      <c r="PYP1" s="10" t="s">
        <v>13579</v>
      </c>
      <c r="PYQ1" s="10" t="s">
        <v>13580</v>
      </c>
      <c r="PYR1" s="10" t="s">
        <v>13581</v>
      </c>
      <c r="PYS1" s="10" t="s">
        <v>13582</v>
      </c>
      <c r="PYT1" s="10" t="s">
        <v>13583</v>
      </c>
      <c r="PYU1" s="10" t="s">
        <v>13584</v>
      </c>
      <c r="PYV1" s="10" t="s">
        <v>13585</v>
      </c>
      <c r="PYW1" s="10" t="s">
        <v>13586</v>
      </c>
      <c r="PYX1" s="10" t="s">
        <v>13587</v>
      </c>
      <c r="PYY1" s="10" t="s">
        <v>13588</v>
      </c>
      <c r="PYZ1" s="10" t="s">
        <v>13589</v>
      </c>
      <c r="PZA1" s="10" t="s">
        <v>13590</v>
      </c>
      <c r="PZB1" s="10" t="s">
        <v>13591</v>
      </c>
      <c r="PZC1" s="10" t="s">
        <v>13592</v>
      </c>
      <c r="PZD1" s="10" t="s">
        <v>13593</v>
      </c>
      <c r="PZE1" s="10" t="s">
        <v>13594</v>
      </c>
      <c r="PZF1" s="10" t="s">
        <v>13595</v>
      </c>
      <c r="PZG1" s="10" t="s">
        <v>13596</v>
      </c>
      <c r="PZH1" s="10" t="s">
        <v>13597</v>
      </c>
      <c r="PZI1" s="10" t="s">
        <v>13598</v>
      </c>
      <c r="PZJ1" s="10" t="s">
        <v>13599</v>
      </c>
      <c r="PZK1" s="10" t="s">
        <v>13600</v>
      </c>
      <c r="PZL1" s="10" t="s">
        <v>13601</v>
      </c>
      <c r="PZM1" s="10" t="s">
        <v>13602</v>
      </c>
      <c r="PZN1" s="10" t="s">
        <v>13603</v>
      </c>
      <c r="PZO1" s="10" t="s">
        <v>13604</v>
      </c>
      <c r="PZP1" s="10" t="s">
        <v>13605</v>
      </c>
      <c r="PZQ1" s="10" t="s">
        <v>13606</v>
      </c>
      <c r="PZR1" s="10" t="s">
        <v>13607</v>
      </c>
      <c r="PZS1" s="10" t="s">
        <v>13608</v>
      </c>
      <c r="PZT1" s="10" t="s">
        <v>13609</v>
      </c>
      <c r="PZU1" s="10" t="s">
        <v>13610</v>
      </c>
      <c r="PZV1" s="10" t="s">
        <v>13611</v>
      </c>
      <c r="PZW1" s="10" t="s">
        <v>13612</v>
      </c>
      <c r="PZX1" s="10" t="s">
        <v>13613</v>
      </c>
      <c r="PZY1" s="10" t="s">
        <v>13614</v>
      </c>
      <c r="PZZ1" s="10" t="s">
        <v>13615</v>
      </c>
      <c r="QAA1" s="10" t="s">
        <v>13616</v>
      </c>
      <c r="QAB1" s="10" t="s">
        <v>13617</v>
      </c>
      <c r="QAC1" s="10" t="s">
        <v>13618</v>
      </c>
      <c r="QAD1" s="10" t="s">
        <v>13619</v>
      </c>
      <c r="QAE1" s="10" t="s">
        <v>13620</v>
      </c>
      <c r="QAF1" s="10" t="s">
        <v>13621</v>
      </c>
      <c r="QAG1" s="10" t="s">
        <v>13622</v>
      </c>
      <c r="QAH1" s="10" t="s">
        <v>13623</v>
      </c>
      <c r="QAI1" s="10" t="s">
        <v>13624</v>
      </c>
      <c r="QAJ1" s="10" t="s">
        <v>13625</v>
      </c>
      <c r="QAK1" s="10" t="s">
        <v>13626</v>
      </c>
      <c r="QAL1" s="10" t="s">
        <v>13627</v>
      </c>
      <c r="QAM1" s="10" t="s">
        <v>13628</v>
      </c>
      <c r="QAN1" s="10" t="s">
        <v>13629</v>
      </c>
      <c r="QAO1" s="10" t="s">
        <v>13630</v>
      </c>
      <c r="QAP1" s="10" t="s">
        <v>13631</v>
      </c>
      <c r="QAQ1" s="10" t="s">
        <v>13632</v>
      </c>
      <c r="QAR1" s="10" t="s">
        <v>13633</v>
      </c>
      <c r="QAS1" s="10" t="s">
        <v>13634</v>
      </c>
      <c r="QAT1" s="10" t="s">
        <v>13635</v>
      </c>
      <c r="QAU1" s="10" t="s">
        <v>13636</v>
      </c>
      <c r="QAV1" s="10" t="s">
        <v>13637</v>
      </c>
      <c r="QAW1" s="10" t="s">
        <v>13638</v>
      </c>
      <c r="QAX1" s="10" t="s">
        <v>13639</v>
      </c>
      <c r="QAY1" s="10" t="s">
        <v>13640</v>
      </c>
      <c r="QAZ1" s="10" t="s">
        <v>13641</v>
      </c>
      <c r="QBA1" s="10" t="s">
        <v>13642</v>
      </c>
      <c r="QBB1" s="10" t="s">
        <v>13643</v>
      </c>
      <c r="QBC1" s="10" t="s">
        <v>13644</v>
      </c>
      <c r="QBD1" s="10" t="s">
        <v>13645</v>
      </c>
      <c r="QBE1" s="10" t="s">
        <v>13646</v>
      </c>
      <c r="QBF1" s="10" t="s">
        <v>13647</v>
      </c>
      <c r="QBG1" s="10" t="s">
        <v>13648</v>
      </c>
      <c r="QBH1" s="10" t="s">
        <v>13649</v>
      </c>
      <c r="QBI1" s="10" t="s">
        <v>13650</v>
      </c>
      <c r="QBJ1" s="10" t="s">
        <v>13651</v>
      </c>
      <c r="QBK1" s="10" t="s">
        <v>13652</v>
      </c>
      <c r="QBL1" s="10" t="s">
        <v>13653</v>
      </c>
      <c r="QBM1" s="10" t="s">
        <v>13654</v>
      </c>
      <c r="QBN1" s="10" t="s">
        <v>13655</v>
      </c>
      <c r="QBO1" s="10" t="s">
        <v>13656</v>
      </c>
      <c r="QBP1" s="10" t="s">
        <v>13657</v>
      </c>
      <c r="QBQ1" s="10" t="s">
        <v>13658</v>
      </c>
      <c r="QBR1" s="10" t="s">
        <v>13659</v>
      </c>
      <c r="QBS1" s="10" t="s">
        <v>13660</v>
      </c>
      <c r="QBT1" s="10" t="s">
        <v>13661</v>
      </c>
      <c r="QBU1" s="10" t="s">
        <v>13662</v>
      </c>
      <c r="QBV1" s="10" t="s">
        <v>13663</v>
      </c>
      <c r="QBW1" s="10" t="s">
        <v>13664</v>
      </c>
      <c r="QBX1" s="10" t="s">
        <v>13665</v>
      </c>
      <c r="QBY1" s="10" t="s">
        <v>13666</v>
      </c>
      <c r="QBZ1" s="10" t="s">
        <v>13667</v>
      </c>
      <c r="QCA1" s="10" t="s">
        <v>13668</v>
      </c>
      <c r="QCB1" s="10" t="s">
        <v>13669</v>
      </c>
      <c r="QCC1" s="10" t="s">
        <v>13670</v>
      </c>
      <c r="QCD1" s="10" t="s">
        <v>13671</v>
      </c>
      <c r="QCE1" s="10" t="s">
        <v>13672</v>
      </c>
      <c r="QCF1" s="10" t="s">
        <v>13673</v>
      </c>
      <c r="QCG1" s="10" t="s">
        <v>13674</v>
      </c>
      <c r="QCH1" s="10" t="s">
        <v>13675</v>
      </c>
      <c r="QCI1" s="10" t="s">
        <v>13676</v>
      </c>
      <c r="QCJ1" s="10" t="s">
        <v>13677</v>
      </c>
      <c r="QCK1" s="10" t="s">
        <v>13678</v>
      </c>
      <c r="QCL1" s="10" t="s">
        <v>13679</v>
      </c>
      <c r="QCM1" s="10" t="s">
        <v>13680</v>
      </c>
      <c r="QCN1" s="10" t="s">
        <v>13681</v>
      </c>
      <c r="QCO1" s="10" t="s">
        <v>13682</v>
      </c>
      <c r="QCP1" s="10" t="s">
        <v>13683</v>
      </c>
      <c r="QCQ1" s="10" t="s">
        <v>13684</v>
      </c>
      <c r="QCR1" s="10" t="s">
        <v>13685</v>
      </c>
      <c r="QCS1" s="10" t="s">
        <v>13686</v>
      </c>
      <c r="QCT1" s="10" t="s">
        <v>13687</v>
      </c>
      <c r="QCU1" s="10" t="s">
        <v>13688</v>
      </c>
      <c r="QCV1" s="10" t="s">
        <v>13689</v>
      </c>
      <c r="QCW1" s="10" t="s">
        <v>13690</v>
      </c>
      <c r="QCX1" s="10" t="s">
        <v>13691</v>
      </c>
      <c r="QCY1" s="10" t="s">
        <v>13692</v>
      </c>
      <c r="QCZ1" s="10" t="s">
        <v>13693</v>
      </c>
      <c r="QDA1" s="10" t="s">
        <v>13694</v>
      </c>
      <c r="QDB1" s="10" t="s">
        <v>13695</v>
      </c>
      <c r="QDC1" s="10" t="s">
        <v>13696</v>
      </c>
      <c r="QDD1" s="10" t="s">
        <v>13697</v>
      </c>
      <c r="QDE1" s="10" t="s">
        <v>13698</v>
      </c>
      <c r="QDF1" s="10" t="s">
        <v>13699</v>
      </c>
      <c r="QDG1" s="10" t="s">
        <v>13700</v>
      </c>
      <c r="QDH1" s="10" t="s">
        <v>13701</v>
      </c>
      <c r="QDI1" s="10" t="s">
        <v>13702</v>
      </c>
      <c r="QDJ1" s="10" t="s">
        <v>13703</v>
      </c>
      <c r="QDK1" s="10" t="s">
        <v>13704</v>
      </c>
      <c r="QDL1" s="10" t="s">
        <v>13705</v>
      </c>
      <c r="QDM1" s="10" t="s">
        <v>13706</v>
      </c>
      <c r="QDN1" s="10" t="s">
        <v>13707</v>
      </c>
      <c r="QDO1" s="10" t="s">
        <v>13708</v>
      </c>
      <c r="QDP1" s="10" t="s">
        <v>13709</v>
      </c>
      <c r="QDQ1" s="10" t="s">
        <v>13710</v>
      </c>
      <c r="QDR1" s="10" t="s">
        <v>13711</v>
      </c>
      <c r="QDS1" s="10" t="s">
        <v>13712</v>
      </c>
      <c r="QDT1" s="10" t="s">
        <v>13713</v>
      </c>
      <c r="QDU1" s="10" t="s">
        <v>13714</v>
      </c>
      <c r="QDV1" s="10" t="s">
        <v>13715</v>
      </c>
      <c r="QDW1" s="10" t="s">
        <v>13716</v>
      </c>
      <c r="QDX1" s="10" t="s">
        <v>13717</v>
      </c>
      <c r="QDY1" s="10" t="s">
        <v>13718</v>
      </c>
      <c r="QDZ1" s="10" t="s">
        <v>13719</v>
      </c>
      <c r="QEA1" s="10" t="s">
        <v>13720</v>
      </c>
      <c r="QEB1" s="10" t="s">
        <v>13721</v>
      </c>
      <c r="QEC1" s="10" t="s">
        <v>13722</v>
      </c>
      <c r="QED1" s="10" t="s">
        <v>13723</v>
      </c>
      <c r="QEE1" s="10" t="s">
        <v>13724</v>
      </c>
      <c r="QEF1" s="10" t="s">
        <v>13725</v>
      </c>
      <c r="QEG1" s="10" t="s">
        <v>13726</v>
      </c>
      <c r="QEH1" s="10" t="s">
        <v>13727</v>
      </c>
      <c r="QEI1" s="10" t="s">
        <v>13728</v>
      </c>
      <c r="QEJ1" s="10" t="s">
        <v>13729</v>
      </c>
      <c r="QEK1" s="10" t="s">
        <v>13730</v>
      </c>
      <c r="QEL1" s="10" t="s">
        <v>13731</v>
      </c>
      <c r="QEM1" s="10" t="s">
        <v>13732</v>
      </c>
      <c r="QEN1" s="10" t="s">
        <v>13733</v>
      </c>
      <c r="QEO1" s="10" t="s">
        <v>13734</v>
      </c>
      <c r="QEP1" s="10" t="s">
        <v>13735</v>
      </c>
      <c r="QEQ1" s="10" t="s">
        <v>13736</v>
      </c>
      <c r="QER1" s="10" t="s">
        <v>13737</v>
      </c>
      <c r="QES1" s="10" t="s">
        <v>13738</v>
      </c>
      <c r="QET1" s="10" t="s">
        <v>13739</v>
      </c>
      <c r="QEU1" s="10" t="s">
        <v>13740</v>
      </c>
      <c r="QEV1" s="10" t="s">
        <v>13741</v>
      </c>
      <c r="QEW1" s="10" t="s">
        <v>13742</v>
      </c>
      <c r="QEX1" s="10" t="s">
        <v>13743</v>
      </c>
      <c r="QEY1" s="10" t="s">
        <v>13744</v>
      </c>
      <c r="QEZ1" s="10" t="s">
        <v>13745</v>
      </c>
      <c r="QFA1" s="10" t="s">
        <v>13746</v>
      </c>
      <c r="QFB1" s="10" t="s">
        <v>13747</v>
      </c>
      <c r="QFC1" s="10" t="s">
        <v>13748</v>
      </c>
      <c r="QFD1" s="10" t="s">
        <v>13749</v>
      </c>
      <c r="QFE1" s="10" t="s">
        <v>13750</v>
      </c>
      <c r="QFF1" s="10" t="s">
        <v>13751</v>
      </c>
      <c r="QFG1" s="10" t="s">
        <v>13752</v>
      </c>
      <c r="QFH1" s="10" t="s">
        <v>13753</v>
      </c>
      <c r="QFI1" s="10" t="s">
        <v>13754</v>
      </c>
      <c r="QFJ1" s="10" t="s">
        <v>13755</v>
      </c>
      <c r="QFK1" s="10" t="s">
        <v>13756</v>
      </c>
      <c r="QFL1" s="10" t="s">
        <v>13757</v>
      </c>
      <c r="QFM1" s="10" t="s">
        <v>13758</v>
      </c>
      <c r="QFN1" s="10" t="s">
        <v>13759</v>
      </c>
      <c r="QFO1" s="10" t="s">
        <v>13760</v>
      </c>
      <c r="QFP1" s="10" t="s">
        <v>13761</v>
      </c>
      <c r="QFQ1" s="10" t="s">
        <v>13762</v>
      </c>
      <c r="QFR1" s="10" t="s">
        <v>13763</v>
      </c>
      <c r="QFS1" s="10" t="s">
        <v>13764</v>
      </c>
      <c r="QFT1" s="10" t="s">
        <v>13765</v>
      </c>
      <c r="QFU1" s="10" t="s">
        <v>13766</v>
      </c>
      <c r="QFV1" s="10" t="s">
        <v>13767</v>
      </c>
      <c r="QFW1" s="10" t="s">
        <v>13768</v>
      </c>
      <c r="QFX1" s="10" t="s">
        <v>13769</v>
      </c>
      <c r="QFY1" s="10" t="s">
        <v>13770</v>
      </c>
      <c r="QFZ1" s="10" t="s">
        <v>13771</v>
      </c>
      <c r="QGA1" s="10" t="s">
        <v>13772</v>
      </c>
      <c r="QGB1" s="10" t="s">
        <v>13773</v>
      </c>
      <c r="QGC1" s="10" t="s">
        <v>13774</v>
      </c>
      <c r="QGD1" s="10" t="s">
        <v>13775</v>
      </c>
      <c r="QGE1" s="10" t="s">
        <v>13776</v>
      </c>
      <c r="QGF1" s="10" t="s">
        <v>13777</v>
      </c>
      <c r="QGG1" s="10" t="s">
        <v>13778</v>
      </c>
      <c r="QGH1" s="10" t="s">
        <v>13779</v>
      </c>
      <c r="QGI1" s="10" t="s">
        <v>13780</v>
      </c>
      <c r="QGJ1" s="10" t="s">
        <v>13781</v>
      </c>
      <c r="QGK1" s="10" t="s">
        <v>13782</v>
      </c>
      <c r="QGL1" s="10" t="s">
        <v>13783</v>
      </c>
      <c r="QGM1" s="10" t="s">
        <v>13784</v>
      </c>
      <c r="QGN1" s="10" t="s">
        <v>13785</v>
      </c>
      <c r="QGO1" s="10" t="s">
        <v>13786</v>
      </c>
      <c r="QGP1" s="10" t="s">
        <v>13787</v>
      </c>
      <c r="QGQ1" s="10" t="s">
        <v>13788</v>
      </c>
      <c r="QGR1" s="10" t="s">
        <v>13789</v>
      </c>
      <c r="QGS1" s="10" t="s">
        <v>13790</v>
      </c>
      <c r="QGT1" s="10" t="s">
        <v>13791</v>
      </c>
      <c r="QGU1" s="10" t="s">
        <v>13792</v>
      </c>
      <c r="QGV1" s="10" t="s">
        <v>13793</v>
      </c>
      <c r="QGW1" s="10" t="s">
        <v>13794</v>
      </c>
      <c r="QGX1" s="10" t="s">
        <v>13795</v>
      </c>
      <c r="QGY1" s="10" t="s">
        <v>13796</v>
      </c>
      <c r="QGZ1" s="10" t="s">
        <v>13797</v>
      </c>
      <c r="QHA1" s="10" t="s">
        <v>13798</v>
      </c>
      <c r="QHB1" s="10" t="s">
        <v>13799</v>
      </c>
      <c r="QHC1" s="10" t="s">
        <v>13800</v>
      </c>
      <c r="QHD1" s="10" t="s">
        <v>13801</v>
      </c>
      <c r="QHE1" s="10" t="s">
        <v>13802</v>
      </c>
      <c r="QHF1" s="10" t="s">
        <v>13803</v>
      </c>
      <c r="QHG1" s="10" t="s">
        <v>13804</v>
      </c>
      <c r="QHH1" s="10" t="s">
        <v>13805</v>
      </c>
      <c r="QHI1" s="10" t="s">
        <v>13806</v>
      </c>
      <c r="QHJ1" s="10" t="s">
        <v>13807</v>
      </c>
      <c r="QHK1" s="10" t="s">
        <v>13808</v>
      </c>
      <c r="QHL1" s="10" t="s">
        <v>13809</v>
      </c>
      <c r="QHM1" s="10" t="s">
        <v>13810</v>
      </c>
      <c r="QHN1" s="10" t="s">
        <v>13811</v>
      </c>
      <c r="QHO1" s="10" t="s">
        <v>13812</v>
      </c>
      <c r="QHP1" s="10" t="s">
        <v>13813</v>
      </c>
      <c r="QHQ1" s="10" t="s">
        <v>13814</v>
      </c>
      <c r="QHR1" s="10" t="s">
        <v>13815</v>
      </c>
      <c r="QHS1" s="10" t="s">
        <v>13816</v>
      </c>
      <c r="QHT1" s="10" t="s">
        <v>13817</v>
      </c>
      <c r="QHU1" s="10" t="s">
        <v>13818</v>
      </c>
      <c r="QHV1" s="10" t="s">
        <v>13819</v>
      </c>
      <c r="QHW1" s="10" t="s">
        <v>13820</v>
      </c>
      <c r="QHX1" s="10" t="s">
        <v>13821</v>
      </c>
      <c r="QHY1" s="10" t="s">
        <v>13822</v>
      </c>
      <c r="QHZ1" s="10" t="s">
        <v>13823</v>
      </c>
      <c r="QIA1" s="10" t="s">
        <v>13824</v>
      </c>
      <c r="QIB1" s="10" t="s">
        <v>13825</v>
      </c>
      <c r="QIC1" s="10" t="s">
        <v>13826</v>
      </c>
      <c r="QID1" s="10" t="s">
        <v>13827</v>
      </c>
      <c r="QIE1" s="10" t="s">
        <v>13828</v>
      </c>
      <c r="QIF1" s="10" t="s">
        <v>13829</v>
      </c>
      <c r="QIG1" s="10" t="s">
        <v>13830</v>
      </c>
      <c r="QIH1" s="10" t="s">
        <v>13831</v>
      </c>
      <c r="QII1" s="10" t="s">
        <v>13832</v>
      </c>
      <c r="QIJ1" s="10" t="s">
        <v>13833</v>
      </c>
      <c r="QIK1" s="10" t="s">
        <v>13834</v>
      </c>
      <c r="QIL1" s="10" t="s">
        <v>13835</v>
      </c>
      <c r="QIM1" s="10" t="s">
        <v>13836</v>
      </c>
      <c r="QIN1" s="10" t="s">
        <v>13837</v>
      </c>
      <c r="QIO1" s="10" t="s">
        <v>13838</v>
      </c>
      <c r="QIP1" s="10" t="s">
        <v>13839</v>
      </c>
      <c r="QIQ1" s="10" t="s">
        <v>13840</v>
      </c>
      <c r="QIR1" s="10" t="s">
        <v>13841</v>
      </c>
      <c r="QIS1" s="10" t="s">
        <v>13842</v>
      </c>
      <c r="QIT1" s="10" t="s">
        <v>13843</v>
      </c>
      <c r="QIU1" s="10" t="s">
        <v>13844</v>
      </c>
      <c r="QIV1" s="10" t="s">
        <v>13845</v>
      </c>
      <c r="QIW1" s="10" t="s">
        <v>13846</v>
      </c>
      <c r="QIX1" s="10" t="s">
        <v>13847</v>
      </c>
      <c r="QIY1" s="10" t="s">
        <v>13848</v>
      </c>
      <c r="QIZ1" s="10" t="s">
        <v>13849</v>
      </c>
      <c r="QJA1" s="10" t="s">
        <v>13850</v>
      </c>
      <c r="QJB1" s="10" t="s">
        <v>13851</v>
      </c>
      <c r="QJC1" s="10" t="s">
        <v>13852</v>
      </c>
      <c r="QJD1" s="10" t="s">
        <v>13853</v>
      </c>
      <c r="QJE1" s="10" t="s">
        <v>13854</v>
      </c>
      <c r="QJF1" s="10" t="s">
        <v>13855</v>
      </c>
      <c r="QJG1" s="10" t="s">
        <v>13856</v>
      </c>
      <c r="QJH1" s="10" t="s">
        <v>13857</v>
      </c>
      <c r="QJI1" s="10" t="s">
        <v>13858</v>
      </c>
      <c r="QJJ1" s="10" t="s">
        <v>13859</v>
      </c>
      <c r="QJK1" s="10" t="s">
        <v>13860</v>
      </c>
      <c r="QJL1" s="10" t="s">
        <v>13861</v>
      </c>
      <c r="QJM1" s="10" t="s">
        <v>13862</v>
      </c>
      <c r="QJN1" s="10" t="s">
        <v>13863</v>
      </c>
      <c r="QJO1" s="10" t="s">
        <v>13864</v>
      </c>
      <c r="QJP1" s="10" t="s">
        <v>13865</v>
      </c>
      <c r="QJQ1" s="10" t="s">
        <v>13866</v>
      </c>
      <c r="QJR1" s="10" t="s">
        <v>13867</v>
      </c>
      <c r="QJS1" s="10" t="s">
        <v>13868</v>
      </c>
      <c r="QJT1" s="10" t="s">
        <v>13869</v>
      </c>
      <c r="QJU1" s="10" t="s">
        <v>13870</v>
      </c>
      <c r="QJV1" s="10" t="s">
        <v>13871</v>
      </c>
      <c r="QJW1" s="10" t="s">
        <v>13872</v>
      </c>
      <c r="QJX1" s="10" t="s">
        <v>13873</v>
      </c>
      <c r="QJY1" s="10" t="s">
        <v>13874</v>
      </c>
      <c r="QJZ1" s="10" t="s">
        <v>13875</v>
      </c>
      <c r="QKA1" s="10" t="s">
        <v>13876</v>
      </c>
      <c r="QKB1" s="10" t="s">
        <v>13877</v>
      </c>
      <c r="QKC1" s="10" t="s">
        <v>13878</v>
      </c>
      <c r="QKD1" s="10" t="s">
        <v>13879</v>
      </c>
      <c r="QKE1" s="10" t="s">
        <v>13880</v>
      </c>
      <c r="QKF1" s="10" t="s">
        <v>13881</v>
      </c>
      <c r="QKG1" s="10" t="s">
        <v>13882</v>
      </c>
      <c r="QKH1" s="10" t="s">
        <v>13883</v>
      </c>
      <c r="QKI1" s="10" t="s">
        <v>13884</v>
      </c>
      <c r="QKJ1" s="10" t="s">
        <v>13885</v>
      </c>
      <c r="QKK1" s="10" t="s">
        <v>13886</v>
      </c>
      <c r="QKL1" s="10" t="s">
        <v>13887</v>
      </c>
      <c r="QKM1" s="10" t="s">
        <v>13888</v>
      </c>
      <c r="QKN1" s="10" t="s">
        <v>13889</v>
      </c>
      <c r="QKO1" s="10" t="s">
        <v>13890</v>
      </c>
      <c r="QKP1" s="10" t="s">
        <v>13891</v>
      </c>
      <c r="QKQ1" s="10" t="s">
        <v>13892</v>
      </c>
      <c r="QKR1" s="10" t="s">
        <v>13893</v>
      </c>
      <c r="QKS1" s="10" t="s">
        <v>13894</v>
      </c>
      <c r="QKT1" s="10" t="s">
        <v>13895</v>
      </c>
      <c r="QKU1" s="10" t="s">
        <v>13896</v>
      </c>
      <c r="QKV1" s="10" t="s">
        <v>13897</v>
      </c>
      <c r="QKW1" s="10" t="s">
        <v>13898</v>
      </c>
      <c r="QKX1" s="10" t="s">
        <v>13899</v>
      </c>
      <c r="QKY1" s="10" t="s">
        <v>13900</v>
      </c>
      <c r="QKZ1" s="10" t="s">
        <v>13901</v>
      </c>
      <c r="QLA1" s="10" t="s">
        <v>13902</v>
      </c>
      <c r="QLB1" s="10" t="s">
        <v>13903</v>
      </c>
      <c r="QLC1" s="10" t="s">
        <v>13904</v>
      </c>
      <c r="QLD1" s="10" t="s">
        <v>13905</v>
      </c>
      <c r="QLE1" s="10" t="s">
        <v>13906</v>
      </c>
      <c r="QLF1" s="10" t="s">
        <v>13907</v>
      </c>
      <c r="QLG1" s="10" t="s">
        <v>13908</v>
      </c>
      <c r="QLH1" s="10" t="s">
        <v>13909</v>
      </c>
      <c r="QLI1" s="10" t="s">
        <v>13910</v>
      </c>
      <c r="QLJ1" s="10" t="s">
        <v>13911</v>
      </c>
      <c r="QLK1" s="10" t="s">
        <v>13912</v>
      </c>
      <c r="QLL1" s="10" t="s">
        <v>13913</v>
      </c>
      <c r="QLM1" s="10" t="s">
        <v>13914</v>
      </c>
      <c r="QLN1" s="10" t="s">
        <v>13915</v>
      </c>
      <c r="QLO1" s="10" t="s">
        <v>13916</v>
      </c>
      <c r="QLP1" s="10" t="s">
        <v>13917</v>
      </c>
      <c r="QLQ1" s="10" t="s">
        <v>13918</v>
      </c>
      <c r="QLR1" s="10" t="s">
        <v>13919</v>
      </c>
      <c r="QLS1" s="10" t="s">
        <v>13920</v>
      </c>
      <c r="QLT1" s="10" t="s">
        <v>13921</v>
      </c>
      <c r="QLU1" s="10" t="s">
        <v>13922</v>
      </c>
      <c r="QLV1" s="10" t="s">
        <v>13923</v>
      </c>
      <c r="QLW1" s="10" t="s">
        <v>13924</v>
      </c>
      <c r="QLX1" s="10" t="s">
        <v>13925</v>
      </c>
      <c r="QLY1" s="10" t="s">
        <v>13926</v>
      </c>
      <c r="QLZ1" s="10" t="s">
        <v>13927</v>
      </c>
      <c r="QMA1" s="10" t="s">
        <v>13928</v>
      </c>
      <c r="QMB1" s="10" t="s">
        <v>13929</v>
      </c>
      <c r="QMC1" s="10" t="s">
        <v>13930</v>
      </c>
      <c r="QMD1" s="10" t="s">
        <v>13931</v>
      </c>
      <c r="QME1" s="10" t="s">
        <v>13932</v>
      </c>
      <c r="QMF1" s="10" t="s">
        <v>13933</v>
      </c>
      <c r="QMG1" s="10" t="s">
        <v>13934</v>
      </c>
      <c r="QMH1" s="10" t="s">
        <v>13935</v>
      </c>
      <c r="QMI1" s="10" t="s">
        <v>13936</v>
      </c>
      <c r="QMJ1" s="10" t="s">
        <v>13937</v>
      </c>
      <c r="QMK1" s="10" t="s">
        <v>13938</v>
      </c>
      <c r="QML1" s="10" t="s">
        <v>13939</v>
      </c>
      <c r="QMM1" s="10" t="s">
        <v>13940</v>
      </c>
      <c r="QMN1" s="10" t="s">
        <v>13941</v>
      </c>
      <c r="QMO1" s="10" t="s">
        <v>13942</v>
      </c>
      <c r="QMP1" s="10" t="s">
        <v>13943</v>
      </c>
      <c r="QMQ1" s="10" t="s">
        <v>13944</v>
      </c>
      <c r="QMR1" s="10" t="s">
        <v>13945</v>
      </c>
      <c r="QMS1" s="10" t="s">
        <v>13946</v>
      </c>
      <c r="QMT1" s="10" t="s">
        <v>13947</v>
      </c>
      <c r="QMU1" s="10" t="s">
        <v>13948</v>
      </c>
      <c r="QMV1" s="10" t="s">
        <v>13949</v>
      </c>
      <c r="QMW1" s="10" t="s">
        <v>13950</v>
      </c>
      <c r="QMX1" s="10" t="s">
        <v>13951</v>
      </c>
      <c r="QMY1" s="10" t="s">
        <v>13952</v>
      </c>
      <c r="QMZ1" s="10" t="s">
        <v>13953</v>
      </c>
      <c r="QNA1" s="10" t="s">
        <v>13954</v>
      </c>
      <c r="QNB1" s="10" t="s">
        <v>13955</v>
      </c>
      <c r="QNC1" s="10" t="s">
        <v>13956</v>
      </c>
      <c r="QND1" s="10" t="s">
        <v>13957</v>
      </c>
      <c r="QNE1" s="10" t="s">
        <v>13958</v>
      </c>
      <c r="QNF1" s="10" t="s">
        <v>13959</v>
      </c>
      <c r="QNG1" s="10" t="s">
        <v>13960</v>
      </c>
      <c r="QNH1" s="10" t="s">
        <v>13961</v>
      </c>
      <c r="QNI1" s="10" t="s">
        <v>13962</v>
      </c>
      <c r="QNJ1" s="10" t="s">
        <v>13963</v>
      </c>
      <c r="QNK1" s="10" t="s">
        <v>13964</v>
      </c>
      <c r="QNL1" s="10" t="s">
        <v>13965</v>
      </c>
      <c r="QNM1" s="10" t="s">
        <v>13966</v>
      </c>
      <c r="QNN1" s="10" t="s">
        <v>13967</v>
      </c>
      <c r="QNO1" s="10" t="s">
        <v>13968</v>
      </c>
      <c r="QNP1" s="10" t="s">
        <v>13969</v>
      </c>
      <c r="QNQ1" s="10" t="s">
        <v>13970</v>
      </c>
      <c r="QNR1" s="10" t="s">
        <v>13971</v>
      </c>
      <c r="QNS1" s="10" t="s">
        <v>13972</v>
      </c>
      <c r="QNT1" s="10" t="s">
        <v>13973</v>
      </c>
      <c r="QNU1" s="10" t="s">
        <v>13974</v>
      </c>
      <c r="QNV1" s="10" t="s">
        <v>13975</v>
      </c>
      <c r="QNW1" s="10" t="s">
        <v>13976</v>
      </c>
      <c r="QNX1" s="10" t="s">
        <v>13977</v>
      </c>
      <c r="QNY1" s="10" t="s">
        <v>13978</v>
      </c>
      <c r="QNZ1" s="10" t="s">
        <v>13979</v>
      </c>
      <c r="QOA1" s="10" t="s">
        <v>13980</v>
      </c>
      <c r="QOB1" s="10" t="s">
        <v>13981</v>
      </c>
      <c r="QOC1" s="10" t="s">
        <v>13982</v>
      </c>
      <c r="QOD1" s="10" t="s">
        <v>13983</v>
      </c>
      <c r="QOE1" s="10" t="s">
        <v>13984</v>
      </c>
      <c r="QOF1" s="10" t="s">
        <v>13985</v>
      </c>
      <c r="QOG1" s="10" t="s">
        <v>13986</v>
      </c>
      <c r="QOH1" s="10" t="s">
        <v>13987</v>
      </c>
      <c r="QOI1" s="10" t="s">
        <v>13988</v>
      </c>
      <c r="QOJ1" s="10" t="s">
        <v>13989</v>
      </c>
      <c r="QOK1" s="10" t="s">
        <v>13990</v>
      </c>
      <c r="QOL1" s="10" t="s">
        <v>13991</v>
      </c>
      <c r="QOM1" s="10" t="s">
        <v>13992</v>
      </c>
      <c r="QON1" s="10" t="s">
        <v>13993</v>
      </c>
      <c r="QOO1" s="10" t="s">
        <v>13994</v>
      </c>
      <c r="QOP1" s="10" t="s">
        <v>13995</v>
      </c>
      <c r="QOQ1" s="10" t="s">
        <v>13996</v>
      </c>
      <c r="QOR1" s="10" t="s">
        <v>13997</v>
      </c>
      <c r="QOS1" s="10" t="s">
        <v>13998</v>
      </c>
      <c r="QOT1" s="10" t="s">
        <v>13999</v>
      </c>
      <c r="QOU1" s="10" t="s">
        <v>14000</v>
      </c>
      <c r="QOV1" s="10" t="s">
        <v>14001</v>
      </c>
      <c r="QOW1" s="10" t="s">
        <v>14002</v>
      </c>
      <c r="QOX1" s="10" t="s">
        <v>14003</v>
      </c>
      <c r="QOY1" s="10" t="s">
        <v>14004</v>
      </c>
      <c r="QOZ1" s="10" t="s">
        <v>14005</v>
      </c>
      <c r="QPA1" s="10" t="s">
        <v>14006</v>
      </c>
      <c r="QPB1" s="10" t="s">
        <v>14007</v>
      </c>
      <c r="QPC1" s="10" t="s">
        <v>14008</v>
      </c>
      <c r="QPD1" s="10" t="s">
        <v>14009</v>
      </c>
      <c r="QPE1" s="10" t="s">
        <v>14010</v>
      </c>
      <c r="QPF1" s="10" t="s">
        <v>14011</v>
      </c>
      <c r="QPG1" s="10" t="s">
        <v>14012</v>
      </c>
      <c r="QPH1" s="10" t="s">
        <v>14013</v>
      </c>
      <c r="QPI1" s="10" t="s">
        <v>14014</v>
      </c>
      <c r="QPJ1" s="10" t="s">
        <v>14015</v>
      </c>
      <c r="QPK1" s="10" t="s">
        <v>14016</v>
      </c>
      <c r="QPL1" s="10" t="s">
        <v>14017</v>
      </c>
      <c r="QPM1" s="10" t="s">
        <v>14018</v>
      </c>
      <c r="QPN1" s="10" t="s">
        <v>14019</v>
      </c>
      <c r="QPO1" s="10" t="s">
        <v>14020</v>
      </c>
      <c r="QPP1" s="10" t="s">
        <v>14021</v>
      </c>
      <c r="QPQ1" s="10" t="s">
        <v>14022</v>
      </c>
      <c r="QPR1" s="10" t="s">
        <v>14023</v>
      </c>
      <c r="QPS1" s="10" t="s">
        <v>14024</v>
      </c>
      <c r="QPT1" s="10" t="s">
        <v>14025</v>
      </c>
      <c r="QPU1" s="10" t="s">
        <v>14026</v>
      </c>
      <c r="QPV1" s="10" t="s">
        <v>14027</v>
      </c>
      <c r="QPW1" s="10" t="s">
        <v>14028</v>
      </c>
      <c r="QPX1" s="10" t="s">
        <v>14029</v>
      </c>
      <c r="QPY1" s="10" t="s">
        <v>14030</v>
      </c>
      <c r="QPZ1" s="10" t="s">
        <v>14031</v>
      </c>
      <c r="QQA1" s="10" t="s">
        <v>14032</v>
      </c>
      <c r="QQB1" s="10" t="s">
        <v>14033</v>
      </c>
      <c r="QQC1" s="10" t="s">
        <v>14034</v>
      </c>
      <c r="QQD1" s="10" t="s">
        <v>14035</v>
      </c>
      <c r="QQE1" s="10" t="s">
        <v>14036</v>
      </c>
      <c r="QQF1" s="10" t="s">
        <v>14037</v>
      </c>
      <c r="QQG1" s="10" t="s">
        <v>14038</v>
      </c>
      <c r="QQH1" s="10" t="s">
        <v>14039</v>
      </c>
      <c r="QQI1" s="10" t="s">
        <v>14040</v>
      </c>
      <c r="QQJ1" s="10" t="s">
        <v>14041</v>
      </c>
      <c r="QQK1" s="10" t="s">
        <v>14042</v>
      </c>
      <c r="QQL1" s="10" t="s">
        <v>14043</v>
      </c>
      <c r="QQM1" s="10" t="s">
        <v>14044</v>
      </c>
      <c r="QQN1" s="10" t="s">
        <v>14045</v>
      </c>
      <c r="QQO1" s="10" t="s">
        <v>14046</v>
      </c>
      <c r="QQP1" s="10" t="s">
        <v>14047</v>
      </c>
      <c r="QQQ1" s="10" t="s">
        <v>14048</v>
      </c>
      <c r="QQR1" s="10" t="s">
        <v>14049</v>
      </c>
      <c r="QQS1" s="10" t="s">
        <v>14050</v>
      </c>
      <c r="QQT1" s="10" t="s">
        <v>14051</v>
      </c>
      <c r="QQU1" s="10" t="s">
        <v>14052</v>
      </c>
      <c r="QQV1" s="10" t="s">
        <v>14053</v>
      </c>
      <c r="QQW1" s="10" t="s">
        <v>14054</v>
      </c>
      <c r="QQX1" s="10" t="s">
        <v>14055</v>
      </c>
      <c r="QQY1" s="10" t="s">
        <v>14056</v>
      </c>
      <c r="QQZ1" s="10" t="s">
        <v>14057</v>
      </c>
      <c r="QRA1" s="10" t="s">
        <v>14058</v>
      </c>
      <c r="QRB1" s="10" t="s">
        <v>14059</v>
      </c>
      <c r="QRC1" s="10" t="s">
        <v>14060</v>
      </c>
      <c r="QRD1" s="10" t="s">
        <v>14061</v>
      </c>
      <c r="QRE1" s="10" t="s">
        <v>14062</v>
      </c>
      <c r="QRF1" s="10" t="s">
        <v>14063</v>
      </c>
      <c r="QRG1" s="10" t="s">
        <v>14064</v>
      </c>
      <c r="QRH1" s="10" t="s">
        <v>14065</v>
      </c>
      <c r="QRI1" s="10" t="s">
        <v>14066</v>
      </c>
      <c r="QRJ1" s="10" t="s">
        <v>14067</v>
      </c>
      <c r="QRK1" s="10" t="s">
        <v>14068</v>
      </c>
      <c r="QRL1" s="10" t="s">
        <v>14069</v>
      </c>
      <c r="QRM1" s="10" t="s">
        <v>14070</v>
      </c>
      <c r="QRN1" s="10" t="s">
        <v>14071</v>
      </c>
      <c r="QRO1" s="10" t="s">
        <v>14072</v>
      </c>
      <c r="QRP1" s="10" t="s">
        <v>14073</v>
      </c>
      <c r="QRQ1" s="10" t="s">
        <v>14074</v>
      </c>
      <c r="QRR1" s="10" t="s">
        <v>14075</v>
      </c>
      <c r="QRS1" s="10" t="s">
        <v>14076</v>
      </c>
      <c r="QRT1" s="10" t="s">
        <v>14077</v>
      </c>
      <c r="QRU1" s="10" t="s">
        <v>14078</v>
      </c>
      <c r="QRV1" s="10" t="s">
        <v>14079</v>
      </c>
      <c r="QRW1" s="10" t="s">
        <v>14080</v>
      </c>
      <c r="QRX1" s="10" t="s">
        <v>14081</v>
      </c>
      <c r="QRY1" s="10" t="s">
        <v>14082</v>
      </c>
      <c r="QRZ1" s="10" t="s">
        <v>14083</v>
      </c>
      <c r="QSA1" s="10" t="s">
        <v>14084</v>
      </c>
      <c r="QSB1" s="10" t="s">
        <v>14085</v>
      </c>
      <c r="QSC1" s="10" t="s">
        <v>14086</v>
      </c>
      <c r="QSD1" s="10" t="s">
        <v>14087</v>
      </c>
      <c r="QSE1" s="10" t="s">
        <v>14088</v>
      </c>
      <c r="QSF1" s="10" t="s">
        <v>14089</v>
      </c>
      <c r="QSG1" s="10" t="s">
        <v>14090</v>
      </c>
      <c r="QSH1" s="10" t="s">
        <v>14091</v>
      </c>
      <c r="QSI1" s="10" t="s">
        <v>14092</v>
      </c>
      <c r="QSJ1" s="10" t="s">
        <v>14093</v>
      </c>
      <c r="QSK1" s="10" t="s">
        <v>14094</v>
      </c>
      <c r="QSL1" s="10" t="s">
        <v>14095</v>
      </c>
      <c r="QSM1" s="10" t="s">
        <v>14096</v>
      </c>
      <c r="QSN1" s="10" t="s">
        <v>14097</v>
      </c>
      <c r="QSO1" s="10" t="s">
        <v>14098</v>
      </c>
      <c r="QSP1" s="10" t="s">
        <v>14099</v>
      </c>
      <c r="QSQ1" s="10" t="s">
        <v>14100</v>
      </c>
      <c r="QSR1" s="10" t="s">
        <v>14101</v>
      </c>
      <c r="QSS1" s="10" t="s">
        <v>14102</v>
      </c>
      <c r="QST1" s="10" t="s">
        <v>14103</v>
      </c>
      <c r="QSU1" s="10" t="s">
        <v>14104</v>
      </c>
      <c r="QSV1" s="10" t="s">
        <v>14105</v>
      </c>
      <c r="QSW1" s="10" t="s">
        <v>14106</v>
      </c>
      <c r="QSX1" s="10" t="s">
        <v>14107</v>
      </c>
      <c r="QSY1" s="10" t="s">
        <v>14108</v>
      </c>
      <c r="QSZ1" s="10" t="s">
        <v>14109</v>
      </c>
      <c r="QTA1" s="10" t="s">
        <v>14110</v>
      </c>
      <c r="QTB1" s="10" t="s">
        <v>14111</v>
      </c>
      <c r="QTC1" s="10" t="s">
        <v>14112</v>
      </c>
      <c r="QTD1" s="10" t="s">
        <v>14113</v>
      </c>
      <c r="QTE1" s="10" t="s">
        <v>14114</v>
      </c>
      <c r="QTF1" s="10" t="s">
        <v>14115</v>
      </c>
      <c r="QTG1" s="10" t="s">
        <v>14116</v>
      </c>
      <c r="QTH1" s="10" t="s">
        <v>14117</v>
      </c>
      <c r="QTI1" s="10" t="s">
        <v>14118</v>
      </c>
      <c r="QTJ1" s="10" t="s">
        <v>14119</v>
      </c>
      <c r="QTK1" s="10" t="s">
        <v>14120</v>
      </c>
      <c r="QTL1" s="10" t="s">
        <v>14121</v>
      </c>
      <c r="QTM1" s="10" t="s">
        <v>14122</v>
      </c>
      <c r="QTN1" s="10" t="s">
        <v>14123</v>
      </c>
      <c r="QTO1" s="10" t="s">
        <v>14124</v>
      </c>
      <c r="QTP1" s="10" t="s">
        <v>14125</v>
      </c>
      <c r="QTQ1" s="10" t="s">
        <v>14126</v>
      </c>
      <c r="QTR1" s="10" t="s">
        <v>14127</v>
      </c>
      <c r="QTS1" s="10" t="s">
        <v>14128</v>
      </c>
      <c r="QTT1" s="10" t="s">
        <v>14129</v>
      </c>
      <c r="QTU1" s="10" t="s">
        <v>14130</v>
      </c>
      <c r="QTV1" s="10" t="s">
        <v>14131</v>
      </c>
      <c r="QTW1" s="10" t="s">
        <v>14132</v>
      </c>
      <c r="QTX1" s="10" t="s">
        <v>14133</v>
      </c>
      <c r="QTY1" s="10" t="s">
        <v>14134</v>
      </c>
      <c r="QTZ1" s="10" t="s">
        <v>14135</v>
      </c>
      <c r="QUA1" s="10" t="s">
        <v>14136</v>
      </c>
      <c r="QUB1" s="10" t="s">
        <v>14137</v>
      </c>
      <c r="QUC1" s="10" t="s">
        <v>14138</v>
      </c>
      <c r="QUD1" s="10" t="s">
        <v>14139</v>
      </c>
      <c r="QUE1" s="10" t="s">
        <v>14140</v>
      </c>
      <c r="QUF1" s="10" t="s">
        <v>14141</v>
      </c>
      <c r="QUG1" s="10" t="s">
        <v>14142</v>
      </c>
      <c r="QUH1" s="10" t="s">
        <v>14143</v>
      </c>
      <c r="QUI1" s="10" t="s">
        <v>14144</v>
      </c>
      <c r="QUJ1" s="10" t="s">
        <v>14145</v>
      </c>
      <c r="QUK1" s="10" t="s">
        <v>14146</v>
      </c>
      <c r="QUL1" s="10" t="s">
        <v>14147</v>
      </c>
      <c r="QUM1" s="10" t="s">
        <v>14148</v>
      </c>
      <c r="QUN1" s="10" t="s">
        <v>14149</v>
      </c>
      <c r="QUO1" s="10" t="s">
        <v>14150</v>
      </c>
      <c r="QUP1" s="10" t="s">
        <v>14151</v>
      </c>
      <c r="QUQ1" s="10" t="s">
        <v>14152</v>
      </c>
      <c r="QUR1" s="10" t="s">
        <v>14153</v>
      </c>
      <c r="QUS1" s="10" t="s">
        <v>14154</v>
      </c>
      <c r="QUT1" s="10" t="s">
        <v>14155</v>
      </c>
      <c r="QUU1" s="10" t="s">
        <v>14156</v>
      </c>
      <c r="QUV1" s="10" t="s">
        <v>14157</v>
      </c>
      <c r="QUW1" s="10" t="s">
        <v>14158</v>
      </c>
      <c r="QUX1" s="10" t="s">
        <v>14159</v>
      </c>
      <c r="QUY1" s="10" t="s">
        <v>14160</v>
      </c>
      <c r="QUZ1" s="10" t="s">
        <v>14161</v>
      </c>
      <c r="QVA1" s="10" t="s">
        <v>14162</v>
      </c>
      <c r="QVB1" s="10" t="s">
        <v>14163</v>
      </c>
      <c r="QVC1" s="10" t="s">
        <v>14164</v>
      </c>
      <c r="QVD1" s="10" t="s">
        <v>14165</v>
      </c>
      <c r="QVE1" s="10" t="s">
        <v>14166</v>
      </c>
      <c r="QVF1" s="10" t="s">
        <v>14167</v>
      </c>
      <c r="QVG1" s="10" t="s">
        <v>14168</v>
      </c>
      <c r="QVH1" s="10" t="s">
        <v>14169</v>
      </c>
      <c r="QVI1" s="10" t="s">
        <v>14170</v>
      </c>
      <c r="QVJ1" s="10" t="s">
        <v>14171</v>
      </c>
      <c r="QVK1" s="10" t="s">
        <v>14172</v>
      </c>
      <c r="QVL1" s="10" t="s">
        <v>14173</v>
      </c>
      <c r="QVM1" s="10" t="s">
        <v>14174</v>
      </c>
      <c r="QVN1" s="10" t="s">
        <v>14175</v>
      </c>
      <c r="QVO1" s="10" t="s">
        <v>14176</v>
      </c>
      <c r="QVP1" s="10" t="s">
        <v>14177</v>
      </c>
      <c r="QVQ1" s="10" t="s">
        <v>14178</v>
      </c>
      <c r="QVR1" s="10" t="s">
        <v>14179</v>
      </c>
      <c r="QVS1" s="10" t="s">
        <v>14180</v>
      </c>
      <c r="QVT1" s="10" t="s">
        <v>14181</v>
      </c>
      <c r="QVU1" s="10" t="s">
        <v>14182</v>
      </c>
      <c r="QVV1" s="10" t="s">
        <v>14183</v>
      </c>
      <c r="QVW1" s="10" t="s">
        <v>14184</v>
      </c>
      <c r="QVX1" s="10" t="s">
        <v>14185</v>
      </c>
      <c r="QVY1" s="10" t="s">
        <v>14186</v>
      </c>
      <c r="QVZ1" s="10" t="s">
        <v>14187</v>
      </c>
      <c r="QWA1" s="10" t="s">
        <v>14188</v>
      </c>
      <c r="QWB1" s="10" t="s">
        <v>14189</v>
      </c>
      <c r="QWC1" s="10" t="s">
        <v>14190</v>
      </c>
      <c r="QWD1" s="10" t="s">
        <v>14191</v>
      </c>
      <c r="QWE1" s="10" t="s">
        <v>14192</v>
      </c>
      <c r="QWF1" s="10" t="s">
        <v>14193</v>
      </c>
      <c r="QWG1" s="10" t="s">
        <v>14194</v>
      </c>
      <c r="QWH1" s="10" t="s">
        <v>14195</v>
      </c>
      <c r="QWI1" s="10" t="s">
        <v>14196</v>
      </c>
      <c r="QWJ1" s="10" t="s">
        <v>14197</v>
      </c>
      <c r="QWK1" s="10" t="s">
        <v>14198</v>
      </c>
      <c r="QWL1" s="10" t="s">
        <v>14199</v>
      </c>
      <c r="QWM1" s="10" t="s">
        <v>14200</v>
      </c>
      <c r="QWN1" s="10" t="s">
        <v>14201</v>
      </c>
      <c r="QWO1" s="10" t="s">
        <v>14202</v>
      </c>
      <c r="QWP1" s="10" t="s">
        <v>14203</v>
      </c>
      <c r="QWQ1" s="10" t="s">
        <v>14204</v>
      </c>
      <c r="QWR1" s="10" t="s">
        <v>14205</v>
      </c>
      <c r="QWS1" s="10" t="s">
        <v>14206</v>
      </c>
      <c r="QWT1" s="10" t="s">
        <v>14207</v>
      </c>
      <c r="QWU1" s="10" t="s">
        <v>14208</v>
      </c>
      <c r="QWV1" s="10" t="s">
        <v>14209</v>
      </c>
      <c r="QWW1" s="10" t="s">
        <v>14210</v>
      </c>
      <c r="QWX1" s="10" t="s">
        <v>14211</v>
      </c>
      <c r="QWY1" s="10" t="s">
        <v>14212</v>
      </c>
      <c r="QWZ1" s="10" t="s">
        <v>14213</v>
      </c>
      <c r="QXA1" s="10" t="s">
        <v>14214</v>
      </c>
      <c r="QXB1" s="10" t="s">
        <v>14215</v>
      </c>
      <c r="QXC1" s="10" t="s">
        <v>14216</v>
      </c>
      <c r="QXD1" s="10" t="s">
        <v>14217</v>
      </c>
      <c r="QXE1" s="10" t="s">
        <v>14218</v>
      </c>
      <c r="QXF1" s="10" t="s">
        <v>14219</v>
      </c>
      <c r="QXG1" s="10" t="s">
        <v>14220</v>
      </c>
      <c r="QXH1" s="10" t="s">
        <v>14221</v>
      </c>
      <c r="QXI1" s="10" t="s">
        <v>14222</v>
      </c>
      <c r="QXJ1" s="10" t="s">
        <v>14223</v>
      </c>
      <c r="QXK1" s="10" t="s">
        <v>14224</v>
      </c>
      <c r="QXL1" s="10" t="s">
        <v>14225</v>
      </c>
      <c r="QXM1" s="10" t="s">
        <v>14226</v>
      </c>
      <c r="QXN1" s="10" t="s">
        <v>14227</v>
      </c>
      <c r="QXO1" s="10" t="s">
        <v>14228</v>
      </c>
      <c r="QXP1" s="10" t="s">
        <v>14229</v>
      </c>
      <c r="QXQ1" s="10" t="s">
        <v>14230</v>
      </c>
      <c r="QXR1" s="10" t="s">
        <v>14231</v>
      </c>
      <c r="QXS1" s="10" t="s">
        <v>14232</v>
      </c>
      <c r="QXT1" s="10" t="s">
        <v>14233</v>
      </c>
      <c r="QXU1" s="10" t="s">
        <v>14234</v>
      </c>
      <c r="QXV1" s="10" t="s">
        <v>14235</v>
      </c>
      <c r="QXW1" s="10" t="s">
        <v>14236</v>
      </c>
      <c r="QXX1" s="10" t="s">
        <v>14237</v>
      </c>
      <c r="QXY1" s="10" t="s">
        <v>14238</v>
      </c>
      <c r="QXZ1" s="10" t="s">
        <v>14239</v>
      </c>
      <c r="QYA1" s="10" t="s">
        <v>14240</v>
      </c>
      <c r="QYB1" s="10" t="s">
        <v>14241</v>
      </c>
      <c r="QYC1" s="10" t="s">
        <v>14242</v>
      </c>
      <c r="QYD1" s="10" t="s">
        <v>14243</v>
      </c>
      <c r="QYE1" s="10" t="s">
        <v>14244</v>
      </c>
      <c r="QYF1" s="10" t="s">
        <v>14245</v>
      </c>
      <c r="QYG1" s="10" t="s">
        <v>14246</v>
      </c>
      <c r="QYH1" s="10" t="s">
        <v>14247</v>
      </c>
      <c r="QYI1" s="10" t="s">
        <v>14248</v>
      </c>
      <c r="QYJ1" s="10" t="s">
        <v>14249</v>
      </c>
      <c r="QYK1" s="10" t="s">
        <v>14250</v>
      </c>
      <c r="QYL1" s="10" t="s">
        <v>14251</v>
      </c>
      <c r="QYM1" s="10" t="s">
        <v>14252</v>
      </c>
      <c r="QYN1" s="10" t="s">
        <v>14253</v>
      </c>
      <c r="QYO1" s="10" t="s">
        <v>14254</v>
      </c>
      <c r="QYP1" s="10" t="s">
        <v>14255</v>
      </c>
      <c r="QYQ1" s="10" t="s">
        <v>14256</v>
      </c>
      <c r="QYR1" s="10" t="s">
        <v>14257</v>
      </c>
      <c r="QYS1" s="10" t="s">
        <v>14258</v>
      </c>
      <c r="QYT1" s="10" t="s">
        <v>14259</v>
      </c>
      <c r="QYU1" s="10" t="s">
        <v>14260</v>
      </c>
      <c r="QYV1" s="10" t="s">
        <v>14261</v>
      </c>
      <c r="QYW1" s="10" t="s">
        <v>14262</v>
      </c>
      <c r="QYX1" s="10" t="s">
        <v>14263</v>
      </c>
      <c r="QYY1" s="10" t="s">
        <v>14264</v>
      </c>
      <c r="QYZ1" s="10" t="s">
        <v>14265</v>
      </c>
      <c r="QZA1" s="10" t="s">
        <v>14266</v>
      </c>
      <c r="QZB1" s="10" t="s">
        <v>14267</v>
      </c>
      <c r="QZC1" s="10" t="s">
        <v>14268</v>
      </c>
      <c r="QZD1" s="10" t="s">
        <v>14269</v>
      </c>
      <c r="QZE1" s="10" t="s">
        <v>14270</v>
      </c>
      <c r="QZF1" s="10" t="s">
        <v>14271</v>
      </c>
      <c r="QZG1" s="10" t="s">
        <v>14272</v>
      </c>
      <c r="QZH1" s="10" t="s">
        <v>14273</v>
      </c>
      <c r="QZI1" s="10" t="s">
        <v>14274</v>
      </c>
      <c r="QZJ1" s="10" t="s">
        <v>14275</v>
      </c>
      <c r="QZK1" s="10" t="s">
        <v>14276</v>
      </c>
      <c r="QZL1" s="10" t="s">
        <v>14277</v>
      </c>
      <c r="QZM1" s="10" t="s">
        <v>14278</v>
      </c>
      <c r="QZN1" s="10" t="s">
        <v>14279</v>
      </c>
      <c r="QZO1" s="10" t="s">
        <v>14280</v>
      </c>
      <c r="QZP1" s="10" t="s">
        <v>14281</v>
      </c>
      <c r="QZQ1" s="10" t="s">
        <v>14282</v>
      </c>
      <c r="QZR1" s="10" t="s">
        <v>14283</v>
      </c>
      <c r="QZS1" s="10" t="s">
        <v>14284</v>
      </c>
      <c r="QZT1" s="10" t="s">
        <v>14285</v>
      </c>
      <c r="QZU1" s="10" t="s">
        <v>14286</v>
      </c>
      <c r="QZV1" s="10" t="s">
        <v>14287</v>
      </c>
      <c r="QZW1" s="10" t="s">
        <v>14288</v>
      </c>
      <c r="QZX1" s="10" t="s">
        <v>14289</v>
      </c>
      <c r="QZY1" s="10" t="s">
        <v>14290</v>
      </c>
      <c r="QZZ1" s="10" t="s">
        <v>14291</v>
      </c>
      <c r="RAA1" s="10" t="s">
        <v>14292</v>
      </c>
      <c r="RAB1" s="10" t="s">
        <v>14293</v>
      </c>
      <c r="RAC1" s="10" t="s">
        <v>14294</v>
      </c>
      <c r="RAD1" s="10" t="s">
        <v>14295</v>
      </c>
      <c r="RAE1" s="10" t="s">
        <v>14296</v>
      </c>
      <c r="RAF1" s="10" t="s">
        <v>14297</v>
      </c>
      <c r="RAG1" s="10" t="s">
        <v>14298</v>
      </c>
      <c r="RAH1" s="10" t="s">
        <v>14299</v>
      </c>
      <c r="RAI1" s="10" t="s">
        <v>14300</v>
      </c>
      <c r="RAJ1" s="10" t="s">
        <v>14301</v>
      </c>
      <c r="RAK1" s="10" t="s">
        <v>14302</v>
      </c>
      <c r="RAL1" s="10" t="s">
        <v>14303</v>
      </c>
      <c r="RAM1" s="10" t="s">
        <v>14304</v>
      </c>
      <c r="RAN1" s="10" t="s">
        <v>14305</v>
      </c>
      <c r="RAO1" s="10" t="s">
        <v>14306</v>
      </c>
      <c r="RAP1" s="10" t="s">
        <v>14307</v>
      </c>
      <c r="RAQ1" s="10" t="s">
        <v>14308</v>
      </c>
      <c r="RAR1" s="10" t="s">
        <v>14309</v>
      </c>
      <c r="RAS1" s="10" t="s">
        <v>14310</v>
      </c>
      <c r="RAT1" s="10" t="s">
        <v>14311</v>
      </c>
      <c r="RAU1" s="10" t="s">
        <v>14312</v>
      </c>
      <c r="RAV1" s="10" t="s">
        <v>14313</v>
      </c>
      <c r="RAW1" s="10" t="s">
        <v>14314</v>
      </c>
      <c r="RAX1" s="10" t="s">
        <v>14315</v>
      </c>
      <c r="RAY1" s="10" t="s">
        <v>14316</v>
      </c>
      <c r="RAZ1" s="10" t="s">
        <v>14317</v>
      </c>
      <c r="RBA1" s="10" t="s">
        <v>14318</v>
      </c>
      <c r="RBB1" s="10" t="s">
        <v>14319</v>
      </c>
      <c r="RBC1" s="10" t="s">
        <v>14320</v>
      </c>
      <c r="RBD1" s="10" t="s">
        <v>14321</v>
      </c>
      <c r="RBE1" s="10" t="s">
        <v>14322</v>
      </c>
      <c r="RBF1" s="10" t="s">
        <v>14323</v>
      </c>
      <c r="RBG1" s="10" t="s">
        <v>14324</v>
      </c>
      <c r="RBH1" s="10" t="s">
        <v>14325</v>
      </c>
      <c r="RBI1" s="10" t="s">
        <v>14326</v>
      </c>
      <c r="RBJ1" s="10" t="s">
        <v>14327</v>
      </c>
      <c r="RBK1" s="10" t="s">
        <v>14328</v>
      </c>
      <c r="RBL1" s="10" t="s">
        <v>14329</v>
      </c>
      <c r="RBM1" s="10" t="s">
        <v>14330</v>
      </c>
      <c r="RBN1" s="10" t="s">
        <v>14331</v>
      </c>
      <c r="RBO1" s="10" t="s">
        <v>14332</v>
      </c>
      <c r="RBP1" s="10" t="s">
        <v>14333</v>
      </c>
      <c r="RBQ1" s="10" t="s">
        <v>14334</v>
      </c>
      <c r="RBR1" s="10" t="s">
        <v>14335</v>
      </c>
      <c r="RBS1" s="10" t="s">
        <v>14336</v>
      </c>
      <c r="RBT1" s="10" t="s">
        <v>14337</v>
      </c>
      <c r="RBU1" s="10" t="s">
        <v>14338</v>
      </c>
      <c r="RBV1" s="10" t="s">
        <v>14339</v>
      </c>
      <c r="RBW1" s="10" t="s">
        <v>14340</v>
      </c>
      <c r="RBX1" s="10" t="s">
        <v>14341</v>
      </c>
      <c r="RBY1" s="10" t="s">
        <v>14342</v>
      </c>
      <c r="RBZ1" s="10" t="s">
        <v>14343</v>
      </c>
      <c r="RCA1" s="10" t="s">
        <v>14344</v>
      </c>
      <c r="RCB1" s="10" t="s">
        <v>14345</v>
      </c>
      <c r="RCC1" s="10" t="s">
        <v>14346</v>
      </c>
      <c r="RCD1" s="10" t="s">
        <v>14347</v>
      </c>
      <c r="RCE1" s="10" t="s">
        <v>14348</v>
      </c>
      <c r="RCF1" s="10" t="s">
        <v>14349</v>
      </c>
      <c r="RCG1" s="10" t="s">
        <v>14350</v>
      </c>
      <c r="RCH1" s="10" t="s">
        <v>14351</v>
      </c>
      <c r="RCI1" s="10" t="s">
        <v>14352</v>
      </c>
      <c r="RCJ1" s="10" t="s">
        <v>14353</v>
      </c>
      <c r="RCK1" s="10" t="s">
        <v>14354</v>
      </c>
      <c r="RCL1" s="10" t="s">
        <v>14355</v>
      </c>
      <c r="RCM1" s="10" t="s">
        <v>14356</v>
      </c>
      <c r="RCN1" s="10" t="s">
        <v>14357</v>
      </c>
      <c r="RCO1" s="10" t="s">
        <v>14358</v>
      </c>
      <c r="RCP1" s="10" t="s">
        <v>14359</v>
      </c>
      <c r="RCQ1" s="10" t="s">
        <v>14360</v>
      </c>
      <c r="RCR1" s="10" t="s">
        <v>14361</v>
      </c>
      <c r="RCS1" s="10" t="s">
        <v>14362</v>
      </c>
      <c r="RCT1" s="10" t="s">
        <v>14363</v>
      </c>
      <c r="RCU1" s="10" t="s">
        <v>14364</v>
      </c>
      <c r="RCV1" s="10" t="s">
        <v>14365</v>
      </c>
      <c r="RCW1" s="10" t="s">
        <v>14366</v>
      </c>
      <c r="RCX1" s="10" t="s">
        <v>14367</v>
      </c>
      <c r="RCY1" s="10" t="s">
        <v>14368</v>
      </c>
      <c r="RCZ1" s="10" t="s">
        <v>14369</v>
      </c>
      <c r="RDA1" s="10" t="s">
        <v>14370</v>
      </c>
      <c r="RDB1" s="10" t="s">
        <v>14371</v>
      </c>
      <c r="RDC1" s="10" t="s">
        <v>14372</v>
      </c>
      <c r="RDD1" s="10" t="s">
        <v>14373</v>
      </c>
      <c r="RDE1" s="10" t="s">
        <v>14374</v>
      </c>
      <c r="RDF1" s="10" t="s">
        <v>14375</v>
      </c>
      <c r="RDG1" s="10" t="s">
        <v>14376</v>
      </c>
      <c r="RDH1" s="10" t="s">
        <v>14377</v>
      </c>
      <c r="RDI1" s="10" t="s">
        <v>14378</v>
      </c>
      <c r="RDJ1" s="10" t="s">
        <v>14379</v>
      </c>
      <c r="RDK1" s="10" t="s">
        <v>14380</v>
      </c>
      <c r="RDL1" s="10" t="s">
        <v>14381</v>
      </c>
      <c r="RDM1" s="10" t="s">
        <v>14382</v>
      </c>
      <c r="RDN1" s="10" t="s">
        <v>14383</v>
      </c>
      <c r="RDO1" s="10" t="s">
        <v>14384</v>
      </c>
      <c r="RDP1" s="10" t="s">
        <v>14385</v>
      </c>
      <c r="RDQ1" s="10" t="s">
        <v>14386</v>
      </c>
      <c r="RDR1" s="10" t="s">
        <v>14387</v>
      </c>
      <c r="RDS1" s="10" t="s">
        <v>14388</v>
      </c>
      <c r="RDT1" s="10" t="s">
        <v>14389</v>
      </c>
      <c r="RDU1" s="10" t="s">
        <v>14390</v>
      </c>
      <c r="RDV1" s="10" t="s">
        <v>14391</v>
      </c>
      <c r="RDW1" s="10" t="s">
        <v>14392</v>
      </c>
      <c r="RDX1" s="10" t="s">
        <v>14393</v>
      </c>
      <c r="RDY1" s="10" t="s">
        <v>14394</v>
      </c>
      <c r="RDZ1" s="10" t="s">
        <v>14395</v>
      </c>
      <c r="REA1" s="10" t="s">
        <v>14396</v>
      </c>
      <c r="REB1" s="10" t="s">
        <v>14397</v>
      </c>
      <c r="REC1" s="10" t="s">
        <v>14398</v>
      </c>
      <c r="RED1" s="10" t="s">
        <v>14399</v>
      </c>
      <c r="REE1" s="10" t="s">
        <v>14400</v>
      </c>
      <c r="REF1" s="10" t="s">
        <v>14401</v>
      </c>
      <c r="REG1" s="10" t="s">
        <v>14402</v>
      </c>
      <c r="REH1" s="10" t="s">
        <v>14403</v>
      </c>
      <c r="REI1" s="10" t="s">
        <v>14404</v>
      </c>
      <c r="REJ1" s="10" t="s">
        <v>14405</v>
      </c>
      <c r="REK1" s="10" t="s">
        <v>14406</v>
      </c>
      <c r="REL1" s="10" t="s">
        <v>14407</v>
      </c>
      <c r="REM1" s="10" t="s">
        <v>14408</v>
      </c>
      <c r="REN1" s="10" t="s">
        <v>14409</v>
      </c>
      <c r="REO1" s="10" t="s">
        <v>14410</v>
      </c>
      <c r="REP1" s="10" t="s">
        <v>14411</v>
      </c>
      <c r="REQ1" s="10" t="s">
        <v>14412</v>
      </c>
      <c r="RER1" s="10" t="s">
        <v>14413</v>
      </c>
      <c r="RES1" s="10" t="s">
        <v>14414</v>
      </c>
      <c r="RET1" s="10" t="s">
        <v>14415</v>
      </c>
      <c r="REU1" s="10" t="s">
        <v>14416</v>
      </c>
      <c r="REV1" s="10" t="s">
        <v>14417</v>
      </c>
      <c r="REW1" s="10" t="s">
        <v>14418</v>
      </c>
      <c r="REX1" s="10" t="s">
        <v>14419</v>
      </c>
      <c r="REY1" s="10" t="s">
        <v>14420</v>
      </c>
      <c r="REZ1" s="10" t="s">
        <v>14421</v>
      </c>
      <c r="RFA1" s="10" t="s">
        <v>14422</v>
      </c>
      <c r="RFB1" s="10" t="s">
        <v>14423</v>
      </c>
      <c r="RFC1" s="10" t="s">
        <v>14424</v>
      </c>
      <c r="RFD1" s="10" t="s">
        <v>14425</v>
      </c>
      <c r="RFE1" s="10" t="s">
        <v>14426</v>
      </c>
      <c r="RFF1" s="10" t="s">
        <v>14427</v>
      </c>
      <c r="RFG1" s="10" t="s">
        <v>14428</v>
      </c>
      <c r="RFH1" s="10" t="s">
        <v>14429</v>
      </c>
      <c r="RFI1" s="10" t="s">
        <v>14430</v>
      </c>
      <c r="RFJ1" s="10" t="s">
        <v>14431</v>
      </c>
      <c r="RFK1" s="10" t="s">
        <v>14432</v>
      </c>
      <c r="RFL1" s="10" t="s">
        <v>14433</v>
      </c>
      <c r="RFM1" s="10" t="s">
        <v>14434</v>
      </c>
      <c r="RFN1" s="10" t="s">
        <v>14435</v>
      </c>
      <c r="RFO1" s="10" t="s">
        <v>14436</v>
      </c>
      <c r="RFP1" s="10" t="s">
        <v>14437</v>
      </c>
      <c r="RFQ1" s="10" t="s">
        <v>14438</v>
      </c>
      <c r="RFR1" s="10" t="s">
        <v>14439</v>
      </c>
      <c r="RFS1" s="10" t="s">
        <v>14440</v>
      </c>
      <c r="RFT1" s="10" t="s">
        <v>14441</v>
      </c>
      <c r="RFU1" s="10" t="s">
        <v>14442</v>
      </c>
      <c r="RFV1" s="10" t="s">
        <v>14443</v>
      </c>
      <c r="RFW1" s="10" t="s">
        <v>14444</v>
      </c>
      <c r="RFX1" s="10" t="s">
        <v>14445</v>
      </c>
      <c r="RFY1" s="10" t="s">
        <v>14446</v>
      </c>
      <c r="RFZ1" s="10" t="s">
        <v>14447</v>
      </c>
      <c r="RGA1" s="10" t="s">
        <v>14448</v>
      </c>
      <c r="RGB1" s="10" t="s">
        <v>14449</v>
      </c>
      <c r="RGC1" s="10" t="s">
        <v>14450</v>
      </c>
      <c r="RGD1" s="10" t="s">
        <v>14451</v>
      </c>
      <c r="RGE1" s="10" t="s">
        <v>14452</v>
      </c>
      <c r="RGF1" s="10" t="s">
        <v>14453</v>
      </c>
      <c r="RGG1" s="10" t="s">
        <v>14454</v>
      </c>
      <c r="RGH1" s="10" t="s">
        <v>14455</v>
      </c>
      <c r="RGI1" s="10" t="s">
        <v>14456</v>
      </c>
      <c r="RGJ1" s="10" t="s">
        <v>14457</v>
      </c>
      <c r="RGK1" s="10" t="s">
        <v>14458</v>
      </c>
      <c r="RGL1" s="10" t="s">
        <v>14459</v>
      </c>
      <c r="RGM1" s="10" t="s">
        <v>14460</v>
      </c>
      <c r="RGN1" s="10" t="s">
        <v>14461</v>
      </c>
      <c r="RGO1" s="10" t="s">
        <v>14462</v>
      </c>
      <c r="RGP1" s="10" t="s">
        <v>14463</v>
      </c>
      <c r="RGQ1" s="10" t="s">
        <v>14464</v>
      </c>
      <c r="RGR1" s="10" t="s">
        <v>14465</v>
      </c>
      <c r="RGS1" s="10" t="s">
        <v>14466</v>
      </c>
      <c r="RGT1" s="10" t="s">
        <v>14467</v>
      </c>
      <c r="RGU1" s="10" t="s">
        <v>14468</v>
      </c>
      <c r="RGV1" s="10" t="s">
        <v>14469</v>
      </c>
      <c r="RGW1" s="10" t="s">
        <v>14470</v>
      </c>
      <c r="RGX1" s="10" t="s">
        <v>14471</v>
      </c>
      <c r="RGY1" s="10" t="s">
        <v>14472</v>
      </c>
      <c r="RGZ1" s="10" t="s">
        <v>14473</v>
      </c>
      <c r="RHA1" s="10" t="s">
        <v>14474</v>
      </c>
      <c r="RHB1" s="10" t="s">
        <v>14475</v>
      </c>
      <c r="RHC1" s="10" t="s">
        <v>14476</v>
      </c>
      <c r="RHD1" s="10" t="s">
        <v>14477</v>
      </c>
      <c r="RHE1" s="10" t="s">
        <v>14478</v>
      </c>
      <c r="RHF1" s="10" t="s">
        <v>14479</v>
      </c>
      <c r="RHG1" s="10" t="s">
        <v>14480</v>
      </c>
      <c r="RHH1" s="10" t="s">
        <v>14481</v>
      </c>
      <c r="RHI1" s="10" t="s">
        <v>14482</v>
      </c>
      <c r="RHJ1" s="10" t="s">
        <v>14483</v>
      </c>
      <c r="RHK1" s="10" t="s">
        <v>14484</v>
      </c>
      <c r="RHL1" s="10" t="s">
        <v>14485</v>
      </c>
      <c r="RHM1" s="10" t="s">
        <v>14486</v>
      </c>
      <c r="RHN1" s="10" t="s">
        <v>14487</v>
      </c>
      <c r="RHO1" s="10" t="s">
        <v>14488</v>
      </c>
      <c r="RHP1" s="10" t="s">
        <v>14489</v>
      </c>
      <c r="RHQ1" s="10" t="s">
        <v>14490</v>
      </c>
      <c r="RHR1" s="10" t="s">
        <v>14491</v>
      </c>
      <c r="RHS1" s="10" t="s">
        <v>14492</v>
      </c>
      <c r="RHT1" s="10" t="s">
        <v>14493</v>
      </c>
      <c r="RHU1" s="10" t="s">
        <v>14494</v>
      </c>
      <c r="RHV1" s="10" t="s">
        <v>14495</v>
      </c>
      <c r="RHW1" s="10" t="s">
        <v>14496</v>
      </c>
      <c r="RHX1" s="10" t="s">
        <v>14497</v>
      </c>
      <c r="RHY1" s="10" t="s">
        <v>14498</v>
      </c>
      <c r="RHZ1" s="10" t="s">
        <v>14499</v>
      </c>
      <c r="RIA1" s="10" t="s">
        <v>14500</v>
      </c>
      <c r="RIB1" s="10" t="s">
        <v>14501</v>
      </c>
      <c r="RIC1" s="10" t="s">
        <v>14502</v>
      </c>
      <c r="RID1" s="10" t="s">
        <v>14503</v>
      </c>
      <c r="RIE1" s="10" t="s">
        <v>14504</v>
      </c>
      <c r="RIF1" s="10" t="s">
        <v>14505</v>
      </c>
      <c r="RIG1" s="10" t="s">
        <v>14506</v>
      </c>
      <c r="RIH1" s="10" t="s">
        <v>14507</v>
      </c>
      <c r="RII1" s="10" t="s">
        <v>14508</v>
      </c>
      <c r="RIJ1" s="10" t="s">
        <v>14509</v>
      </c>
      <c r="RIK1" s="10" t="s">
        <v>14510</v>
      </c>
      <c r="RIL1" s="10" t="s">
        <v>14511</v>
      </c>
      <c r="RIM1" s="10" t="s">
        <v>14512</v>
      </c>
      <c r="RIN1" s="10" t="s">
        <v>14513</v>
      </c>
      <c r="RIO1" s="10" t="s">
        <v>14514</v>
      </c>
      <c r="RIP1" s="10" t="s">
        <v>14515</v>
      </c>
      <c r="RIQ1" s="10" t="s">
        <v>14516</v>
      </c>
      <c r="RIR1" s="10" t="s">
        <v>14517</v>
      </c>
      <c r="RIS1" s="10" t="s">
        <v>14518</v>
      </c>
      <c r="RIT1" s="10" t="s">
        <v>14519</v>
      </c>
      <c r="RIU1" s="10" t="s">
        <v>14520</v>
      </c>
      <c r="RIV1" s="10" t="s">
        <v>14521</v>
      </c>
      <c r="RIW1" s="10" t="s">
        <v>14522</v>
      </c>
      <c r="RIX1" s="10" t="s">
        <v>14523</v>
      </c>
      <c r="RIY1" s="10" t="s">
        <v>14524</v>
      </c>
      <c r="RIZ1" s="10" t="s">
        <v>14525</v>
      </c>
      <c r="RJA1" s="10" t="s">
        <v>14526</v>
      </c>
      <c r="RJB1" s="10" t="s">
        <v>14527</v>
      </c>
      <c r="RJC1" s="10" t="s">
        <v>14528</v>
      </c>
      <c r="RJD1" s="10" t="s">
        <v>14529</v>
      </c>
      <c r="RJE1" s="10" t="s">
        <v>14530</v>
      </c>
      <c r="RJF1" s="10" t="s">
        <v>14531</v>
      </c>
      <c r="RJG1" s="10" t="s">
        <v>14532</v>
      </c>
      <c r="RJH1" s="10" t="s">
        <v>14533</v>
      </c>
      <c r="RJI1" s="10" t="s">
        <v>14534</v>
      </c>
      <c r="RJJ1" s="10" t="s">
        <v>14535</v>
      </c>
      <c r="RJK1" s="10" t="s">
        <v>14536</v>
      </c>
      <c r="RJL1" s="10" t="s">
        <v>14537</v>
      </c>
      <c r="RJM1" s="10" t="s">
        <v>14538</v>
      </c>
      <c r="RJN1" s="10" t="s">
        <v>14539</v>
      </c>
      <c r="RJO1" s="10" t="s">
        <v>14540</v>
      </c>
      <c r="RJP1" s="10" t="s">
        <v>14541</v>
      </c>
      <c r="RJQ1" s="10" t="s">
        <v>14542</v>
      </c>
      <c r="RJR1" s="10" t="s">
        <v>14543</v>
      </c>
      <c r="RJS1" s="10" t="s">
        <v>14544</v>
      </c>
      <c r="RJT1" s="10" t="s">
        <v>14545</v>
      </c>
      <c r="RJU1" s="10" t="s">
        <v>14546</v>
      </c>
      <c r="RJV1" s="10" t="s">
        <v>14547</v>
      </c>
      <c r="RJW1" s="10" t="s">
        <v>14548</v>
      </c>
      <c r="RJX1" s="10" t="s">
        <v>14549</v>
      </c>
      <c r="RJY1" s="10" t="s">
        <v>14550</v>
      </c>
      <c r="RJZ1" s="10" t="s">
        <v>14551</v>
      </c>
      <c r="RKA1" s="10" t="s">
        <v>14552</v>
      </c>
      <c r="RKB1" s="10" t="s">
        <v>14553</v>
      </c>
      <c r="RKC1" s="10" t="s">
        <v>14554</v>
      </c>
      <c r="RKD1" s="10" t="s">
        <v>14555</v>
      </c>
      <c r="RKE1" s="10" t="s">
        <v>14556</v>
      </c>
      <c r="RKF1" s="10" t="s">
        <v>14557</v>
      </c>
      <c r="RKG1" s="10" t="s">
        <v>14558</v>
      </c>
      <c r="RKH1" s="10" t="s">
        <v>14559</v>
      </c>
      <c r="RKI1" s="10" t="s">
        <v>14560</v>
      </c>
      <c r="RKJ1" s="10" t="s">
        <v>14561</v>
      </c>
      <c r="RKK1" s="10" t="s">
        <v>14562</v>
      </c>
      <c r="RKL1" s="10" t="s">
        <v>14563</v>
      </c>
      <c r="RKM1" s="10" t="s">
        <v>14564</v>
      </c>
      <c r="RKN1" s="10" t="s">
        <v>14565</v>
      </c>
      <c r="RKO1" s="10" t="s">
        <v>14566</v>
      </c>
      <c r="RKP1" s="10" t="s">
        <v>14567</v>
      </c>
      <c r="RKQ1" s="10" t="s">
        <v>14568</v>
      </c>
      <c r="RKR1" s="10" t="s">
        <v>14569</v>
      </c>
      <c r="RKS1" s="10" t="s">
        <v>14570</v>
      </c>
      <c r="RKT1" s="10" t="s">
        <v>14571</v>
      </c>
      <c r="RKU1" s="10" t="s">
        <v>14572</v>
      </c>
      <c r="RKV1" s="10" t="s">
        <v>14573</v>
      </c>
      <c r="RKW1" s="10" t="s">
        <v>14574</v>
      </c>
      <c r="RKX1" s="10" t="s">
        <v>14575</v>
      </c>
      <c r="RKY1" s="10" t="s">
        <v>14576</v>
      </c>
      <c r="RKZ1" s="10" t="s">
        <v>14577</v>
      </c>
      <c r="RLA1" s="10" t="s">
        <v>14578</v>
      </c>
      <c r="RLB1" s="10" t="s">
        <v>14579</v>
      </c>
      <c r="RLC1" s="10" t="s">
        <v>14580</v>
      </c>
      <c r="RLD1" s="10" t="s">
        <v>14581</v>
      </c>
      <c r="RLE1" s="10" t="s">
        <v>14582</v>
      </c>
      <c r="RLF1" s="10" t="s">
        <v>14583</v>
      </c>
      <c r="RLG1" s="10" t="s">
        <v>14584</v>
      </c>
      <c r="RLH1" s="10" t="s">
        <v>14585</v>
      </c>
      <c r="RLI1" s="10" t="s">
        <v>14586</v>
      </c>
      <c r="RLJ1" s="10" t="s">
        <v>14587</v>
      </c>
      <c r="RLK1" s="10" t="s">
        <v>14588</v>
      </c>
      <c r="RLL1" s="10" t="s">
        <v>14589</v>
      </c>
      <c r="RLM1" s="10" t="s">
        <v>14590</v>
      </c>
      <c r="RLN1" s="10" t="s">
        <v>14591</v>
      </c>
      <c r="RLO1" s="10" t="s">
        <v>14592</v>
      </c>
      <c r="RLP1" s="10" t="s">
        <v>14593</v>
      </c>
      <c r="RLQ1" s="10" t="s">
        <v>14594</v>
      </c>
      <c r="RLR1" s="10" t="s">
        <v>14595</v>
      </c>
      <c r="RLS1" s="10" t="s">
        <v>14596</v>
      </c>
      <c r="RLT1" s="10" t="s">
        <v>14597</v>
      </c>
      <c r="RLU1" s="10" t="s">
        <v>14598</v>
      </c>
      <c r="RLV1" s="10" t="s">
        <v>14599</v>
      </c>
      <c r="RLW1" s="10" t="s">
        <v>14600</v>
      </c>
      <c r="RLX1" s="10" t="s">
        <v>14601</v>
      </c>
      <c r="RLY1" s="10" t="s">
        <v>14602</v>
      </c>
      <c r="RLZ1" s="10" t="s">
        <v>14603</v>
      </c>
      <c r="RMA1" s="10" t="s">
        <v>14604</v>
      </c>
      <c r="RMB1" s="10" t="s">
        <v>14605</v>
      </c>
      <c r="RMC1" s="10" t="s">
        <v>14606</v>
      </c>
      <c r="RMD1" s="10" t="s">
        <v>14607</v>
      </c>
      <c r="RME1" s="10" t="s">
        <v>14608</v>
      </c>
      <c r="RMF1" s="10" t="s">
        <v>14609</v>
      </c>
      <c r="RMG1" s="10" t="s">
        <v>14610</v>
      </c>
      <c r="RMH1" s="10" t="s">
        <v>14611</v>
      </c>
      <c r="RMI1" s="10" t="s">
        <v>14612</v>
      </c>
      <c r="RMJ1" s="10" t="s">
        <v>14613</v>
      </c>
      <c r="RMK1" s="10" t="s">
        <v>14614</v>
      </c>
      <c r="RML1" s="10" t="s">
        <v>14615</v>
      </c>
      <c r="RMM1" s="10" t="s">
        <v>14616</v>
      </c>
      <c r="RMN1" s="10" t="s">
        <v>14617</v>
      </c>
      <c r="RMO1" s="10" t="s">
        <v>14618</v>
      </c>
      <c r="RMP1" s="10" t="s">
        <v>14619</v>
      </c>
      <c r="RMQ1" s="10" t="s">
        <v>14620</v>
      </c>
      <c r="RMR1" s="10" t="s">
        <v>14621</v>
      </c>
      <c r="RMS1" s="10" t="s">
        <v>14622</v>
      </c>
      <c r="RMT1" s="10" t="s">
        <v>14623</v>
      </c>
      <c r="RMU1" s="10" t="s">
        <v>14624</v>
      </c>
      <c r="RMV1" s="10" t="s">
        <v>14625</v>
      </c>
      <c r="RMW1" s="10" t="s">
        <v>14626</v>
      </c>
      <c r="RMX1" s="10" t="s">
        <v>14627</v>
      </c>
      <c r="RMY1" s="10" t="s">
        <v>14628</v>
      </c>
      <c r="RMZ1" s="10" t="s">
        <v>14629</v>
      </c>
      <c r="RNA1" s="10" t="s">
        <v>14630</v>
      </c>
      <c r="RNB1" s="10" t="s">
        <v>14631</v>
      </c>
      <c r="RNC1" s="10" t="s">
        <v>14632</v>
      </c>
      <c r="RND1" s="10" t="s">
        <v>14633</v>
      </c>
      <c r="RNE1" s="10" t="s">
        <v>14634</v>
      </c>
      <c r="RNF1" s="10" t="s">
        <v>14635</v>
      </c>
      <c r="RNG1" s="10" t="s">
        <v>14636</v>
      </c>
      <c r="RNH1" s="10" t="s">
        <v>14637</v>
      </c>
      <c r="RNI1" s="10" t="s">
        <v>14638</v>
      </c>
      <c r="RNJ1" s="10" t="s">
        <v>14639</v>
      </c>
      <c r="RNK1" s="10" t="s">
        <v>14640</v>
      </c>
      <c r="RNL1" s="10" t="s">
        <v>14641</v>
      </c>
      <c r="RNM1" s="10" t="s">
        <v>14642</v>
      </c>
      <c r="RNN1" s="10" t="s">
        <v>14643</v>
      </c>
      <c r="RNO1" s="10" t="s">
        <v>14644</v>
      </c>
      <c r="RNP1" s="10" t="s">
        <v>14645</v>
      </c>
      <c r="RNQ1" s="10" t="s">
        <v>14646</v>
      </c>
      <c r="RNR1" s="10" t="s">
        <v>14647</v>
      </c>
      <c r="RNS1" s="10" t="s">
        <v>14648</v>
      </c>
      <c r="RNT1" s="10" t="s">
        <v>14649</v>
      </c>
      <c r="RNU1" s="10" t="s">
        <v>14650</v>
      </c>
      <c r="RNV1" s="10" t="s">
        <v>14651</v>
      </c>
      <c r="RNW1" s="10" t="s">
        <v>14652</v>
      </c>
      <c r="RNX1" s="10" t="s">
        <v>14653</v>
      </c>
      <c r="RNY1" s="10" t="s">
        <v>14654</v>
      </c>
      <c r="RNZ1" s="10" t="s">
        <v>14655</v>
      </c>
      <c r="ROA1" s="10" t="s">
        <v>14656</v>
      </c>
      <c r="ROB1" s="10" t="s">
        <v>14657</v>
      </c>
      <c r="ROC1" s="10" t="s">
        <v>14658</v>
      </c>
      <c r="ROD1" s="10" t="s">
        <v>14659</v>
      </c>
      <c r="ROE1" s="10" t="s">
        <v>14660</v>
      </c>
      <c r="ROF1" s="10" t="s">
        <v>14661</v>
      </c>
      <c r="ROG1" s="10" t="s">
        <v>14662</v>
      </c>
      <c r="ROH1" s="10" t="s">
        <v>14663</v>
      </c>
      <c r="ROI1" s="10" t="s">
        <v>14664</v>
      </c>
      <c r="ROJ1" s="10" t="s">
        <v>14665</v>
      </c>
      <c r="ROK1" s="10" t="s">
        <v>14666</v>
      </c>
      <c r="ROL1" s="10" t="s">
        <v>14667</v>
      </c>
      <c r="ROM1" s="10" t="s">
        <v>14668</v>
      </c>
      <c r="RON1" s="10" t="s">
        <v>14669</v>
      </c>
      <c r="ROO1" s="10" t="s">
        <v>14670</v>
      </c>
      <c r="ROP1" s="10" t="s">
        <v>14671</v>
      </c>
      <c r="ROQ1" s="10" t="s">
        <v>14672</v>
      </c>
      <c r="ROR1" s="10" t="s">
        <v>14673</v>
      </c>
      <c r="ROS1" s="10" t="s">
        <v>14674</v>
      </c>
      <c r="ROT1" s="10" t="s">
        <v>14675</v>
      </c>
      <c r="ROU1" s="10" t="s">
        <v>14676</v>
      </c>
      <c r="ROV1" s="10" t="s">
        <v>14677</v>
      </c>
      <c r="ROW1" s="10" t="s">
        <v>14678</v>
      </c>
      <c r="ROX1" s="10" t="s">
        <v>14679</v>
      </c>
      <c r="ROY1" s="10" t="s">
        <v>14680</v>
      </c>
      <c r="ROZ1" s="10" t="s">
        <v>14681</v>
      </c>
      <c r="RPA1" s="10" t="s">
        <v>14682</v>
      </c>
      <c r="RPB1" s="10" t="s">
        <v>14683</v>
      </c>
      <c r="RPC1" s="10" t="s">
        <v>14684</v>
      </c>
      <c r="RPD1" s="10" t="s">
        <v>14685</v>
      </c>
      <c r="RPE1" s="10" t="s">
        <v>14686</v>
      </c>
      <c r="RPF1" s="10" t="s">
        <v>14687</v>
      </c>
      <c r="RPG1" s="10" t="s">
        <v>14688</v>
      </c>
      <c r="RPH1" s="10" t="s">
        <v>14689</v>
      </c>
      <c r="RPI1" s="10" t="s">
        <v>14690</v>
      </c>
      <c r="RPJ1" s="10" t="s">
        <v>14691</v>
      </c>
      <c r="RPK1" s="10" t="s">
        <v>14692</v>
      </c>
      <c r="RPL1" s="10" t="s">
        <v>14693</v>
      </c>
      <c r="RPM1" s="10" t="s">
        <v>14694</v>
      </c>
      <c r="RPN1" s="10" t="s">
        <v>14695</v>
      </c>
      <c r="RPO1" s="10" t="s">
        <v>14696</v>
      </c>
      <c r="RPP1" s="10" t="s">
        <v>14697</v>
      </c>
      <c r="RPQ1" s="10" t="s">
        <v>14698</v>
      </c>
      <c r="RPR1" s="10" t="s">
        <v>14699</v>
      </c>
      <c r="RPS1" s="10" t="s">
        <v>14700</v>
      </c>
      <c r="RPT1" s="10" t="s">
        <v>14701</v>
      </c>
      <c r="RPU1" s="10" t="s">
        <v>14702</v>
      </c>
      <c r="RPV1" s="10" t="s">
        <v>14703</v>
      </c>
      <c r="RPW1" s="10" t="s">
        <v>14704</v>
      </c>
      <c r="RPX1" s="10" t="s">
        <v>14705</v>
      </c>
      <c r="RPY1" s="10" t="s">
        <v>14706</v>
      </c>
      <c r="RPZ1" s="10" t="s">
        <v>14707</v>
      </c>
      <c r="RQA1" s="10" t="s">
        <v>14708</v>
      </c>
      <c r="RQB1" s="10" t="s">
        <v>14709</v>
      </c>
      <c r="RQC1" s="10" t="s">
        <v>14710</v>
      </c>
      <c r="RQD1" s="10" t="s">
        <v>14711</v>
      </c>
      <c r="RQE1" s="10" t="s">
        <v>14712</v>
      </c>
      <c r="RQF1" s="10" t="s">
        <v>14713</v>
      </c>
      <c r="RQG1" s="10" t="s">
        <v>14714</v>
      </c>
      <c r="RQH1" s="10" t="s">
        <v>14715</v>
      </c>
      <c r="RQI1" s="10" t="s">
        <v>14716</v>
      </c>
      <c r="RQJ1" s="10" t="s">
        <v>14717</v>
      </c>
      <c r="RQK1" s="10" t="s">
        <v>14718</v>
      </c>
      <c r="RQL1" s="10" t="s">
        <v>14719</v>
      </c>
      <c r="RQM1" s="10" t="s">
        <v>14720</v>
      </c>
      <c r="RQN1" s="10" t="s">
        <v>14721</v>
      </c>
      <c r="RQO1" s="10" t="s">
        <v>14722</v>
      </c>
      <c r="RQP1" s="10" t="s">
        <v>14723</v>
      </c>
      <c r="RQQ1" s="10" t="s">
        <v>14724</v>
      </c>
      <c r="RQR1" s="10" t="s">
        <v>14725</v>
      </c>
      <c r="RQS1" s="10" t="s">
        <v>14726</v>
      </c>
      <c r="RQT1" s="10" t="s">
        <v>14727</v>
      </c>
      <c r="RQU1" s="10" t="s">
        <v>14728</v>
      </c>
      <c r="RQV1" s="10" t="s">
        <v>14729</v>
      </c>
      <c r="RQW1" s="10" t="s">
        <v>14730</v>
      </c>
      <c r="RQX1" s="10" t="s">
        <v>14731</v>
      </c>
      <c r="RQY1" s="10" t="s">
        <v>14732</v>
      </c>
      <c r="RQZ1" s="10" t="s">
        <v>14733</v>
      </c>
      <c r="RRA1" s="10" t="s">
        <v>14734</v>
      </c>
      <c r="RRB1" s="10" t="s">
        <v>14735</v>
      </c>
      <c r="RRC1" s="10" t="s">
        <v>14736</v>
      </c>
      <c r="RRD1" s="10" t="s">
        <v>14737</v>
      </c>
      <c r="RRE1" s="10" t="s">
        <v>14738</v>
      </c>
      <c r="RRF1" s="10" t="s">
        <v>14739</v>
      </c>
      <c r="RRG1" s="10" t="s">
        <v>14740</v>
      </c>
      <c r="RRH1" s="10" t="s">
        <v>14741</v>
      </c>
      <c r="RRI1" s="10" t="s">
        <v>14742</v>
      </c>
      <c r="RRJ1" s="10" t="s">
        <v>14743</v>
      </c>
      <c r="RRK1" s="10" t="s">
        <v>14744</v>
      </c>
      <c r="RRL1" s="10" t="s">
        <v>14745</v>
      </c>
      <c r="RRM1" s="10" t="s">
        <v>14746</v>
      </c>
      <c r="RRN1" s="10" t="s">
        <v>14747</v>
      </c>
      <c r="RRO1" s="10" t="s">
        <v>14748</v>
      </c>
      <c r="RRP1" s="10" t="s">
        <v>14749</v>
      </c>
      <c r="RRQ1" s="10" t="s">
        <v>14750</v>
      </c>
      <c r="RRR1" s="10" t="s">
        <v>14751</v>
      </c>
      <c r="RRS1" s="10" t="s">
        <v>14752</v>
      </c>
      <c r="RRT1" s="10" t="s">
        <v>14753</v>
      </c>
      <c r="RRU1" s="10" t="s">
        <v>14754</v>
      </c>
      <c r="RRV1" s="10" t="s">
        <v>14755</v>
      </c>
      <c r="RRW1" s="10" t="s">
        <v>14756</v>
      </c>
      <c r="RRX1" s="10" t="s">
        <v>14757</v>
      </c>
      <c r="RRY1" s="10" t="s">
        <v>14758</v>
      </c>
      <c r="RRZ1" s="10" t="s">
        <v>14759</v>
      </c>
      <c r="RSA1" s="10" t="s">
        <v>14760</v>
      </c>
      <c r="RSB1" s="10" t="s">
        <v>14761</v>
      </c>
      <c r="RSC1" s="10" t="s">
        <v>14762</v>
      </c>
      <c r="RSD1" s="10" t="s">
        <v>14763</v>
      </c>
      <c r="RSE1" s="10" t="s">
        <v>14764</v>
      </c>
      <c r="RSF1" s="10" t="s">
        <v>14765</v>
      </c>
      <c r="RSG1" s="10" t="s">
        <v>14766</v>
      </c>
      <c r="RSH1" s="10" t="s">
        <v>14767</v>
      </c>
      <c r="RSI1" s="10" t="s">
        <v>14768</v>
      </c>
      <c r="RSJ1" s="10" t="s">
        <v>14769</v>
      </c>
      <c r="RSK1" s="10" t="s">
        <v>14770</v>
      </c>
      <c r="RSL1" s="10" t="s">
        <v>14771</v>
      </c>
      <c r="RSM1" s="10" t="s">
        <v>14772</v>
      </c>
      <c r="RSN1" s="10" t="s">
        <v>14773</v>
      </c>
      <c r="RSO1" s="10" t="s">
        <v>14774</v>
      </c>
      <c r="RSP1" s="10" t="s">
        <v>14775</v>
      </c>
      <c r="RSQ1" s="10" t="s">
        <v>14776</v>
      </c>
      <c r="RSR1" s="10" t="s">
        <v>14777</v>
      </c>
      <c r="RSS1" s="10" t="s">
        <v>14778</v>
      </c>
      <c r="RST1" s="10" t="s">
        <v>14779</v>
      </c>
      <c r="RSU1" s="10" t="s">
        <v>14780</v>
      </c>
      <c r="RSV1" s="10" t="s">
        <v>14781</v>
      </c>
      <c r="RSW1" s="10" t="s">
        <v>14782</v>
      </c>
      <c r="RSX1" s="10" t="s">
        <v>14783</v>
      </c>
      <c r="RSY1" s="10" t="s">
        <v>14784</v>
      </c>
      <c r="RSZ1" s="10" t="s">
        <v>14785</v>
      </c>
      <c r="RTA1" s="10" t="s">
        <v>14786</v>
      </c>
      <c r="RTB1" s="10" t="s">
        <v>14787</v>
      </c>
      <c r="RTC1" s="10" t="s">
        <v>14788</v>
      </c>
      <c r="RTD1" s="10" t="s">
        <v>14789</v>
      </c>
      <c r="RTE1" s="10" t="s">
        <v>14790</v>
      </c>
      <c r="RTF1" s="10" t="s">
        <v>14791</v>
      </c>
      <c r="RTG1" s="10" t="s">
        <v>14792</v>
      </c>
      <c r="RTH1" s="10" t="s">
        <v>14793</v>
      </c>
      <c r="RTI1" s="10" t="s">
        <v>14794</v>
      </c>
      <c r="RTJ1" s="10" t="s">
        <v>14795</v>
      </c>
      <c r="RTK1" s="10" t="s">
        <v>14796</v>
      </c>
   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"s">
        <v>14801</v>
      </c>
      <c r="RTQ1" s="10" t="s">
        <v>14802</v>
      </c>
      <c r="RTR1" s="10" t="s">
        <v>14803</v>
      </c>
      <c r="RTS1" s="10" t="s">
        <v>14804</v>
      </c>
      <c r="RTT1" s="10" t="s">
        <v>14805</v>
      </c>
      <c r="RTU1" s="10" t="s">
        <v>14806</v>
      </c>
      <c r="RTV1" s="10" t="s">
        <v>14807</v>
      </c>
      <c r="RTW1" s="10" t="s">
        <v>14808</v>
      </c>
      <c r="RTX1" s="10" t="s">
        <v>14809</v>
      </c>
      <c r="RTY1" s="10" t="s">
        <v>14810</v>
      </c>
      <c r="RTZ1" s="10" t="s">
        <v>14811</v>
      </c>
      <c r="RUA1" s="10" t="s">
        <v>14812</v>
      </c>
      <c r="RUB1" s="10" t="s">
        <v>14813</v>
      </c>
      <c r="RUC1" s="10" t="s">
        <v>14814</v>
      </c>
      <c r="RUD1" s="10" t="s">
        <v>14815</v>
      </c>
      <c r="RUE1" s="10" t="s">
        <v>14816</v>
      </c>
      <c r="RUF1" s="10" t="s">
        <v>14817</v>
      </c>
      <c r="RUG1" s="10" t="s">
        <v>14818</v>
      </c>
      <c r="RUH1" s="10" t="s">
        <v>14819</v>
      </c>
      <c r="RUI1" s="10" t="s">
        <v>14820</v>
      </c>
      <c r="RUJ1" s="10" t="s">
        <v>14821</v>
      </c>
      <c r="RUK1" s="10" t="s">
        <v>14822</v>
      </c>
      <c r="RUL1" s="10" t="s">
        <v>14823</v>
      </c>
      <c r="RUM1" s="10" t="s">
        <v>14824</v>
      </c>
      <c r="RUN1" s="10" t="s">
        <v>14825</v>
      </c>
      <c r="RUO1" s="10" t="s">
        <v>14826</v>
      </c>
      <c r="RUP1" s="10" t="s">
        <v>14827</v>
      </c>
      <c r="RUQ1" s="10" t="s">
        <v>14828</v>
      </c>
      <c r="RUR1" s="10" t="s">
        <v>14829</v>
      </c>
      <c r="RUS1" s="10" t="s">
        <v>14830</v>
      </c>
      <c r="RUT1" s="10" t="s">
        <v>14831</v>
      </c>
      <c r="RUU1" s="10" t="s">
        <v>14832</v>
      </c>
      <c r="RUV1" s="10" t="s">
        <v>14833</v>
      </c>
      <c r="RUW1" s="10" t="s">
        <v>14834</v>
      </c>
      <c r="RUX1" s="10" t="s">
        <v>14835</v>
      </c>
      <c r="RUY1" s="10" t="s">
        <v>14836</v>
      </c>
      <c r="RUZ1" s="10" t="s">
        <v>14837</v>
      </c>
      <c r="RVA1" s="10" t="s">
        <v>14838</v>
      </c>
      <c r="RVB1" s="10" t="s">
        <v>14839</v>
      </c>
      <c r="RVC1" s="10" t="s">
        <v>14840</v>
      </c>
      <c r="RVD1" s="10" t="s">
        <v>14841</v>
      </c>
      <c r="RVE1" s="10" t="s">
        <v>14842</v>
      </c>
      <c r="RVF1" s="10" t="s">
        <v>14843</v>
      </c>
      <c r="RVG1" s="10" t="s">
        <v>14844</v>
      </c>
      <c r="RVH1" s="10" t="s">
        <v>14845</v>
      </c>
      <c r="RVI1" s="10" t="s">
        <v>14846</v>
      </c>
      <c r="RVJ1" s="10" t="s">
        <v>14847</v>
      </c>
      <c r="RVK1" s="10" t="s">
        <v>14848</v>
      </c>
      <c r="RVL1" s="10" t="s">
        <v>14849</v>
      </c>
      <c r="RVM1" s="10" t="s">
        <v>14850</v>
      </c>
      <c r="RVN1" s="10" t="s">
        <v>14851</v>
      </c>
      <c r="RVO1" s="10" t="s">
        <v>14852</v>
      </c>
      <c r="RVP1" s="10" t="s">
        <v>14853</v>
      </c>
      <c r="RVQ1" s="10" t="s">
        <v>14854</v>
      </c>
      <c r="RVR1" s="10" t="s">
        <v>14855</v>
      </c>
      <c r="RVS1" s="10" t="s">
        <v>14856</v>
      </c>
      <c r="RVT1" s="10" t="s">
        <v>14857</v>
      </c>
      <c r="RVU1" s="10" t="s">
        <v>14858</v>
      </c>
      <c r="RVV1" s="10" t="s">
        <v>14859</v>
      </c>
      <c r="RVW1" s="10" t="s">
        <v>14860</v>
      </c>
      <c r="RVX1" s="10" t="s">
        <v>14861</v>
      </c>
      <c r="RVY1" s="10" t="s">
        <v>14862</v>
      </c>
      <c r="RVZ1" s="10" t="s">
        <v>14863</v>
      </c>
      <c r="RWA1" s="10" t="s">
        <v>14864</v>
      </c>
      <c r="RWB1" s="10" t="s">
        <v>14865</v>
      </c>
      <c r="RWC1" s="10" t="s">
        <v>14866</v>
      </c>
      <c r="RWD1" s="10" t="s">
        <v>14867</v>
      </c>
      <c r="RWE1" s="10" t="s">
        <v>14868</v>
      </c>
      <c r="RWF1" s="10" t="s">
        <v>14869</v>
      </c>
      <c r="RWG1" s="10" t="s">
        <v>14870</v>
      </c>
      <c r="RWH1" s="10" t="s">
        <v>14871</v>
      </c>
      <c r="RWI1" s="10" t="s">
        <v>14872</v>
      </c>
      <c r="RWJ1" s="10" t="s">
        <v>14873</v>
      </c>
      <c r="RWK1" s="10" t="s">
        <v>14874</v>
      </c>
      <c r="RWL1" s="10" t="s">
        <v>14875</v>
      </c>
      <c r="RWM1" s="10" t="s">
        <v>14876</v>
      </c>
      <c r="RWN1" s="10" t="s">
        <v>14877</v>
      </c>
      <c r="RWO1" s="10" t="s">
        <v>14878</v>
      </c>
      <c r="RWP1" s="10" t="s">
        <v>14879</v>
      </c>
      <c r="RWQ1" s="10" t="s">
        <v>14880</v>
      </c>
      <c r="RWR1" s="10" t="s">
        <v>14881</v>
      </c>
      <c r="RWS1" s="10" t="s">
        <v>14882</v>
      </c>
      <c r="RWT1" s="10" t="s">
        <v>14883</v>
      </c>
      <c r="RWU1" s="10" t="s">
        <v>14884</v>
      </c>
      <c r="RWV1" s="10" t="s">
        <v>14885</v>
      </c>
      <c r="RWW1" s="10" t="s">
        <v>14886</v>
      </c>
      <c r="RWX1" s="10" t="s">
        <v>14887</v>
      </c>
      <c r="RWY1" s="10" t="s">
        <v>14888</v>
      </c>
      <c r="RWZ1" s="10" t="s">
        <v>14889</v>
      </c>
      <c r="RXA1" s="10" t="s">
        <v>14890</v>
      </c>
      <c r="RXB1" s="10" t="s">
        <v>14891</v>
      </c>
      <c r="RXC1" s="10" t="s">
        <v>14892</v>
      </c>
      <c r="RXD1" s="10" t="s">
        <v>14893</v>
      </c>
      <c r="RXE1" s="10" t="s">
        <v>14894</v>
      </c>
      <c r="RXF1" s="10" t="s">
        <v>14895</v>
      </c>
      <c r="RXG1" s="10" t="s">
        <v>14896</v>
      </c>
      <c r="RXH1" s="10" t="s">
        <v>14897</v>
      </c>
      <c r="RXI1" s="10" t="s">
        <v>14898</v>
      </c>
      <c r="RXJ1" s="10" t="s">
        <v>14899</v>
      </c>
      <c r="RXK1" s="10" t="s">
        <v>14900</v>
      </c>
      <c r="RXL1" s="10" t="s">
        <v>14901</v>
      </c>
      <c r="RXM1" s="10" t="s">
        <v>14902</v>
      </c>
      <c r="RXN1" s="10" t="s">
        <v>14903</v>
      </c>
      <c r="RXO1" s="10" t="s">
        <v>14904</v>
      </c>
      <c r="RXP1" s="10" t="s">
        <v>14905</v>
      </c>
      <c r="RXQ1" s="10" t="s">
        <v>14906</v>
      </c>
      <c r="RXR1" s="10" t="s">
        <v>14907</v>
      </c>
      <c r="RXS1" s="10" t="s">
        <v>14908</v>
      </c>
      <c r="RXT1" s="10" t="s">
        <v>14909</v>
      </c>
      <c r="RXU1" s="10" t="s">
        <v>14910</v>
      </c>
      <c r="RXV1" s="10" t="s">
        <v>14911</v>
      </c>
      <c r="RXW1" s="10" t="s">
        <v>14912</v>
      </c>
      <c r="RXX1" s="10" t="s">
        <v>14913</v>
      </c>
      <c r="RXY1" s="10" t="s">
        <v>14914</v>
      </c>
      <c r="RXZ1" s="10" t="s">
        <v>14915</v>
      </c>
      <c r="RYA1" s="10" t="s">
        <v>14916</v>
      </c>
      <c r="RYB1" s="10" t="s">
        <v>14917</v>
      </c>
      <c r="RYC1" s="10" t="s">
        <v>14918</v>
      </c>
      <c r="RYD1" s="10" t="s">
        <v>14919</v>
      </c>
      <c r="RYE1" s="10" t="s">
        <v>14920</v>
      </c>
      <c r="RYF1" s="10" t="s">
        <v>14921</v>
      </c>
      <c r="RYG1" s="10" t="s">
        <v>14922</v>
      </c>
      <c r="RYH1" s="10" t="s">
        <v>14923</v>
      </c>
      <c r="RYI1" s="10" t="s">
        <v>14924</v>
      </c>
      <c r="RYJ1" s="10" t="s">
        <v>14925</v>
      </c>
      <c r="RYK1" s="10" t="s">
        <v>14926</v>
      </c>
      <c r="RYL1" s="10" t="s">
        <v>14927</v>
      </c>
      <c r="RYM1" s="10" t="s">
        <v>14928</v>
      </c>
      <c r="RYN1" s="10" t="s">
        <v>14929</v>
      </c>
      <c r="RYO1" s="10" t="s">
        <v>14930</v>
      </c>
      <c r="RYP1" s="10" t="s">
        <v>14931</v>
      </c>
      <c r="RYQ1" s="10" t="s">
        <v>14932</v>
      </c>
      <c r="RYR1" s="10" t="s">
        <v>14933</v>
      </c>
      <c r="RYS1" s="10" t="s">
        <v>14934</v>
      </c>
      <c r="RYT1" s="10" t="s">
        <v>14935</v>
      </c>
      <c r="RYU1" s="10" t="s">
        <v>14936</v>
      </c>
      <c r="RYV1" s="10" t="s">
        <v>14937</v>
      </c>
      <c r="RYW1" s="10" t="s">
        <v>14938</v>
      </c>
      <c r="RYX1" s="10" t="s">
        <v>14939</v>
      </c>
      <c r="RYY1" s="10" t="s">
        <v>14940</v>
      </c>
      <c r="RYZ1" s="10" t="s">
        <v>14941</v>
      </c>
      <c r="RZA1" s="10" t="s">
        <v>14942</v>
      </c>
      <c r="RZB1" s="10" t="s">
        <v>14943</v>
      </c>
      <c r="RZC1" s="10" t="s">
        <v>14944</v>
      </c>
      <c r="RZD1" s="10" t="s">
        <v>14945</v>
      </c>
      <c r="RZE1" s="10" t="s">
        <v>14946</v>
      </c>
      <c r="RZF1" s="10" t="s">
        <v>14947</v>
      </c>
      <c r="RZG1" s="10" t="s">
        <v>14948</v>
      </c>
      <c r="RZH1" s="10" t="s">
        <v>14949</v>
      </c>
      <c r="RZI1" s="10" t="s">
        <v>14950</v>
      </c>
      <c r="RZJ1" s="10" t="s">
        <v>14951</v>
      </c>
      <c r="RZK1" s="10" t="s">
        <v>14952</v>
      </c>
      <c r="RZL1" s="10" t="s">
        <v>14953</v>
      </c>
      <c r="RZM1" s="10" t="s">
        <v>14954</v>
      </c>
      <c r="RZN1" s="10" t="s">
        <v>14955</v>
      </c>
      <c r="RZO1" s="10" t="s">
        <v>14956</v>
      </c>
      <c r="RZP1" s="10" t="s">
        <v>14957</v>
      </c>
      <c r="RZQ1" s="10" t="s">
        <v>14958</v>
      </c>
      <c r="RZR1" s="10" t="s">
        <v>14959</v>
      </c>
      <c r="RZS1" s="10" t="s">
        <v>14960</v>
      </c>
      <c r="RZT1" s="10" t="s">
        <v>14961</v>
      </c>
      <c r="RZU1" s="10" t="s">
        <v>14962</v>
      </c>
      <c r="RZV1" s="10" t="s">
        <v>14963</v>
      </c>
      <c r="RZW1" s="10" t="s">
        <v>14964</v>
      </c>
      <c r="RZX1" s="10" t="s">
        <v>14965</v>
      </c>
      <c r="RZY1" s="10" t="s">
        <v>14966</v>
      </c>
      <c r="RZZ1" s="10" t="s">
        <v>14967</v>
      </c>
      <c r="SAA1" s="10" t="s">
        <v>14968</v>
      </c>
      <c r="SAB1" s="10" t="s">
        <v>14969</v>
      </c>
      <c r="SAC1" s="10" t="s">
        <v>14970</v>
      </c>
      <c r="SAD1" s="10" t="s">
        <v>14971</v>
      </c>
      <c r="SAE1" s="10" t="s">
        <v>14972</v>
      </c>
      <c r="SAF1" s="10" t="s">
        <v>14973</v>
      </c>
      <c r="SAG1" s="10" t="s">
        <v>14974</v>
      </c>
      <c r="SAH1" s="10" t="s">
        <v>14975</v>
      </c>
      <c r="SAI1" s="10" t="s">
        <v>14976</v>
      </c>
      <c r="SAJ1" s="10" t="s">
        <v>14977</v>
      </c>
      <c r="SAK1" s="10" t="s">
        <v>14978</v>
      </c>
      <c r="SAL1" s="10" t="s">
        <v>14979</v>
      </c>
      <c r="SAM1" s="10" t="s">
        <v>14980</v>
      </c>
      <c r="SAN1" s="10" t="s">
        <v>14981</v>
      </c>
      <c r="SAO1" s="10" t="s">
        <v>14982</v>
      </c>
      <c r="SAP1" s="10" t="s">
        <v>14983</v>
      </c>
      <c r="SAQ1" s="10" t="s">
        <v>14984</v>
      </c>
      <c r="SAR1" s="10" t="s">
        <v>14985</v>
      </c>
      <c r="SAS1" s="10" t="s">
        <v>14986</v>
      </c>
      <c r="SAT1" s="10" t="s">
        <v>14987</v>
      </c>
      <c r="SAU1" s="10" t="s">
        <v>14988</v>
      </c>
      <c r="SAV1" s="10" t="s">
        <v>14989</v>
      </c>
      <c r="SAW1" s="10" t="s">
        <v>14990</v>
      </c>
      <c r="SAX1" s="10" t="s">
        <v>14991</v>
      </c>
      <c r="SAY1" s="10" t="s">
        <v>14992</v>
      </c>
      <c r="SAZ1" s="10" t="s">
        <v>14993</v>
      </c>
      <c r="SBA1" s="10" t="s">
        <v>14994</v>
      </c>
      <c r="SBB1" s="10" t="s">
        <v>14995</v>
      </c>
      <c r="SBC1" s="10" t="s">
        <v>14996</v>
      </c>
      <c r="SBD1" s="10" t="s">
        <v>14997</v>
      </c>
      <c r="SBE1" s="10" t="s">
        <v>14998</v>
      </c>
      <c r="SBF1" s="10" t="s">
        <v>14999</v>
      </c>
      <c r="SBG1" s="10" t="s">
        <v>15000</v>
      </c>
      <c r="SBH1" s="10" t="s">
        <v>15001</v>
      </c>
      <c r="SBI1" s="10" t="s">
        <v>15002</v>
      </c>
      <c r="SBJ1" s="10" t="s">
        <v>15003</v>
      </c>
      <c r="SBK1" s="10" t="s">
        <v>15004</v>
      </c>
      <c r="SBL1" s="10" t="s">
        <v>15005</v>
      </c>
      <c r="SBM1" s="10" t="s">
        <v>15006</v>
      </c>
      <c r="SBN1" s="10" t="s">
        <v>15007</v>
      </c>
      <c r="SBO1" s="10" t="s">
        <v>15008</v>
      </c>
      <c r="SBP1" s="10" t="s">
        <v>15009</v>
      </c>
      <c r="SBQ1" s="10" t="s">
        <v>15010</v>
      </c>
      <c r="SBR1" s="10" t="s">
        <v>15011</v>
      </c>
      <c r="SBS1" s="10" t="s">
        <v>15012</v>
      </c>
      <c r="SBT1" s="10" t="s">
        <v>15013</v>
      </c>
      <c r="SBU1" s="10" t="s">
        <v>15014</v>
      </c>
      <c r="SBV1" s="10" t="s">
        <v>15015</v>
      </c>
      <c r="SBW1" s="10" t="s">
        <v>15016</v>
      </c>
      <c r="SBX1" s="10" t="s">
        <v>15017</v>
      </c>
      <c r="SBY1" s="10" t="s">
        <v>15018</v>
      </c>
      <c r="SBZ1" s="10" t="s">
        <v>15019</v>
      </c>
      <c r="SCA1" s="10" t="s">
        <v>15020</v>
      </c>
      <c r="SCB1" s="10" t="s">
        <v>15021</v>
      </c>
      <c r="SCC1" s="10" t="s">
        <v>15022</v>
      </c>
      <c r="SCD1" s="10" t="s">
        <v>15023</v>
      </c>
      <c r="SCE1" s="10" t="s">
        <v>15024</v>
      </c>
      <c r="SCF1" s="10" t="s">
        <v>15025</v>
      </c>
      <c r="SCG1" s="10" t="s">
        <v>15026</v>
      </c>
      <c r="SCH1" s="10" t="s">
        <v>15027</v>
      </c>
      <c r="SCI1" s="10" t="s">
        <v>15028</v>
      </c>
      <c r="SCJ1" s="10" t="s">
        <v>15029</v>
      </c>
      <c r="SCK1" s="10" t="s">
        <v>15030</v>
      </c>
      <c r="SCL1" s="10" t="s">
        <v>15031</v>
      </c>
      <c r="SCM1" s="10" t="s">
        <v>15032</v>
      </c>
      <c r="SCN1" s="10" t="s">
        <v>15033</v>
      </c>
      <c r="SCO1" s="10" t="s">
        <v>15034</v>
      </c>
      <c r="SCP1" s="10" t="s">
        <v>15035</v>
      </c>
      <c r="SCQ1" s="10" t="s">
        <v>15036</v>
      </c>
      <c r="SCR1" s="10" t="s">
        <v>15037</v>
      </c>
      <c r="SCS1" s="10" t="s">
        <v>15038</v>
      </c>
      <c r="SCT1" s="10" t="s">
        <v>15039</v>
      </c>
      <c r="SCU1" s="10" t="s">
        <v>15040</v>
      </c>
      <c r="SCV1" s="10" t="s">
        <v>15041</v>
      </c>
      <c r="SCW1" s="10" t="s">
        <v>15042</v>
      </c>
      <c r="SCX1" s="10" t="s">
        <v>15043</v>
      </c>
      <c r="SCY1" s="10" t="s">
        <v>15044</v>
      </c>
      <c r="SCZ1" s="10" t="s">
        <v>15045</v>
      </c>
      <c r="SDA1" s="10" t="s">
        <v>15046</v>
      </c>
      <c r="SDB1" s="10" t="s">
        <v>15047</v>
      </c>
      <c r="SDC1" s="10" t="s">
        <v>15048</v>
      </c>
      <c r="SDD1" s="10" t="s">
        <v>15049</v>
      </c>
      <c r="SDE1" s="10" t="s">
        <v>15050</v>
      </c>
      <c r="SDF1" s="10" t="s">
        <v>15051</v>
      </c>
      <c r="SDG1" s="10" t="s">
        <v>15052</v>
      </c>
      <c r="SDH1" s="10" t="s">
        <v>15053</v>
      </c>
      <c r="SDI1" s="10" t="s">
        <v>15054</v>
      </c>
      <c r="SDJ1" s="10" t="s">
        <v>15055</v>
      </c>
      <c r="SDK1" s="10" t="s">
        <v>15056</v>
      </c>
      <c r="SDL1" s="10" t="s">
        <v>15057</v>
      </c>
      <c r="SDM1" s="10" t="s">
        <v>15058</v>
      </c>
      <c r="SDN1" s="10" t="s">
        <v>15059</v>
      </c>
      <c r="SDO1" s="10" t="s">
        <v>15060</v>
      </c>
      <c r="SDP1" s="10" t="s">
        <v>15061</v>
      </c>
      <c r="SDQ1" s="10" t="s">
        <v>15062</v>
      </c>
      <c r="SDR1" s="10" t="s">
        <v>15063</v>
      </c>
      <c r="SDS1" s="10" t="s">
        <v>15064</v>
      </c>
      <c r="SDT1" s="10" t="s">
        <v>15065</v>
      </c>
      <c r="SDU1" s="10" t="s">
        <v>15066</v>
      </c>
      <c r="SDV1" s="10" t="s">
        <v>15067</v>
      </c>
      <c r="SDW1" s="10" t="s">
        <v>15068</v>
      </c>
      <c r="SDX1" s="10" t="s">
        <v>15069</v>
      </c>
      <c r="SDY1" s="10" t="s">
        <v>15070</v>
      </c>
      <c r="SDZ1" s="10" t="s">
        <v>15071</v>
      </c>
      <c r="SEA1" s="10" t="s">
        <v>15072</v>
      </c>
      <c r="SEB1" s="10" t="s">
        <v>15073</v>
      </c>
      <c r="SEC1" s="10" t="s">
        <v>15074</v>
      </c>
      <c r="SED1" s="10" t="s">
        <v>15075</v>
      </c>
      <c r="SEE1" s="10" t="s">
        <v>15076</v>
      </c>
      <c r="SEF1" s="10" t="s">
        <v>15077</v>
      </c>
      <c r="SEG1" s="10" t="s">
        <v>15078</v>
      </c>
      <c r="SEH1" s="10" t="s">
        <v>15079</v>
      </c>
      <c r="SEI1" s="10" t="s">
        <v>15080</v>
      </c>
      <c r="SEJ1" s="10" t="s">
        <v>15081</v>
      </c>
      <c r="SEK1" s="10" t="s">
        <v>15082</v>
      </c>
      <c r="SEL1" s="10" t="s">
        <v>15083</v>
      </c>
      <c r="SEM1" s="10" t="s">
        <v>15084</v>
      </c>
      <c r="SEN1" s="10" t="s">
        <v>15085</v>
      </c>
      <c r="SEO1" s="10" t="s">
        <v>15086</v>
      </c>
      <c r="SEP1" s="10" t="s">
        <v>15087</v>
      </c>
      <c r="SEQ1" s="10" t="s">
        <v>15088</v>
      </c>
      <c r="SER1" s="10" t="s">
        <v>15089</v>
      </c>
      <c r="SES1" s="10" t="s">
        <v>15090</v>
      </c>
      <c r="SET1" s="10" t="s">
        <v>15091</v>
      </c>
      <c r="SEU1" s="10" t="s">
        <v>15092</v>
      </c>
      <c r="SEV1" s="10" t="s">
        <v>15093</v>
      </c>
      <c r="SEW1" s="10" t="s">
        <v>15094</v>
      </c>
      <c r="SEX1" s="10" t="s">
        <v>15095</v>
      </c>
      <c r="SEY1" s="10" t="s">
        <v>15096</v>
      </c>
      <c r="SEZ1" s="10" t="s">
        <v>15097</v>
      </c>
      <c r="SFA1" s="10" t="s">
        <v>15098</v>
      </c>
      <c r="SFB1" s="10" t="s">
        <v>15099</v>
      </c>
      <c r="SFC1" s="10" t="s">
        <v>15100</v>
      </c>
      <c r="SFD1" s="10" t="s">
        <v>15101</v>
      </c>
      <c r="SFE1" s="10" t="s">
        <v>15102</v>
      </c>
      <c r="SFF1" s="10" t="s">
        <v>15103</v>
      </c>
      <c r="SFG1" s="10" t="s">
        <v>15104</v>
      </c>
      <c r="SFH1" s="10" t="s">
        <v>15105</v>
      </c>
      <c r="SFI1" s="10" t="s">
        <v>15106</v>
      </c>
      <c r="SFJ1" s="10" t="s">
        <v>15107</v>
      </c>
      <c r="SFK1" s="10" t="s">
        <v>15108</v>
      </c>
      <c r="SFL1" s="10" t="s">
        <v>15109</v>
      </c>
      <c r="SFM1" s="10" t="s">
        <v>15110</v>
      </c>
      <c r="SFN1" s="10" t="s">
        <v>15111</v>
      </c>
      <c r="SFO1" s="10" t="s">
        <v>15112</v>
      </c>
      <c r="SFP1" s="10" t="s">
        <v>15113</v>
      </c>
      <c r="SFQ1" s="10" t="s">
        <v>15114</v>
      </c>
      <c r="SFR1" s="10" t="s">
        <v>15115</v>
      </c>
      <c r="SFS1" s="10" t="s">
        <v>15116</v>
      </c>
      <c r="SFT1" s="10" t="s">
        <v>15117</v>
      </c>
      <c r="SFU1" s="10" t="s">
        <v>15118</v>
      </c>
      <c r="SFV1" s="10" t="s">
        <v>15119</v>
      </c>
      <c r="SFW1" s="10" t="s">
        <v>15120</v>
      </c>
      <c r="SFX1" s="10" t="s">
        <v>15121</v>
      </c>
      <c r="SFY1" s="10" t="s">
        <v>15122</v>
      </c>
      <c r="SFZ1" s="10" t="s">
        <v>15123</v>
      </c>
      <c r="SGA1" s="10" t="s">
        <v>15124</v>
      </c>
      <c r="SGB1" s="10" t="s">
        <v>15125</v>
      </c>
      <c r="SGC1" s="10" t="s">
        <v>15126</v>
      </c>
      <c r="SGD1" s="10" t="s">
        <v>15127</v>
      </c>
      <c r="SGE1" s="10" t="s">
        <v>15128</v>
      </c>
      <c r="SGF1" s="10" t="s">
        <v>15129</v>
      </c>
      <c r="SGG1" s="10" t="s">
        <v>15130</v>
      </c>
      <c r="SGH1" s="10" t="s">
        <v>15131</v>
      </c>
      <c r="SGI1" s="10" t="s">
        <v>15132</v>
      </c>
      <c r="SGJ1" s="10" t="s">
        <v>15133</v>
      </c>
      <c r="SGK1" s="10" t="s">
        <v>15134</v>
      </c>
      <c r="SGL1" s="10" t="s">
        <v>15135</v>
      </c>
      <c r="SGM1" s="10" t="s">
        <v>15136</v>
      </c>
      <c r="SGN1" s="10" t="s">
        <v>15137</v>
      </c>
      <c r="SGO1" s="10" t="s">
        <v>15138</v>
      </c>
      <c r="SGP1" s="10" t="s">
        <v>15139</v>
      </c>
      <c r="SGQ1" s="10" t="s">
        <v>15140</v>
      </c>
      <c r="SGR1" s="10" t="s">
        <v>15141</v>
      </c>
      <c r="SGS1" s="10" t="s">
        <v>15142</v>
      </c>
      <c r="SGT1" s="10" t="s">
        <v>15143</v>
      </c>
      <c r="SGU1" s="10" t="s">
        <v>15144</v>
      </c>
      <c r="SGV1" s="10" t="s">
        <v>15145</v>
      </c>
      <c r="SGW1" s="10" t="s">
        <v>15146</v>
      </c>
      <c r="SGX1" s="10" t="s">
        <v>15147</v>
      </c>
      <c r="SGY1" s="10" t="s">
        <v>15148</v>
      </c>
      <c r="SGZ1" s="10" t="s">
        <v>15149</v>
      </c>
      <c r="SHA1" s="10" t="s">
        <v>15150</v>
      </c>
      <c r="SHB1" s="10" t="s">
        <v>15151</v>
      </c>
      <c r="SHC1" s="10" t="s">
        <v>15152</v>
      </c>
      <c r="SHD1" s="10" t="s">
        <v>15153</v>
      </c>
      <c r="SHE1" s="10" t="s">
        <v>15154</v>
      </c>
      <c r="SHF1" s="10" t="s">
        <v>15155</v>
      </c>
      <c r="SHG1" s="10" t="s">
        <v>15156</v>
      </c>
      <c r="SHH1" s="10" t="s">
        <v>15157</v>
      </c>
      <c r="SHI1" s="10" t="s">
        <v>15158</v>
      </c>
      <c r="SHJ1" s="10" t="s">
        <v>15159</v>
      </c>
      <c r="SHK1" s="10" t="s">
        <v>15160</v>
      </c>
      <c r="SHL1" s="10" t="s">
        <v>15161</v>
      </c>
      <c r="SHM1" s="10" t="s">
        <v>15162</v>
      </c>
      <c r="SHN1" s="10" t="s">
        <v>15163</v>
      </c>
      <c r="SHO1" s="10" t="s">
        <v>15164</v>
      </c>
      <c r="SHP1" s="10" t="s">
        <v>15165</v>
      </c>
      <c r="SHQ1" s="10" t="s">
        <v>15166</v>
      </c>
      <c r="SHR1" s="10" t="s">
        <v>15167</v>
      </c>
      <c r="SHS1" s="10" t="s">
        <v>15168</v>
      </c>
      <c r="SHT1" s="10" t="s">
        <v>15169</v>
      </c>
      <c r="SHU1" s="10" t="s">
        <v>15170</v>
      </c>
      <c r="SHV1" s="10" t="s">
        <v>15171</v>
      </c>
      <c r="SHW1" s="10" t="s">
        <v>15172</v>
      </c>
      <c r="SHX1" s="10" t="s">
        <v>15173</v>
      </c>
      <c r="SHY1" s="10" t="s">
        <v>15174</v>
      </c>
      <c r="SHZ1" s="10" t="s">
        <v>15175</v>
      </c>
      <c r="SIA1" s="10" t="s">
        <v>15176</v>
      </c>
      <c r="SIB1" s="10" t="s">
        <v>15177</v>
      </c>
      <c r="SIC1" s="10" t="s">
        <v>15178</v>
      </c>
      <c r="SID1" s="10" t="s">
        <v>15179</v>
      </c>
      <c r="SIE1" s="10" t="s">
        <v>15180</v>
      </c>
      <c r="SIF1" s="10" t="s">
        <v>15181</v>
      </c>
      <c r="SIG1" s="10" t="s">
        <v>15182</v>
      </c>
      <c r="SIH1" s="10" t="s">
        <v>15183</v>
      </c>
      <c r="SII1" s="10" t="s">
        <v>15184</v>
      </c>
      <c r="SIJ1" s="10" t="s">
        <v>15185</v>
      </c>
      <c r="SIK1" s="10" t="s">
        <v>15186</v>
      </c>
      <c r="SIL1" s="10" t="s">
        <v>15187</v>
      </c>
      <c r="SIM1" s="10" t="s">
        <v>15188</v>
      </c>
      <c r="SIN1" s="10" t="s">
        <v>15189</v>
      </c>
      <c r="SIO1" s="10" t="s">
        <v>15190</v>
      </c>
      <c r="SIP1" s="10" t="s">
        <v>15191</v>
      </c>
      <c r="SIQ1" s="10" t="s">
        <v>15192</v>
      </c>
      <c r="SIR1" s="10" t="s">
        <v>15193</v>
      </c>
      <c r="SIS1" s="10" t="s">
        <v>15194</v>
      </c>
      <c r="SIT1" s="10" t="s">
        <v>15195</v>
      </c>
      <c r="SIU1" s="10" t="s">
        <v>15196</v>
      </c>
      <c r="SIV1" s="10" t="s">
        <v>15197</v>
      </c>
      <c r="SIW1" s="10" t="s">
        <v>15198</v>
      </c>
      <c r="SIX1" s="10" t="s">
        <v>15199</v>
      </c>
      <c r="SIY1" s="10" t="s">
        <v>15200</v>
      </c>
      <c r="SIZ1" s="10" t="s">
        <v>15201</v>
      </c>
      <c r="SJA1" s="10" t="s">
        <v>15202</v>
      </c>
      <c r="SJB1" s="10" t="s">
        <v>15203</v>
      </c>
      <c r="SJC1" s="10" t="s">
        <v>15204</v>
      </c>
      <c r="SJD1" s="10" t="s">
        <v>15205</v>
      </c>
      <c r="SJE1" s="10" t="s">
        <v>15206</v>
      </c>
      <c r="SJF1" s="10" t="s">
        <v>15207</v>
      </c>
      <c r="SJG1" s="10" t="s">
        <v>15208</v>
      </c>
      <c r="SJH1" s="10" t="s">
        <v>15209</v>
      </c>
      <c r="SJI1" s="10" t="s">
        <v>15210</v>
      </c>
      <c r="SJJ1" s="10" t="s">
        <v>15211</v>
      </c>
      <c r="SJK1" s="10" t="s">
        <v>15212</v>
      </c>
      <c r="SJL1" s="10" t="s">
        <v>15213</v>
      </c>
      <c r="SJM1" s="10" t="s">
        <v>15214</v>
      </c>
      <c r="SJN1" s="10" t="s">
        <v>15215</v>
      </c>
      <c r="SJO1" s="10" t="s">
        <v>15216</v>
      </c>
      <c r="SJP1" s="10" t="s">
        <v>15217</v>
      </c>
      <c r="SJQ1" s="10" t="s">
        <v>15218</v>
      </c>
      <c r="SJR1" s="10" t="s">
        <v>15219</v>
      </c>
      <c r="SJS1" s="10" t="s">
        <v>15220</v>
      </c>
      <c r="SJT1" s="10" t="s">
        <v>15221</v>
      </c>
      <c r="SJU1" s="10" t="s">
        <v>15222</v>
      </c>
      <c r="SJV1" s="10" t="s">
        <v>15223</v>
      </c>
      <c r="SJW1" s="10" t="s">
        <v>15224</v>
      </c>
      <c r="SJX1" s="10" t="s">
        <v>15225</v>
      </c>
      <c r="SJY1" s="10" t="s">
        <v>15226</v>
      </c>
      <c r="SJZ1" s="10" t="s">
        <v>15227</v>
      </c>
      <c r="SKA1" s="10" t="s">
        <v>15228</v>
      </c>
      <c r="SKB1" s="10" t="s">
        <v>15229</v>
      </c>
      <c r="SKC1" s="10" t="s">
        <v>15230</v>
      </c>
      <c r="SKD1" s="10" t="s">
        <v>15231</v>
      </c>
      <c r="SKE1" s="10" t="s">
        <v>15232</v>
      </c>
      <c r="SKF1" s="10" t="s">
        <v>15233</v>
      </c>
      <c r="SKG1" s="10" t="s">
        <v>15234</v>
      </c>
      <c r="SKH1" s="10" t="s">
        <v>15235</v>
      </c>
      <c r="SKI1" s="10" t="s">
        <v>15236</v>
      </c>
      <c r="SKJ1" s="10" t="s">
        <v>15237</v>
      </c>
      <c r="SKK1" s="10" t="s">
        <v>15238</v>
      </c>
      <c r="SKL1" s="10" t="s">
        <v>15239</v>
      </c>
      <c r="SKM1" s="10" t="s">
        <v>15240</v>
      </c>
      <c r="SKN1" s="10" t="s">
        <v>15241</v>
      </c>
      <c r="SKO1" s="10" t="s">
        <v>15242</v>
      </c>
      <c r="SKP1" s="10" t="s">
        <v>15243</v>
      </c>
      <c r="SKQ1" s="10" t="s">
        <v>15244</v>
      </c>
      <c r="SKR1" s="10" t="s">
        <v>15245</v>
      </c>
      <c r="SKS1" s="10" t="s">
        <v>15246</v>
      </c>
      <c r="SKT1" s="10" t="s">
        <v>15247</v>
      </c>
      <c r="SKU1" s="10" t="s">
        <v>15248</v>
      </c>
      <c r="SKV1" s="10" t="s">
        <v>15249</v>
      </c>
      <c r="SKW1" s="10" t="s">
        <v>15250</v>
      </c>
      <c r="SKX1" s="10" t="s">
        <v>15251</v>
      </c>
      <c r="SKY1" s="10" t="s">
        <v>15252</v>
      </c>
      <c r="SKZ1" s="10" t="s">
        <v>15253</v>
      </c>
      <c r="SLA1" s="10" t="s">
        <v>15254</v>
      </c>
      <c r="SLB1" s="10" t="s">
        <v>15255</v>
      </c>
      <c r="SLC1" s="10" t="s">
        <v>15256</v>
      </c>
      <c r="SLD1" s="10" t="s">
        <v>15257</v>
      </c>
      <c r="SLE1" s="10" t="s">
        <v>15258</v>
      </c>
      <c r="SLF1" s="10" t="s">
        <v>15259</v>
      </c>
      <c r="SLG1" s="10" t="s">
        <v>15260</v>
      </c>
      <c r="SLH1" s="10" t="s">
        <v>15261</v>
      </c>
      <c r="SLI1" s="10" t="s">
        <v>15262</v>
      </c>
      <c r="SLJ1" s="10" t="s">
        <v>15263</v>
      </c>
      <c r="SLK1" s="10" t="s">
        <v>15264</v>
      </c>
      <c r="SLL1" s="10" t="s">
        <v>15265</v>
      </c>
      <c r="SLM1" s="10" t="s">
        <v>15266</v>
      </c>
      <c r="SLN1" s="10" t="s">
        <v>15267</v>
      </c>
      <c r="SLO1" s="10" t="s">
        <v>15268</v>
      </c>
      <c r="SLP1" s="10" t="s">
        <v>15269</v>
      </c>
      <c r="SLQ1" s="10" t="s">
        <v>15270</v>
      </c>
      <c r="SLR1" s="10" t="s">
        <v>15271</v>
      </c>
      <c r="SLS1" s="10" t="s">
        <v>15272</v>
      </c>
      <c r="SLT1" s="10" t="s">
        <v>15273</v>
      </c>
      <c r="SLU1" s="10" t="s">
        <v>15274</v>
      </c>
      <c r="SLV1" s="10" t="s">
        <v>15275</v>
      </c>
      <c r="SLW1" s="10" t="s">
        <v>15276</v>
      </c>
      <c r="SLX1" s="10" t="s">
        <v>15277</v>
      </c>
      <c r="SLY1" s="10" t="s">
        <v>15278</v>
      </c>
      <c r="SLZ1" s="10" t="s">
        <v>15279</v>
      </c>
      <c r="SMA1" s="10" t="s">
        <v>15280</v>
      </c>
      <c r="SMB1" s="10" t="s">
        <v>15281</v>
      </c>
      <c r="SMC1" s="10" t="s">
        <v>15282</v>
      </c>
      <c r="SMD1" s="10" t="s">
        <v>15283</v>
      </c>
      <c r="SME1" s="10" t="s">
        <v>15284</v>
      </c>
      <c r="SMF1" s="10" t="s">
        <v>15285</v>
      </c>
      <c r="SMG1" s="10" t="s">
        <v>15286</v>
      </c>
      <c r="SMH1" s="10" t="s">
        <v>15287</v>
      </c>
      <c r="SMI1" s="10" t="s">
        <v>15288</v>
      </c>
      <c r="SMJ1" s="10" t="s">
        <v>15289</v>
      </c>
      <c r="SMK1" s="10" t="s">
        <v>15290</v>
      </c>
      <c r="SML1" s="10" t="s">
        <v>15291</v>
      </c>
      <c r="SMM1" s="10" t="s">
        <v>15292</v>
      </c>
      <c r="SMN1" s="10" t="s">
        <v>15293</v>
      </c>
      <c r="SMO1" s="10" t="s">
        <v>15294</v>
      </c>
      <c r="SMP1" s="10" t="s">
        <v>15295</v>
      </c>
      <c r="SMQ1" s="10" t="s">
        <v>15296</v>
      </c>
      <c r="SMR1" s="10" t="s">
        <v>15297</v>
      </c>
      <c r="SMS1" s="10" t="s">
        <v>15298</v>
      </c>
      <c r="SMT1" s="10" t="s">
        <v>15299</v>
      </c>
      <c r="SMU1" s="10" t="s">
        <v>15300</v>
      </c>
      <c r="SMV1" s="10" t="s">
        <v>15301</v>
      </c>
      <c r="SMW1" s="10" t="s">
        <v>15302</v>
      </c>
      <c r="SMX1" s="10" t="s">
        <v>15303</v>
      </c>
      <c r="SMY1" s="10" t="s">
        <v>15304</v>
      </c>
      <c r="SMZ1" s="10" t="s">
        <v>15305</v>
      </c>
      <c r="SNA1" s="10" t="s">
        <v>15306</v>
      </c>
      <c r="SNB1" s="10" t="s">
        <v>15307</v>
      </c>
      <c r="SNC1" s="10" t="s">
        <v>15308</v>
      </c>
      <c r="SND1" s="10" t="s">
        <v>15309</v>
      </c>
      <c r="SNE1" s="10" t="s">
        <v>15310</v>
      </c>
      <c r="SNF1" s="10" t="s">
        <v>15311</v>
      </c>
      <c r="SNG1" s="10" t="s">
        <v>15312</v>
      </c>
      <c r="SNH1" s="10" t="s">
        <v>15313</v>
      </c>
      <c r="SNI1" s="10" t="s">
        <v>15314</v>
      </c>
      <c r="SNJ1" s="10" t="s">
        <v>15315</v>
      </c>
      <c r="SNK1" s="10" t="s">
        <v>15316</v>
      </c>
      <c r="SNL1" s="10" t="s">
        <v>15317</v>
      </c>
      <c r="SNM1" s="10" t="s">
        <v>15318</v>
      </c>
      <c r="SNN1" s="10" t="s">
        <v>15319</v>
      </c>
      <c r="SNO1" s="10" t="s">
        <v>15320</v>
      </c>
      <c r="SNP1" s="10" t="s">
        <v>15321</v>
      </c>
      <c r="SNQ1" s="10" t="s">
        <v>15322</v>
      </c>
      <c r="SNR1" s="10" t="s">
        <v>15323</v>
      </c>
      <c r="SNS1" s="10" t="s">
        <v>15324</v>
      </c>
      <c r="SNT1" s="10" t="s">
        <v>15325</v>
      </c>
      <c r="SNU1" s="10" t="s">
        <v>15326</v>
      </c>
      <c r="SNV1" s="10" t="s">
        <v>15327</v>
      </c>
      <c r="SNW1" s="10" t="s">
        <v>15328</v>
      </c>
      <c r="SNX1" s="10" t="s">
        <v>15329</v>
      </c>
      <c r="SNY1" s="10" t="s">
        <v>15330</v>
      </c>
      <c r="SNZ1" s="10" t="s">
        <v>15331</v>
      </c>
      <c r="SOA1" s="10" t="s">
        <v>15332</v>
      </c>
      <c r="SOB1" s="10" t="s">
        <v>15333</v>
      </c>
      <c r="SOC1" s="10" t="s">
        <v>15334</v>
      </c>
      <c r="SOD1" s="10" t="s">
        <v>15335</v>
      </c>
      <c r="SOE1" s="10" t="s">
        <v>15336</v>
      </c>
      <c r="SOF1" s="10" t="s">
        <v>15337</v>
      </c>
      <c r="SOG1" s="10" t="s">
        <v>15338</v>
      </c>
      <c r="SOH1" s="10" t="s">
        <v>15339</v>
      </c>
      <c r="SOI1" s="10" t="s">
        <v>15340</v>
      </c>
      <c r="SOJ1" s="10" t="s">
        <v>15341</v>
      </c>
      <c r="SOK1" s="10" t="s">
        <v>15342</v>
      </c>
      <c r="SOL1" s="10" t="s">
        <v>15343</v>
      </c>
      <c r="SOM1" s="10" t="s">
        <v>15344</v>
      </c>
      <c r="SON1" s="10" t="s">
        <v>15345</v>
      </c>
      <c r="SOO1" s="10" t="s">
        <v>15346</v>
      </c>
      <c r="SOP1" s="10" t="s">
        <v>15347</v>
      </c>
      <c r="SOQ1" s="10" t="s">
        <v>15348</v>
      </c>
      <c r="SOR1" s="10" t="s">
        <v>15349</v>
      </c>
      <c r="SOS1" s="10" t="s">
        <v>15350</v>
      </c>
      <c r="SOT1" s="10" t="s">
        <v>15351</v>
      </c>
      <c r="SOU1" s="10" t="s">
        <v>15352</v>
      </c>
      <c r="SOV1" s="10" t="s">
        <v>15353</v>
      </c>
      <c r="SOW1" s="10" t="s">
        <v>15354</v>
      </c>
      <c r="SOX1" s="10" t="s">
        <v>15355</v>
      </c>
      <c r="SOY1" s="10" t="s">
        <v>15356</v>
      </c>
      <c r="SOZ1" s="10" t="s">
        <v>15357</v>
      </c>
      <c r="SPA1" s="10" t="s">
        <v>15358</v>
      </c>
      <c r="SPB1" s="10" t="s">
        <v>15359</v>
      </c>
      <c r="SPC1" s="10" t="s">
        <v>15360</v>
      </c>
      <c r="SPD1" s="10" t="s">
        <v>15361</v>
      </c>
      <c r="SPE1" s="10" t="s">
        <v>15362</v>
      </c>
      <c r="SPF1" s="10" t="s">
        <v>15363</v>
      </c>
      <c r="SPG1" s="10" t="s">
        <v>15364</v>
      </c>
      <c r="SPH1" s="10" t="s">
        <v>15365</v>
      </c>
      <c r="SPI1" s="10" t="s">
        <v>15366</v>
      </c>
      <c r="SPJ1" s="10" t="s">
        <v>15367</v>
      </c>
      <c r="SPK1" s="10" t="s">
        <v>15368</v>
      </c>
      <c r="SPL1" s="10" t="s">
        <v>15369</v>
      </c>
      <c r="SPM1" s="10" t="s">
        <v>15370</v>
      </c>
      <c r="SPN1" s="10" t="s">
        <v>15371</v>
      </c>
      <c r="SPO1" s="10" t="s">
        <v>15372</v>
      </c>
      <c r="SPP1" s="10" t="s">
        <v>15373</v>
      </c>
      <c r="SPQ1" s="10" t="s">
        <v>15374</v>
      </c>
      <c r="SPR1" s="10" t="s">
        <v>15375</v>
      </c>
      <c r="SPS1" s="10" t="s">
        <v>15376</v>
      </c>
      <c r="SPT1" s="10" t="s">
        <v>15377</v>
      </c>
      <c r="SPU1" s="10" t="s">
        <v>15378</v>
      </c>
      <c r="SPV1" s="10" t="s">
        <v>15379</v>
      </c>
      <c r="SPW1" s="10" t="s">
        <v>15380</v>
      </c>
      <c r="SPX1" s="10" t="s">
        <v>15381</v>
      </c>
      <c r="SPY1" s="10" t="s">
        <v>15382</v>
      </c>
      <c r="SPZ1" s="10" t="s">
        <v>15383</v>
      </c>
      <c r="SQA1" s="10" t="s">
        <v>15384</v>
      </c>
      <c r="SQB1" s="10" t="s">
        <v>15385</v>
      </c>
      <c r="SQC1" s="10" t="s">
        <v>15386</v>
      </c>
      <c r="SQD1" s="10" t="s">
        <v>15387</v>
      </c>
      <c r="SQE1" s="10" t="s">
        <v>15388</v>
      </c>
      <c r="SQF1" s="10" t="s">
        <v>15389</v>
      </c>
      <c r="SQG1" s="10" t="s">
        <v>15390</v>
      </c>
      <c r="SQH1" s="10" t="s">
        <v>15391</v>
      </c>
      <c r="SQI1" s="10" t="s">
        <v>15392</v>
      </c>
      <c r="SQJ1" s="10" t="s">
        <v>15393</v>
      </c>
      <c r="SQK1" s="10" t="s">
        <v>15394</v>
      </c>
      <c r="SQL1" s="10" t="s">
        <v>15395</v>
      </c>
      <c r="SQM1" s="10" t="s">
        <v>15396</v>
      </c>
      <c r="SQN1" s="10" t="s">
        <v>15397</v>
      </c>
      <c r="SQO1" s="10" t="s">
        <v>15398</v>
      </c>
      <c r="SQP1" s="10" t="s">
        <v>15399</v>
      </c>
      <c r="SQQ1" s="10" t="s">
        <v>15400</v>
      </c>
      <c r="SQR1" s="10" t="s">
        <v>15401</v>
      </c>
      <c r="SQS1" s="10" t="s">
        <v>15402</v>
      </c>
      <c r="SQT1" s="10" t="s">
        <v>15403</v>
      </c>
      <c r="SQU1" s="10" t="s">
        <v>15404</v>
      </c>
      <c r="SQV1" s="10" t="s">
        <v>15405</v>
      </c>
      <c r="SQW1" s="10" t="s">
        <v>15406</v>
      </c>
      <c r="SQX1" s="10" t="s">
        <v>15407</v>
      </c>
      <c r="SQY1" s="10" t="s">
        <v>15408</v>
      </c>
      <c r="SQZ1" s="10" t="s">
        <v>15409</v>
      </c>
      <c r="SRA1" s="10" t="s">
        <v>15410</v>
      </c>
      <c r="SRB1" s="10" t="s">
        <v>15411</v>
      </c>
      <c r="SRC1" s="10" t="s">
        <v>15412</v>
      </c>
      <c r="SRD1" s="10" t="s">
        <v>15413</v>
      </c>
      <c r="SRE1" s="10" t="s">
        <v>15414</v>
      </c>
      <c r="SRF1" s="10" t="s">
        <v>15415</v>
      </c>
      <c r="SRG1" s="10" t="s">
        <v>15416</v>
      </c>
      <c r="SRH1" s="10" t="s">
        <v>15417</v>
      </c>
      <c r="SRI1" s="10" t="s">
        <v>15418</v>
      </c>
      <c r="SRJ1" s="10" t="s">
        <v>15419</v>
      </c>
      <c r="SRK1" s="10" t="s">
        <v>15420</v>
      </c>
      <c r="SRL1" s="10" t="s">
        <v>15421</v>
      </c>
      <c r="SRM1" s="10" t="s">
        <v>15422</v>
      </c>
      <c r="SRN1" s="10" t="s">
        <v>15423</v>
      </c>
      <c r="SRO1" s="10" t="s">
        <v>15424</v>
      </c>
      <c r="SRP1" s="10" t="s">
        <v>15425</v>
      </c>
      <c r="SRQ1" s="10" t="s">
        <v>15426</v>
      </c>
      <c r="SRR1" s="10" t="s">
        <v>15427</v>
      </c>
      <c r="SRS1" s="10" t="s">
        <v>15428</v>
      </c>
      <c r="SRT1" s="10" t="s">
        <v>15429</v>
      </c>
      <c r="SRU1" s="10" t="s">
        <v>15430</v>
      </c>
      <c r="SRV1" s="10" t="s">
        <v>15431</v>
      </c>
      <c r="SRW1" s="10" t="s">
        <v>15432</v>
      </c>
      <c r="SRX1" s="10" t="s">
        <v>15433</v>
      </c>
      <c r="SRY1" s="10" t="s">
        <v>15434</v>
      </c>
      <c r="SRZ1" s="10" t="s">
        <v>15435</v>
      </c>
      <c r="SSA1" s="10" t="s">
        <v>15436</v>
      </c>
      <c r="SSB1" s="10" t="s">
        <v>15437</v>
      </c>
      <c r="SSC1" s="10" t="s">
        <v>15438</v>
      </c>
      <c r="SSD1" s="10" t="s">
        <v>15439</v>
      </c>
      <c r="SSE1" s="10" t="s">
        <v>15440</v>
      </c>
      <c r="SSF1" s="10" t="s">
        <v>15441</v>
      </c>
      <c r="SSG1" s="10" t="s">
        <v>15442</v>
      </c>
      <c r="SSH1" s="10" t="s">
        <v>15443</v>
      </c>
      <c r="SSI1" s="10" t="s">
        <v>15444</v>
      </c>
      <c r="SSJ1" s="10" t="s">
        <v>15445</v>
      </c>
      <c r="SSK1" s="10" t="s">
        <v>15446</v>
      </c>
      <c r="SSL1" s="10" t="s">
        <v>15447</v>
      </c>
      <c r="SSM1" s="10" t="s">
        <v>15448</v>
      </c>
      <c r="SSN1" s="10" t="s">
        <v>15449</v>
      </c>
      <c r="SSO1" s="10" t="s">
        <v>15450</v>
      </c>
      <c r="SSP1" s="10" t="s">
        <v>15451</v>
      </c>
      <c r="SSQ1" s="10" t="s">
        <v>15452</v>
      </c>
      <c r="SSR1" s="10" t="s">
        <v>15453</v>
      </c>
      <c r="SSS1" s="10" t="s">
        <v>15454</v>
      </c>
      <c r="SST1" s="10" t="s">
        <v>15455</v>
      </c>
      <c r="SSU1" s="10" t="s">
        <v>15456</v>
      </c>
      <c r="SSV1" s="10" t="s">
        <v>15457</v>
      </c>
      <c r="SSW1" s="10" t="s">
        <v>15458</v>
      </c>
      <c r="SSX1" s="10" t="s">
        <v>15459</v>
      </c>
      <c r="SSY1" s="10" t="s">
        <v>15460</v>
      </c>
      <c r="SSZ1" s="10" t="s">
        <v>15461</v>
      </c>
      <c r="STA1" s="10" t="s">
        <v>15462</v>
      </c>
      <c r="STB1" s="10" t="s">
        <v>15463</v>
      </c>
      <c r="STC1" s="10" t="s">
        <v>15464</v>
      </c>
      <c r="STD1" s="10" t="s">
        <v>15465</v>
      </c>
      <c r="STE1" s="10" t="s">
        <v>15466</v>
      </c>
      <c r="STF1" s="10" t="s">
        <v>15467</v>
      </c>
      <c r="STG1" s="10" t="s">
        <v>15468</v>
      </c>
      <c r="STH1" s="10" t="s">
        <v>15469</v>
      </c>
      <c r="STI1" s="10" t="s">
        <v>15470</v>
      </c>
      <c r="STJ1" s="10" t="s">
        <v>15471</v>
      </c>
      <c r="STK1" s="10" t="s">
        <v>15472</v>
      </c>
      <c r="STL1" s="10" t="s">
        <v>15473</v>
      </c>
      <c r="STM1" s="10" t="s">
        <v>15474</v>
      </c>
      <c r="STN1" s="10" t="s">
        <v>15475</v>
      </c>
      <c r="STO1" s="10" t="s">
        <v>15476</v>
      </c>
      <c r="STP1" s="10" t="s">
        <v>15477</v>
      </c>
      <c r="STQ1" s="10" t="s">
        <v>15478</v>
      </c>
      <c r="STR1" s="10" t="s">
        <v>15479</v>
      </c>
      <c r="STS1" s="10" t="s">
        <v>15480</v>
      </c>
      <c r="STT1" s="10" t="s">
        <v>15481</v>
      </c>
      <c r="STU1" s="10" t="s">
        <v>15482</v>
      </c>
      <c r="STV1" s="10" t="s">
        <v>15483</v>
      </c>
      <c r="STW1" s="10" t="s">
        <v>15484</v>
      </c>
      <c r="STX1" s="10" t="s">
        <v>15485</v>
      </c>
      <c r="STY1" s="10" t="s">
        <v>15486</v>
      </c>
      <c r="STZ1" s="10" t="s">
        <v>15487</v>
      </c>
      <c r="SUA1" s="10" t="s">
        <v>15488</v>
      </c>
      <c r="SUB1" s="10" t="s">
        <v>15489</v>
      </c>
      <c r="SUC1" s="10" t="s">
        <v>15490</v>
      </c>
      <c r="SUD1" s="10" t="s">
        <v>15491</v>
      </c>
      <c r="SUE1" s="10" t="s">
        <v>15492</v>
      </c>
      <c r="SUF1" s="10" t="s">
        <v>15493</v>
      </c>
      <c r="SUG1" s="10" t="s">
        <v>15494</v>
      </c>
      <c r="SUH1" s="10" t="s">
        <v>15495</v>
      </c>
      <c r="SUI1" s="10" t="s">
        <v>15496</v>
      </c>
      <c r="SUJ1" s="10" t="s">
        <v>15497</v>
      </c>
      <c r="SUK1" s="10" t="s">
        <v>15498</v>
      </c>
      <c r="SUL1" s="10" t="s">
        <v>15499</v>
      </c>
      <c r="SUM1" s="10" t="s">
        <v>15500</v>
      </c>
      <c r="SUN1" s="10" t="s">
        <v>15501</v>
      </c>
      <c r="SUO1" s="10" t="s">
        <v>15502</v>
      </c>
      <c r="SUP1" s="10" t="s">
        <v>15503</v>
      </c>
      <c r="SUQ1" s="10" t="s">
        <v>15504</v>
      </c>
      <c r="SUR1" s="10" t="s">
        <v>15505</v>
      </c>
      <c r="SUS1" s="10" t="s">
        <v>15506</v>
      </c>
      <c r="SUT1" s="10" t="s">
        <v>15507</v>
      </c>
      <c r="SUU1" s="10" t="s">
        <v>15508</v>
      </c>
      <c r="SUV1" s="10" t="s">
        <v>15509</v>
      </c>
      <c r="SUW1" s="10" t="s">
        <v>15510</v>
      </c>
      <c r="SUX1" s="10" t="s">
        <v>15511</v>
      </c>
      <c r="SUY1" s="10" t="s">
        <v>15512</v>
      </c>
      <c r="SUZ1" s="10" t="s">
        <v>15513</v>
      </c>
      <c r="SVA1" s="10" t="s">
        <v>15514</v>
      </c>
      <c r="SVB1" s="10" t="s">
        <v>15515</v>
      </c>
      <c r="SVC1" s="10" t="s">
        <v>15516</v>
      </c>
      <c r="SVD1" s="10" t="s">
        <v>15517</v>
      </c>
      <c r="SVE1" s="10" t="s">
        <v>15518</v>
      </c>
      <c r="SVF1" s="10" t="s">
        <v>15519</v>
      </c>
      <c r="SVG1" s="10" t="s">
        <v>15520</v>
      </c>
      <c r="SVH1" s="10" t="s">
        <v>15521</v>
      </c>
      <c r="SVI1" s="10" t="s">
        <v>15522</v>
      </c>
      <c r="SVJ1" s="10" t="s">
        <v>15523</v>
      </c>
      <c r="SVK1" s="10" t="s">
        <v>15524</v>
      </c>
      <c r="SVL1" s="10" t="s">
        <v>15525</v>
      </c>
      <c r="SVM1" s="10" t="s">
        <v>15526</v>
      </c>
      <c r="SVN1" s="10" t="s">
        <v>15527</v>
      </c>
      <c r="SVO1" s="10" t="s">
        <v>15528</v>
      </c>
      <c r="SVP1" s="10" t="s">
        <v>15529</v>
      </c>
      <c r="SVQ1" s="10" t="s">
        <v>15530</v>
      </c>
      <c r="SVR1" s="10" t="s">
        <v>15531</v>
      </c>
      <c r="SVS1" s="10" t="s">
        <v>15532</v>
      </c>
      <c r="SVT1" s="10" t="s">
        <v>15533</v>
      </c>
      <c r="SVU1" s="10" t="s">
        <v>15534</v>
      </c>
      <c r="SVV1" s="10" t="s">
        <v>15535</v>
      </c>
      <c r="SVW1" s="10" t="s">
        <v>15536</v>
      </c>
      <c r="SVX1" s="10" t="s">
        <v>15537</v>
      </c>
      <c r="SVY1" s="10" t="s">
        <v>15538</v>
      </c>
      <c r="SVZ1" s="10" t="s">
        <v>15539</v>
      </c>
      <c r="SWA1" s="10" t="s">
        <v>15540</v>
      </c>
      <c r="SWB1" s="10" t="s">
        <v>15541</v>
      </c>
      <c r="SWC1" s="10" t="s">
        <v>15542</v>
      </c>
      <c r="SWD1" s="10" t="s">
        <v>15543</v>
      </c>
      <c r="SWE1" s="10" t="s">
        <v>15544</v>
      </c>
      <c r="SWF1" s="10" t="s">
        <v>15545</v>
      </c>
      <c r="SWG1" s="10" t="s">
        <v>15546</v>
      </c>
      <c r="SWH1" s="10" t="s">
        <v>15547</v>
      </c>
      <c r="SWI1" s="10" t="s">
        <v>15548</v>
      </c>
      <c r="SWJ1" s="10" t="s">
        <v>15549</v>
      </c>
      <c r="SWK1" s="10" t="s">
        <v>15550</v>
      </c>
      <c r="SWL1" s="10" t="s">
        <v>15551</v>
      </c>
      <c r="SWM1" s="10" t="s">
        <v>15552</v>
      </c>
      <c r="SWN1" s="10" t="s">
        <v>15553</v>
      </c>
      <c r="SWO1" s="10" t="s">
        <v>15554</v>
      </c>
      <c r="SWP1" s="10" t="s">
        <v>15555</v>
      </c>
      <c r="SWQ1" s="10" t="s">
        <v>15556</v>
      </c>
      <c r="SWR1" s="10" t="s">
        <v>15557</v>
      </c>
      <c r="SWS1" s="10" t="s">
        <v>15558</v>
      </c>
      <c r="SWT1" s="10" t="s">
        <v>15559</v>
      </c>
      <c r="SWU1" s="10" t="s">
        <v>15560</v>
      </c>
      <c r="SWV1" s="10" t="s">
        <v>15561</v>
      </c>
      <c r="SWW1" s="10" t="s">
        <v>15562</v>
      </c>
      <c r="SWX1" s="10" t="s">
        <v>15563</v>
      </c>
      <c r="SWY1" s="10" t="s">
        <v>15564</v>
      </c>
      <c r="SWZ1" s="10" t="s">
        <v>15565</v>
      </c>
      <c r="SXA1" s="10" t="s">
        <v>15566</v>
      </c>
      <c r="SXB1" s="10" t="s">
        <v>15567</v>
      </c>
      <c r="SXC1" s="10" t="s">
        <v>15568</v>
      </c>
      <c r="SXD1" s="10" t="s">
        <v>15569</v>
      </c>
      <c r="SXE1" s="10" t="s">
        <v>15570</v>
      </c>
      <c r="SXF1" s="10" t="s">
        <v>15571</v>
      </c>
      <c r="SXG1" s="10" t="s">
        <v>15572</v>
      </c>
      <c r="SXH1" s="10" t="s">
        <v>15573</v>
      </c>
      <c r="SXI1" s="10" t="s">
        <v>15574</v>
      </c>
      <c r="SXJ1" s="10" t="s">
        <v>15575</v>
      </c>
      <c r="SXK1" s="10" t="s">
        <v>15576</v>
      </c>
      <c r="SXL1" s="10" t="s">
        <v>15577</v>
      </c>
      <c r="SXM1" s="10" t="s">
        <v>15578</v>
      </c>
      <c r="SXN1" s="10" t="s">
        <v>15579</v>
      </c>
      <c r="SXO1" s="10" t="s">
        <v>15580</v>
      </c>
      <c r="SXP1" s="10" t="s">
        <v>15581</v>
      </c>
      <c r="SXQ1" s="10" t="s">
        <v>15582</v>
      </c>
      <c r="SXR1" s="10" t="s">
        <v>15583</v>
      </c>
      <c r="SXS1" s="10" t="s">
        <v>15584</v>
      </c>
      <c r="SXT1" s="10" t="s">
        <v>15585</v>
      </c>
      <c r="SXU1" s="10" t="s">
        <v>15586</v>
      </c>
      <c r="SXV1" s="10" t="s">
        <v>15587</v>
      </c>
      <c r="SXW1" s="10" t="s">
        <v>15588</v>
      </c>
      <c r="SXX1" s="10" t="s">
        <v>15589</v>
      </c>
      <c r="SXY1" s="10" t="s">
        <v>15590</v>
      </c>
      <c r="SXZ1" s="10" t="s">
        <v>15591</v>
      </c>
      <c r="SYA1" s="10" t="s">
        <v>15592</v>
      </c>
      <c r="SYB1" s="10" t="s">
        <v>15593</v>
      </c>
      <c r="SYC1" s="10" t="s">
        <v>15594</v>
      </c>
      <c r="SYD1" s="10" t="s">
        <v>15595</v>
      </c>
      <c r="SYE1" s="10" t="s">
        <v>15596</v>
      </c>
      <c r="SYF1" s="10" t="s">
        <v>15597</v>
      </c>
      <c r="SYG1" s="10" t="s">
        <v>15598</v>
      </c>
      <c r="SYH1" s="10" t="s">
        <v>15599</v>
      </c>
      <c r="SYI1" s="10" t="s">
        <v>15600</v>
      </c>
      <c r="SYJ1" s="10" t="s">
        <v>15601</v>
      </c>
      <c r="SYK1" s="10" t="s">
        <v>15602</v>
      </c>
      <c r="SYL1" s="10" t="s">
        <v>15603</v>
      </c>
      <c r="SYM1" s="10" t="s">
        <v>15604</v>
      </c>
      <c r="SYN1" s="10" t="s">
        <v>15605</v>
      </c>
      <c r="SYO1" s="10" t="s">
        <v>15606</v>
      </c>
      <c r="SYP1" s="10" t="s">
        <v>15607</v>
      </c>
      <c r="SYQ1" s="10" t="s">
        <v>15608</v>
      </c>
      <c r="SYR1" s="10" t="s">
        <v>15609</v>
      </c>
      <c r="SYS1" s="10" t="s">
        <v>15610</v>
      </c>
      <c r="SYT1" s="10" t="s">
        <v>15611</v>
      </c>
      <c r="SYU1" s="10" t="s">
        <v>15612</v>
      </c>
      <c r="SYV1" s="10" t="s">
        <v>15613</v>
      </c>
      <c r="SYW1" s="10" t="s">
        <v>15614</v>
      </c>
      <c r="SYX1" s="10" t="s">
        <v>15615</v>
      </c>
      <c r="SYY1" s="10" t="s">
        <v>15616</v>
      </c>
      <c r="SYZ1" s="10" t="s">
        <v>15617</v>
      </c>
      <c r="SZA1" s="10" t="s">
        <v>15618</v>
      </c>
      <c r="SZB1" s="10" t="s">
        <v>15619</v>
      </c>
      <c r="SZC1" s="10" t="s">
        <v>15620</v>
      </c>
      <c r="SZD1" s="10" t="s">
        <v>15621</v>
      </c>
      <c r="SZE1" s="10" t="s">
        <v>15622</v>
      </c>
      <c r="SZF1" s="10" t="s">
        <v>15623</v>
      </c>
      <c r="SZG1" s="10" t="s">
        <v>15624</v>
      </c>
      <c r="SZH1" s="10" t="s">
        <v>15625</v>
      </c>
      <c r="SZI1" s="10" t="s">
        <v>15626</v>
      </c>
      <c r="SZJ1" s="10" t="s">
        <v>15627</v>
      </c>
      <c r="SZK1" s="10" t="s">
        <v>15628</v>
      </c>
      <c r="SZL1" s="10" t="s">
        <v>15629</v>
      </c>
      <c r="SZM1" s="10" t="s">
        <v>15630</v>
      </c>
      <c r="SZN1" s="10" t="s">
        <v>15631</v>
      </c>
      <c r="SZO1" s="10" t="s">
        <v>15632</v>
      </c>
      <c r="SZP1" s="10" t="s">
        <v>15633</v>
      </c>
      <c r="SZQ1" s="10" t="s">
        <v>15634</v>
      </c>
      <c r="SZR1" s="10" t="s">
        <v>15635</v>
      </c>
      <c r="SZS1" s="10" t="s">
        <v>15636</v>
      </c>
      <c r="SZT1" s="10" t="s">
        <v>15637</v>
      </c>
      <c r="SZU1" s="10" t="s">
        <v>15638</v>
      </c>
      <c r="SZV1" s="10" t="s">
        <v>15639</v>
      </c>
      <c r="SZW1" s="10" t="s">
        <v>15640</v>
      </c>
      <c r="SZX1" s="10" t="s">
        <v>15641</v>
      </c>
      <c r="SZY1" s="10" t="s">
        <v>15642</v>
      </c>
      <c r="SZZ1" s="10" t="s">
        <v>15643</v>
      </c>
      <c r="TAA1" s="10" t="s">
        <v>15644</v>
      </c>
      <c r="TAB1" s="10" t="s">
        <v>15645</v>
      </c>
      <c r="TAC1" s="10" t="s">
        <v>15646</v>
      </c>
      <c r="TAD1" s="10" t="s">
        <v>15647</v>
      </c>
      <c r="TAE1" s="10" t="s">
        <v>15648</v>
      </c>
      <c r="TAF1" s="10" t="s">
        <v>15649</v>
      </c>
      <c r="TAG1" s="10" t="s">
        <v>15650</v>
      </c>
      <c r="TAH1" s="10" t="s">
        <v>15651</v>
      </c>
      <c r="TAI1" s="10" t="s">
        <v>15652</v>
      </c>
      <c r="TAJ1" s="10" t="s">
        <v>15653</v>
      </c>
      <c r="TAK1" s="10" t="s">
        <v>15654</v>
      </c>
      <c r="TAL1" s="10" t="s">
        <v>15655</v>
      </c>
      <c r="TAM1" s="10" t="s">
        <v>15656</v>
      </c>
      <c r="TAN1" s="10" t="s">
        <v>15657</v>
      </c>
      <c r="TAO1" s="10" t="s">
        <v>15658</v>
      </c>
      <c r="TAP1" s="10" t="s">
        <v>15659</v>
      </c>
      <c r="TAQ1" s="10" t="s">
        <v>15660</v>
      </c>
      <c r="TAR1" s="10" t="s">
        <v>15661</v>
      </c>
      <c r="TAS1" s="10" t="s">
        <v>15662</v>
      </c>
      <c r="TAT1" s="10" t="s">
        <v>15663</v>
      </c>
      <c r="TAU1" s="10" t="s">
        <v>15664</v>
      </c>
      <c r="TAV1" s="10" t="s">
        <v>15665</v>
      </c>
      <c r="TAW1" s="10" t="s">
        <v>15666</v>
      </c>
      <c r="TAX1" s="10" t="s">
        <v>15667</v>
      </c>
      <c r="TAY1" s="10" t="s">
        <v>15668</v>
      </c>
      <c r="TAZ1" s="10" t="s">
        <v>15669</v>
      </c>
      <c r="TBA1" s="10" t="s">
        <v>15670</v>
      </c>
      <c r="TBB1" s="10" t="s">
        <v>15671</v>
      </c>
      <c r="TBC1" s="10" t="s">
        <v>15672</v>
      </c>
      <c r="TBD1" s="10" t="s">
        <v>15673</v>
      </c>
      <c r="TBE1" s="10" t="s">
        <v>15674</v>
      </c>
      <c r="TBF1" s="10" t="s">
        <v>15675</v>
      </c>
      <c r="TBG1" s="10" t="s">
        <v>15676</v>
      </c>
      <c r="TBH1" s="10" t="s">
        <v>15677</v>
      </c>
      <c r="TBI1" s="10" t="s">
        <v>15678</v>
      </c>
      <c r="TBJ1" s="10" t="s">
        <v>15679</v>
      </c>
      <c r="TBK1" s="10" t="s">
        <v>15680</v>
      </c>
      <c r="TBL1" s="10" t="s">
        <v>15681</v>
      </c>
      <c r="TBM1" s="10" t="s">
        <v>15682</v>
      </c>
      <c r="TBN1" s="10" t="s">
        <v>15683</v>
      </c>
      <c r="TBO1" s="10" t="s">
        <v>15684</v>
      </c>
      <c r="TBP1" s="10" t="s">
        <v>15685</v>
      </c>
      <c r="TBQ1" s="10" t="s">
        <v>15686</v>
      </c>
      <c r="TBR1" s="10" t="s">
        <v>15687</v>
      </c>
      <c r="TBS1" s="10" t="s">
        <v>15688</v>
      </c>
      <c r="TBT1" s="10" t="s">
        <v>15689</v>
      </c>
      <c r="TBU1" s="10" t="s">
        <v>15690</v>
      </c>
      <c r="TBV1" s="10" t="s">
        <v>15691</v>
      </c>
      <c r="TBW1" s="10" t="s">
        <v>15692</v>
      </c>
      <c r="TBX1" s="10" t="s">
        <v>15693</v>
      </c>
      <c r="TBY1" s="10" t="s">
        <v>15694</v>
      </c>
      <c r="TBZ1" s="10" t="s">
        <v>15695</v>
      </c>
      <c r="TCA1" s="10" t="s">
        <v>15696</v>
      </c>
      <c r="TCB1" s="10" t="s">
        <v>15697</v>
      </c>
      <c r="TCC1" s="10" t="s">
        <v>15698</v>
      </c>
      <c r="TCD1" s="10" t="s">
        <v>15699</v>
      </c>
      <c r="TCE1" s="10" t="s">
        <v>15700</v>
      </c>
      <c r="TCF1" s="10" t="s">
        <v>15701</v>
      </c>
      <c r="TCG1" s="10" t="s">
        <v>15702</v>
      </c>
      <c r="TCH1" s="10" t="s">
        <v>15703</v>
      </c>
      <c r="TCI1" s="10" t="s">
        <v>15704</v>
      </c>
      <c r="TCJ1" s="10" t="s">
        <v>15705</v>
      </c>
      <c r="TCK1" s="10" t="s">
        <v>15706</v>
      </c>
      <c r="TCL1" s="10" t="s">
        <v>15707</v>
      </c>
      <c r="TCM1" s="10" t="s">
        <v>15708</v>
      </c>
      <c r="TCN1" s="10" t="s">
        <v>15709</v>
      </c>
      <c r="TCO1" s="10" t="s">
        <v>15710</v>
      </c>
      <c r="TCP1" s="10" t="s">
        <v>15711</v>
      </c>
      <c r="TCQ1" s="10" t="s">
        <v>15712</v>
      </c>
      <c r="TCR1" s="10" t="s">
        <v>15713</v>
      </c>
      <c r="TCS1" s="10" t="s">
        <v>15714</v>
      </c>
      <c r="TCT1" s="10" t="s">
        <v>15715</v>
      </c>
      <c r="TCU1" s="10" t="s">
        <v>15716</v>
      </c>
      <c r="TCV1" s="10" t="s">
        <v>15717</v>
      </c>
      <c r="TCW1" s="10" t="s">
        <v>15718</v>
      </c>
      <c r="TCX1" s="10" t="s">
        <v>15719</v>
      </c>
      <c r="TCY1" s="10" t="s">
        <v>15720</v>
      </c>
      <c r="TCZ1" s="10" t="s">
        <v>15721</v>
      </c>
      <c r="TDA1" s="10" t="s">
        <v>15722</v>
      </c>
      <c r="TDB1" s="10" t="s">
        <v>15723</v>
      </c>
      <c r="TDC1" s="10" t="s">
        <v>15724</v>
      </c>
      <c r="TDD1" s="10" t="s">
        <v>15725</v>
      </c>
      <c r="TDE1" s="10" t="s">
        <v>15726</v>
      </c>
      <c r="TDF1" s="10" t="s">
        <v>15727</v>
      </c>
      <c r="TDG1" s="10" t="s">
        <v>15728</v>
      </c>
      <c r="TDH1" s="10" t="s">
        <v>15729</v>
      </c>
      <c r="TDI1" s="10" t="s">
        <v>15730</v>
      </c>
      <c r="TDJ1" s="10" t="s">
        <v>15731</v>
      </c>
      <c r="TDK1" s="10" t="s">
        <v>15732</v>
      </c>
      <c r="TDL1" s="10" t="s">
        <v>15733</v>
      </c>
      <c r="TDM1" s="10" t="s">
        <v>15734</v>
      </c>
      <c r="TDN1" s="10" t="s">
        <v>15735</v>
      </c>
      <c r="TDO1" s="10" t="s">
        <v>15736</v>
      </c>
      <c r="TDP1" s="10" t="s">
        <v>15737</v>
      </c>
      <c r="TDQ1" s="10" t="s">
        <v>15738</v>
      </c>
      <c r="TDR1" s="10" t="s">
        <v>15739</v>
      </c>
      <c r="TDS1" s="10" t="s">
        <v>15740</v>
      </c>
      <c r="TDT1" s="10" t="s">
        <v>15741</v>
      </c>
      <c r="TDU1" s="10" t="s">
        <v>15742</v>
      </c>
      <c r="TDV1" s="10" t="s">
        <v>15743</v>
      </c>
      <c r="TDW1" s="10" t="s">
        <v>15744</v>
      </c>
      <c r="TDX1" s="10" t="s">
        <v>15745</v>
      </c>
      <c r="TDY1" s="10" t="s">
        <v>15746</v>
      </c>
      <c r="TDZ1" s="10" t="s">
        <v>15747</v>
      </c>
      <c r="TEA1" s="10" t="s">
        <v>15748</v>
      </c>
      <c r="TEB1" s="10" t="s">
        <v>15749</v>
      </c>
      <c r="TEC1" s="10" t="s">
        <v>15750</v>
      </c>
      <c r="TED1" s="10" t="s">
        <v>15751</v>
      </c>
      <c r="TEE1" s="10" t="s">
        <v>15752</v>
      </c>
      <c r="TEF1" s="10" t="s">
        <v>15753</v>
      </c>
      <c r="TEG1" s="10" t="s">
        <v>15754</v>
      </c>
      <c r="TEH1" s="10" t="s">
        <v>15755</v>
      </c>
      <c r="TEI1" s="10" t="s">
        <v>15756</v>
      </c>
      <c r="TEJ1" s="10" t="s">
        <v>15757</v>
      </c>
      <c r="TEK1" s="10" t="s">
        <v>15758</v>
      </c>
      <c r="TEL1" s="10" t="s">
        <v>15759</v>
      </c>
      <c r="TEM1" s="10" t="s">
        <v>15760</v>
      </c>
      <c r="TEN1" s="10" t="s">
        <v>15761</v>
      </c>
      <c r="TEO1" s="10" t="s">
        <v>15762</v>
      </c>
      <c r="TEP1" s="10" t="s">
        <v>15763</v>
      </c>
      <c r="TEQ1" s="10" t="s">
        <v>15764</v>
      </c>
      <c r="TER1" s="10" t="s">
        <v>15765</v>
      </c>
      <c r="TES1" s="10" t="s">
        <v>15766</v>
      </c>
      <c r="TET1" s="10" t="s">
        <v>15767</v>
      </c>
      <c r="TEU1" s="10" t="s">
        <v>15768</v>
      </c>
      <c r="TEV1" s="10" t="s">
        <v>15769</v>
      </c>
      <c r="TEW1" s="10" t="s">
        <v>15770</v>
      </c>
      <c r="TEX1" s="10" t="s">
        <v>15771</v>
      </c>
      <c r="TEY1" s="10" t="s">
        <v>15772</v>
      </c>
      <c r="TEZ1" s="10" t="s">
        <v>15773</v>
      </c>
      <c r="TFA1" s="10" t="s">
        <v>15774</v>
      </c>
      <c r="TFB1" s="10" t="s">
        <v>15775</v>
      </c>
      <c r="TFC1" s="10" t="s">
        <v>15776</v>
      </c>
      <c r="TFD1" s="10" t="s">
        <v>15777</v>
      </c>
      <c r="TFE1" s="10" t="s">
        <v>15778</v>
      </c>
      <c r="TFF1" s="10" t="s">
        <v>15779</v>
      </c>
      <c r="TFG1" s="10" t="s">
        <v>15780</v>
      </c>
      <c r="TFH1" s="10" t="s">
        <v>15781</v>
      </c>
      <c r="TFI1" s="10" t="s">
        <v>15782</v>
      </c>
      <c r="TFJ1" s="10" t="s">
        <v>15783</v>
      </c>
      <c r="TFK1" s="10" t="s">
        <v>15784</v>
      </c>
      <c r="TFL1" s="10" t="s">
        <v>15785</v>
      </c>
      <c r="TFM1" s="10" t="s">
        <v>15786</v>
      </c>
      <c r="TFN1" s="10" t="s">
        <v>15787</v>
      </c>
      <c r="TFO1" s="10" t="s">
        <v>15788</v>
      </c>
      <c r="TFP1" s="10" t="s">
        <v>15789</v>
      </c>
      <c r="TFQ1" s="10" t="s">
        <v>15790</v>
      </c>
      <c r="TFR1" s="10" t="s">
        <v>15791</v>
      </c>
      <c r="TFS1" s="10" t="s">
        <v>15792</v>
      </c>
      <c r="TFT1" s="10" t="s">
        <v>15793</v>
      </c>
      <c r="TFU1" s="10" t="s">
        <v>15794</v>
      </c>
      <c r="TFV1" s="10" t="s">
        <v>15795</v>
      </c>
      <c r="TFW1" s="10" t="s">
        <v>15796</v>
      </c>
      <c r="TFX1" s="10" t="s">
        <v>15797</v>
      </c>
      <c r="TFY1" s="10" t="s">
        <v>15798</v>
      </c>
      <c r="TFZ1" s="10" t="s">
        <v>15799</v>
      </c>
      <c r="TGA1" s="10" t="s">
        <v>15800</v>
      </c>
      <c r="TGB1" s="10" t="s">
        <v>15801</v>
      </c>
      <c r="TGC1" s="10" t="s">
        <v>15802</v>
      </c>
      <c r="TGD1" s="10" t="s">
        <v>15803</v>
      </c>
      <c r="TGE1" s="10" t="s">
        <v>15804</v>
      </c>
      <c r="TGF1" s="10" t="s">
        <v>15805</v>
      </c>
      <c r="TGG1" s="10" t="s">
        <v>15806</v>
      </c>
      <c r="TGH1" s="10" t="s">
        <v>15807</v>
      </c>
      <c r="TGI1" s="10" t="s">
        <v>15808</v>
      </c>
      <c r="TGJ1" s="10" t="s">
        <v>15809</v>
      </c>
      <c r="TGK1" s="10" t="s">
        <v>15810</v>
      </c>
      <c r="TGL1" s="10" t="s">
        <v>15811</v>
      </c>
      <c r="TGM1" s="10" t="s">
        <v>15812</v>
      </c>
      <c r="TGN1" s="10" t="s">
        <v>15813</v>
      </c>
      <c r="TGO1" s="10" t="s">
        <v>15814</v>
      </c>
      <c r="TGP1" s="10" t="s">
        <v>15815</v>
      </c>
      <c r="TGQ1" s="10" t="s">
        <v>15816</v>
      </c>
      <c r="TGR1" s="10" t="s">
        <v>15817</v>
      </c>
      <c r="TGS1" s="10" t="s">
        <v>15818</v>
      </c>
      <c r="TGT1" s="10" t="s">
        <v>15819</v>
      </c>
      <c r="TGU1" s="10" t="s">
        <v>15820</v>
      </c>
      <c r="TGV1" s="10" t="s">
        <v>15821</v>
      </c>
      <c r="TGW1" s="10" t="s">
        <v>15822</v>
      </c>
      <c r="TGX1" s="10" t="s">
        <v>15823</v>
      </c>
      <c r="TGY1" s="10" t="s">
        <v>15824</v>
      </c>
      <c r="TGZ1" s="10" t="s">
        <v>15825</v>
      </c>
      <c r="THA1" s="10" t="s">
        <v>15826</v>
      </c>
      <c r="THB1" s="10" t="s">
        <v>15827</v>
      </c>
      <c r="THC1" s="10" t="s">
        <v>15828</v>
      </c>
      <c r="THD1" s="10" t="s">
        <v>15829</v>
      </c>
      <c r="THE1" s="10" t="s">
        <v>15830</v>
      </c>
      <c r="THF1" s="10" t="s">
        <v>15831</v>
      </c>
      <c r="THG1" s="10" t="s">
        <v>15832</v>
      </c>
      <c r="THH1" s="10" t="s">
        <v>15833</v>
      </c>
      <c r="THI1" s="10" t="s">
        <v>15834</v>
      </c>
      <c r="THJ1" s="10" t="s">
        <v>15835</v>
      </c>
      <c r="THK1" s="10" t="s">
        <v>15836</v>
      </c>
      <c r="THL1" s="10" t="s">
        <v>15837</v>
      </c>
      <c r="THM1" s="10" t="s">
        <v>15838</v>
      </c>
      <c r="THN1" s="10" t="s">
        <v>15839</v>
      </c>
      <c r="THO1" s="10" t="s">
        <v>15840</v>
      </c>
      <c r="THP1" s="10" t="s">
        <v>15841</v>
      </c>
      <c r="THQ1" s="10" t="s">
        <v>15842</v>
      </c>
      <c r="THR1" s="10" t="s">
        <v>15843</v>
      </c>
      <c r="THS1" s="10" t="s">
        <v>15844</v>
      </c>
      <c r="THT1" s="10" t="s">
        <v>15845</v>
      </c>
      <c r="THU1" s="10" t="s">
        <v>15846</v>
      </c>
      <c r="THV1" s="10" t="s">
        <v>15847</v>
      </c>
      <c r="THW1" s="10" t="s">
        <v>15848</v>
      </c>
      <c r="THX1" s="10" t="s">
        <v>15849</v>
      </c>
      <c r="THY1" s="10" t="s">
        <v>15850</v>
      </c>
      <c r="THZ1" s="10" t="s">
        <v>15851</v>
      </c>
      <c r="TIA1" s="10" t="s">
        <v>15852</v>
      </c>
      <c r="TIB1" s="10" t="s">
        <v>15853</v>
      </c>
      <c r="TIC1" s="10" t="s">
        <v>15854</v>
      </c>
      <c r="TID1" s="10" t="s">
        <v>15855</v>
      </c>
      <c r="TIE1" s="10" t="s">
        <v>15856</v>
      </c>
      <c r="TIF1" s="10" t="s">
        <v>15857</v>
      </c>
      <c r="TIG1" s="10" t="s">
        <v>15858</v>
      </c>
      <c r="TIH1" s="10" t="s">
        <v>15859</v>
      </c>
      <c r="TII1" s="10" t="s">
        <v>15860</v>
      </c>
      <c r="TIJ1" s="10" t="s">
        <v>15861</v>
      </c>
      <c r="TIK1" s="10" t="s">
        <v>15862</v>
      </c>
      <c r="TIL1" s="10" t="s">
        <v>15863</v>
      </c>
      <c r="TIM1" s="10" t="s">
        <v>15864</v>
      </c>
      <c r="TIN1" s="10" t="s">
        <v>15865</v>
      </c>
      <c r="TIO1" s="10" t="s">
        <v>15866</v>
      </c>
      <c r="TIP1" s="10" t="s">
        <v>15867</v>
      </c>
      <c r="TIQ1" s="10" t="s">
        <v>15868</v>
      </c>
      <c r="TIR1" s="10" t="s">
        <v>15869</v>
      </c>
      <c r="TIS1" s="10" t="s">
        <v>15870</v>
      </c>
      <c r="TIT1" s="10" t="s">
        <v>15871</v>
      </c>
      <c r="TIU1" s="10" t="s">
        <v>15872</v>
      </c>
      <c r="TIV1" s="10" t="s">
        <v>15873</v>
      </c>
      <c r="TIW1" s="10" t="s">
        <v>15874</v>
      </c>
      <c r="TIX1" s="10" t="s">
        <v>15875</v>
      </c>
      <c r="TIY1" s="10" t="s">
        <v>15876</v>
      </c>
      <c r="TIZ1" s="10" t="s">
        <v>15877</v>
      </c>
      <c r="TJA1" s="10" t="s">
        <v>15878</v>
      </c>
      <c r="TJB1" s="10" t="s">
        <v>15879</v>
      </c>
      <c r="TJC1" s="10" t="s">
        <v>15880</v>
      </c>
      <c r="TJD1" s="10" t="s">
        <v>15881</v>
      </c>
      <c r="TJE1" s="10" t="s">
        <v>15882</v>
      </c>
      <c r="TJF1" s="10" t="s">
        <v>15883</v>
      </c>
      <c r="TJG1" s="10" t="s">
        <v>15884</v>
      </c>
      <c r="TJH1" s="10" t="s">
        <v>15885</v>
      </c>
      <c r="TJI1" s="10" t="s">
        <v>15886</v>
      </c>
      <c r="TJJ1" s="10" t="s">
        <v>15887</v>
      </c>
      <c r="TJK1" s="10" t="s">
        <v>15888</v>
      </c>
      <c r="TJL1" s="10" t="s">
        <v>15889</v>
      </c>
      <c r="TJM1" s="10" t="s">
        <v>15890</v>
      </c>
      <c r="TJN1" s="10" t="s">
        <v>15891</v>
      </c>
      <c r="TJO1" s="10" t="s">
        <v>15892</v>
      </c>
      <c r="TJP1" s="10" t="s">
        <v>15893</v>
      </c>
      <c r="TJQ1" s="10" t="s">
        <v>15894</v>
      </c>
      <c r="TJR1" s="10" t="s">
        <v>15895</v>
      </c>
      <c r="TJS1" s="10" t="s">
        <v>15896</v>
      </c>
      <c r="TJT1" s="10" t="s">
        <v>15897</v>
      </c>
      <c r="TJU1" s="10" t="s">
        <v>15898</v>
      </c>
      <c r="TJV1" s="10" t="s">
        <v>15899</v>
      </c>
      <c r="TJW1" s="10" t="s">
        <v>15900</v>
      </c>
      <c r="TJX1" s="10" t="s">
        <v>15901</v>
      </c>
      <c r="TJY1" s="10" t="s">
        <v>15902</v>
      </c>
      <c r="TJZ1" s="10" t="s">
        <v>15903</v>
      </c>
      <c r="TKA1" s="10" t="s">
        <v>15904</v>
      </c>
      <c r="TKB1" s="10" t="s">
        <v>15905</v>
      </c>
      <c r="TKC1" s="10" t="s">
        <v>15906</v>
      </c>
      <c r="TKD1" s="10" t="s">
        <v>15907</v>
      </c>
      <c r="TKE1" s="10" t="s">
        <v>15908</v>
      </c>
      <c r="TKF1" s="10" t="s">
        <v>15909</v>
      </c>
      <c r="TKG1" s="10" t="s">
        <v>15910</v>
      </c>
      <c r="TKH1" s="10" t="s">
        <v>15911</v>
      </c>
      <c r="TKI1" s="10" t="s">
        <v>15912</v>
      </c>
      <c r="TKJ1" s="10" t="s">
        <v>15913</v>
      </c>
      <c r="TKK1" s="10" t="s">
        <v>15914</v>
      </c>
      <c r="TKL1" s="10" t="s">
        <v>15915</v>
      </c>
      <c r="TKM1" s="10" t="s">
        <v>15916</v>
      </c>
      <c r="TKN1" s="10" t="s">
        <v>15917</v>
      </c>
      <c r="TKO1" s="10" t="s">
        <v>15918</v>
      </c>
      <c r="TKP1" s="10" t="s">
        <v>15919</v>
      </c>
      <c r="TKQ1" s="10" t="s">
        <v>15920</v>
      </c>
      <c r="TKR1" s="10" t="s">
        <v>15921</v>
      </c>
      <c r="TKS1" s="10" t="s">
        <v>15922</v>
      </c>
      <c r="TKT1" s="10" t="s">
        <v>15923</v>
      </c>
      <c r="TKU1" s="10" t="s">
        <v>15924</v>
      </c>
      <c r="TKV1" s="10" t="s">
        <v>15925</v>
      </c>
      <c r="TKW1" s="10" t="s">
        <v>15926</v>
      </c>
      <c r="TKX1" s="10" t="s">
        <v>15927</v>
      </c>
      <c r="TKY1" s="10" t="s">
        <v>15928</v>
      </c>
      <c r="TKZ1" s="10" t="s">
        <v>15929</v>
      </c>
      <c r="TLA1" s="10" t="s">
        <v>15930</v>
      </c>
      <c r="TLB1" s="10" t="s">
        <v>15931</v>
      </c>
      <c r="TLC1" s="10" t="s">
        <v>15932</v>
      </c>
      <c r="TLD1" s="10" t="s">
        <v>15933</v>
      </c>
      <c r="TLE1" s="10" t="s">
        <v>15934</v>
      </c>
      <c r="TLF1" s="10" t="s">
        <v>15935</v>
      </c>
      <c r="TLG1" s="10" t="s">
        <v>15936</v>
      </c>
      <c r="TLH1" s="10" t="s">
        <v>15937</v>
      </c>
      <c r="TLI1" s="10" t="s">
        <v>15938</v>
      </c>
      <c r="TLJ1" s="10" t="s">
        <v>15939</v>
      </c>
      <c r="TLK1" s="10" t="s">
        <v>15940</v>
      </c>
      <c r="TLL1" s="10" t="s">
        <v>15941</v>
      </c>
      <c r="TLM1" s="10" t="s">
        <v>15942</v>
      </c>
      <c r="TLN1" s="10" t="s">
        <v>15943</v>
      </c>
      <c r="TLO1" s="10" t="s">
        <v>15944</v>
      </c>
      <c r="TLP1" s="10" t="s">
        <v>15945</v>
      </c>
      <c r="TLQ1" s="10" t="s">
        <v>15946</v>
      </c>
      <c r="TLR1" s="10" t="s">
        <v>15947</v>
      </c>
      <c r="TLS1" s="10" t="s">
        <v>15948</v>
      </c>
      <c r="TLT1" s="10" t="s">
        <v>15949</v>
      </c>
      <c r="TLU1" s="10" t="s">
        <v>15950</v>
      </c>
      <c r="TLV1" s="10" t="s">
        <v>15951</v>
      </c>
      <c r="TLW1" s="10" t="s">
        <v>15952</v>
      </c>
      <c r="TLX1" s="10" t="s">
        <v>15953</v>
      </c>
      <c r="TLY1" s="10" t="s">
        <v>15954</v>
      </c>
      <c r="TLZ1" s="10" t="s">
        <v>15955</v>
      </c>
      <c r="TMA1" s="10" t="s">
        <v>15956</v>
      </c>
      <c r="TMB1" s="10" t="s">
        <v>15957</v>
      </c>
      <c r="TMC1" s="10" t="s">
        <v>15958</v>
      </c>
      <c r="TMD1" s="10" t="s">
        <v>15959</v>
      </c>
      <c r="TME1" s="10" t="s">
        <v>15960</v>
      </c>
      <c r="TMF1" s="10" t="s">
        <v>15961</v>
      </c>
      <c r="TMG1" s="10" t="s">
        <v>15962</v>
      </c>
      <c r="TMH1" s="10" t="s">
        <v>15963</v>
      </c>
      <c r="TMI1" s="10" t="s">
        <v>15964</v>
      </c>
      <c r="TMJ1" s="10" t="s">
        <v>15965</v>
      </c>
      <c r="TMK1" s="10" t="s">
        <v>15966</v>
      </c>
      <c r="TML1" s="10" t="s">
        <v>15967</v>
      </c>
      <c r="TMM1" s="10" t="s">
        <v>15968</v>
      </c>
      <c r="TMN1" s="10" t="s">
        <v>15969</v>
      </c>
      <c r="TMO1" s="10" t="s">
        <v>15970</v>
      </c>
      <c r="TMP1" s="10" t="s">
        <v>15971</v>
      </c>
      <c r="TMQ1" s="10" t="s">
        <v>15972</v>
      </c>
      <c r="TMR1" s="10" t="s">
        <v>15973</v>
      </c>
      <c r="TMS1" s="10" t="s">
        <v>15974</v>
      </c>
      <c r="TMT1" s="10" t="s">
        <v>15975</v>
      </c>
      <c r="TMU1" s="10" t="s">
        <v>15976</v>
      </c>
      <c r="TMV1" s="10" t="s">
        <v>15977</v>
      </c>
      <c r="TMW1" s="10" t="s">
        <v>15978</v>
      </c>
      <c r="TMX1" s="10" t="s">
        <v>15979</v>
      </c>
      <c r="TMY1" s="10" t="s">
        <v>15980</v>
      </c>
      <c r="TMZ1" s="10" t="s">
        <v>15981</v>
      </c>
      <c r="TNA1" s="10" t="s">
        <v>15982</v>
      </c>
      <c r="TNB1" s="10" t="s">
        <v>15983</v>
      </c>
      <c r="TNC1" s="10" t="s">
        <v>15984</v>
      </c>
      <c r="TND1" s="10" t="s">
        <v>15985</v>
      </c>
      <c r="TNE1" s="10" t="s">
        <v>15986</v>
      </c>
      <c r="TNF1" s="10" t="s">
        <v>15987</v>
      </c>
      <c r="TNG1" s="10" t="s">
        <v>15988</v>
      </c>
      <c r="TNH1" s="10" t="s">
        <v>15989</v>
      </c>
      <c r="TNI1" s="10" t="s">
        <v>15990</v>
      </c>
      <c r="TNJ1" s="10" t="s">
        <v>15991</v>
      </c>
      <c r="TNK1" s="10" t="s">
        <v>15992</v>
      </c>
      <c r="TNL1" s="10" t="s">
        <v>15993</v>
      </c>
      <c r="TNM1" s="10" t="s">
        <v>15994</v>
      </c>
      <c r="TNN1" s="10" t="s">
        <v>15995</v>
      </c>
      <c r="TNO1" s="10" t="s">
        <v>15996</v>
      </c>
      <c r="TNP1" s="10" t="s">
        <v>15997</v>
      </c>
      <c r="TNQ1" s="10" t="s">
        <v>15998</v>
      </c>
      <c r="TNR1" s="10" t="s">
        <v>15999</v>
      </c>
      <c r="TNS1" s="10" t="s">
        <v>16000</v>
      </c>
      <c r="TNT1" s="10" t="s">
        <v>16001</v>
      </c>
      <c r="TNU1" s="10" t="s">
        <v>16002</v>
      </c>
      <c r="TNV1" s="10" t="s">
        <v>16003</v>
      </c>
      <c r="TNW1" s="10" t="s">
        <v>16004</v>
      </c>
      <c r="TNX1" s="10" t="s">
        <v>16005</v>
      </c>
      <c r="TNY1" s="10" t="s">
        <v>16006</v>
      </c>
      <c r="TNZ1" s="10" t="s">
        <v>16007</v>
      </c>
      <c r="TOA1" s="10" t="s">
        <v>16008</v>
      </c>
      <c r="TOB1" s="10" t="s">
        <v>16009</v>
      </c>
      <c r="TOC1" s="10" t="s">
        <v>16010</v>
      </c>
      <c r="TOD1" s="10" t="s">
        <v>16011</v>
      </c>
      <c r="TOE1" s="10" t="s">
        <v>16012</v>
      </c>
      <c r="TOF1" s="10" t="s">
        <v>16013</v>
      </c>
      <c r="TOG1" s="10" t="s">
        <v>16014</v>
      </c>
      <c r="TOH1" s="10" t="s">
        <v>16015</v>
      </c>
      <c r="TOI1" s="10" t="s">
        <v>16016</v>
      </c>
      <c r="TOJ1" s="10" t="s">
        <v>16017</v>
      </c>
      <c r="TOK1" s="10" t="s">
        <v>16018</v>
      </c>
      <c r="TOL1" s="10" t="s">
        <v>16019</v>
      </c>
      <c r="TOM1" s="10" t="s">
        <v>16020</v>
      </c>
      <c r="TON1" s="10" t="s">
        <v>16021</v>
      </c>
      <c r="TOO1" s="10" t="s">
        <v>16022</v>
      </c>
      <c r="TOP1" s="10" t="s">
        <v>16023</v>
      </c>
      <c r="TOQ1" s="10" t="s">
        <v>16024</v>
      </c>
      <c r="TOR1" s="10" t="s">
        <v>16025</v>
      </c>
      <c r="TOS1" s="10" t="s">
        <v>16026</v>
      </c>
      <c r="TOT1" s="10" t="s">
        <v>16027</v>
      </c>
      <c r="TOU1" s="10" t="s">
        <v>16028</v>
      </c>
      <c r="TOV1" s="10" t="s">
        <v>16029</v>
      </c>
      <c r="TOW1" s="10" t="s">
        <v>16030</v>
      </c>
      <c r="TOX1" s="10" t="s">
        <v>16031</v>
      </c>
      <c r="TOY1" s="10" t="s">
        <v>16032</v>
      </c>
      <c r="TOZ1" s="10" t="s">
        <v>16033</v>
      </c>
      <c r="TPA1" s="10" t="s">
        <v>16034</v>
      </c>
      <c r="TPB1" s="10" t="s">
        <v>16035</v>
      </c>
      <c r="TPC1" s="10" t="s">
        <v>16036</v>
      </c>
      <c r="TPD1" s="10" t="s">
        <v>16037</v>
      </c>
      <c r="TPE1" s="10" t="s">
        <v>16038</v>
      </c>
      <c r="TPF1" s="10" t="s">
        <v>16039</v>
      </c>
      <c r="TPG1" s="10" t="s">
        <v>16040</v>
      </c>
      <c r="TPH1" s="10" t="s">
        <v>16041</v>
      </c>
      <c r="TPI1" s="10" t="s">
        <v>16042</v>
      </c>
      <c r="TPJ1" s="10" t="s">
        <v>16043</v>
      </c>
      <c r="TPK1" s="10" t="s">
        <v>16044</v>
      </c>
      <c r="TPL1" s="10" t="s">
        <v>16045</v>
      </c>
      <c r="TPM1" s="10" t="s">
        <v>16046</v>
      </c>
      <c r="TPN1" s="10" t="s">
        <v>16047</v>
      </c>
      <c r="TPO1" s="10" t="s">
        <v>16048</v>
      </c>
      <c r="TPP1" s="10" t="s">
        <v>16049</v>
      </c>
      <c r="TPQ1" s="10" t="s">
        <v>16050</v>
      </c>
      <c r="TPR1" s="10" t="s">
        <v>16051</v>
      </c>
      <c r="TPS1" s="10" t="s">
        <v>16052</v>
      </c>
      <c r="TPT1" s="10" t="s">
        <v>16053</v>
      </c>
      <c r="TPU1" s="10" t="s">
        <v>16054</v>
      </c>
      <c r="TPV1" s="10" t="s">
        <v>16055</v>
      </c>
      <c r="TPW1" s="10" t="s">
        <v>16056</v>
      </c>
      <c r="TPX1" s="10" t="s">
        <v>16057</v>
      </c>
      <c r="TPY1" s="10" t="s">
        <v>16058</v>
      </c>
      <c r="TPZ1" s="10" t="s">
        <v>16059</v>
      </c>
      <c r="TQA1" s="10" t="s">
        <v>16060</v>
      </c>
      <c r="TQB1" s="10" t="s">
        <v>16061</v>
      </c>
      <c r="TQC1" s="10" t="s">
        <v>16062</v>
      </c>
      <c r="TQD1" s="10" t="s">
        <v>16063</v>
      </c>
      <c r="TQE1" s="10" t="s">
        <v>16064</v>
      </c>
      <c r="TQF1" s="10" t="s">
        <v>16065</v>
      </c>
      <c r="TQG1" s="10" t="s">
        <v>16066</v>
      </c>
      <c r="TQH1" s="10" t="s">
        <v>16067</v>
      </c>
      <c r="TQI1" s="10" t="s">
        <v>16068</v>
      </c>
      <c r="TQJ1" s="10" t="s">
        <v>16069</v>
      </c>
      <c r="TQK1" s="10" t="s">
        <v>16070</v>
      </c>
      <c r="TQL1" s="10" t="s">
        <v>16071</v>
      </c>
      <c r="TQM1" s="10" t="s">
        <v>16072</v>
      </c>
      <c r="TQN1" s="10" t="s">
        <v>16073</v>
      </c>
      <c r="TQO1" s="10" t="s">
        <v>16074</v>
      </c>
      <c r="TQP1" s="10" t="s">
        <v>16075</v>
      </c>
      <c r="TQQ1" s="10" t="s">
        <v>16076</v>
      </c>
      <c r="TQR1" s="10" t="s">
        <v>16077</v>
      </c>
      <c r="TQS1" s="10" t="s">
        <v>16078</v>
      </c>
      <c r="TQT1" s="10" t="s">
        <v>16079</v>
      </c>
      <c r="TQU1" s="10" t="s">
        <v>16080</v>
      </c>
      <c r="TQV1" s="10" t="s">
        <v>16081</v>
      </c>
      <c r="TQW1" s="10" t="s">
        <v>16082</v>
      </c>
      <c r="TQX1" s="10" t="s">
        <v>16083</v>
      </c>
      <c r="TQY1" s="10" t="s">
        <v>16084</v>
      </c>
      <c r="TQZ1" s="10" t="s">
        <v>16085</v>
      </c>
      <c r="TRA1" s="10" t="s">
        <v>16086</v>
      </c>
      <c r="TRB1" s="10" t="s">
        <v>16087</v>
      </c>
      <c r="TRC1" s="10" t="s">
        <v>16088</v>
      </c>
      <c r="TRD1" s="10" t="s">
        <v>16089</v>
      </c>
      <c r="TRE1" s="10" t="s">
        <v>16090</v>
      </c>
      <c r="TRF1" s="10" t="s">
        <v>16091</v>
      </c>
      <c r="TRG1" s="10" t="s">
        <v>16092</v>
      </c>
      <c r="TRH1" s="10" t="s">
        <v>16093</v>
      </c>
      <c r="TRI1" s="10" t="s">
        <v>16094</v>
      </c>
      <c r="TRJ1" s="10" t="s">
        <v>16095</v>
      </c>
      <c r="TRK1" s="10" t="s">
        <v>16096</v>
      </c>
      <c r="TRL1" s="10" t="s">
        <v>16097</v>
      </c>
      <c r="TRM1" s="10" t="s">
        <v>16098</v>
      </c>
      <c r="TRN1" s="10" t="s">
        <v>16099</v>
      </c>
      <c r="TRO1" s="10" t="s">
        <v>16100</v>
      </c>
      <c r="TRP1" s="10" t="s">
        <v>16101</v>
      </c>
      <c r="TRQ1" s="10" t="s">
        <v>16102</v>
      </c>
      <c r="TRR1" s="10" t="s">
        <v>16103</v>
      </c>
      <c r="TRS1" s="10" t="s">
        <v>16104</v>
      </c>
      <c r="TRT1" s="10" t="s">
        <v>16105</v>
      </c>
      <c r="TRU1" s="10" t="s">
        <v>16106</v>
      </c>
      <c r="TRV1" s="10" t="s">
        <v>16107</v>
      </c>
      <c r="TRW1" s="10" t="s">
        <v>16108</v>
      </c>
      <c r="TRX1" s="10" t="s">
        <v>16109</v>
      </c>
      <c r="TRY1" s="10" t="s">
        <v>16110</v>
      </c>
      <c r="TRZ1" s="10" t="s">
        <v>16111</v>
      </c>
      <c r="TSA1" s="10" t="s">
        <v>16112</v>
      </c>
      <c r="TSB1" s="10" t="s">
        <v>16113</v>
      </c>
      <c r="TSC1" s="10" t="s">
        <v>16114</v>
      </c>
      <c r="TSD1" s="10" t="s">
        <v>16115</v>
      </c>
      <c r="TSE1" s="10" t="s">
        <v>16116</v>
      </c>
      <c r="TSF1" s="10" t="s">
        <v>16117</v>
      </c>
      <c r="TSG1" s="10" t="s">
        <v>16118</v>
      </c>
      <c r="TSH1" s="10" t="s">
        <v>16119</v>
      </c>
      <c r="TSI1" s="10" t="s">
        <v>16120</v>
      </c>
      <c r="TSJ1" s="10" t="s">
        <v>16121</v>
      </c>
      <c r="TSK1" s="10" t="s">
        <v>16122</v>
      </c>
      <c r="TSL1" s="10" t="s">
        <v>16123</v>
      </c>
      <c r="TSM1" s="10" t="s">
        <v>16124</v>
      </c>
      <c r="TSN1" s="10" t="s">
        <v>16125</v>
      </c>
      <c r="TSO1" s="10" t="s">
        <v>16126</v>
      </c>
      <c r="TSP1" s="10" t="s">
        <v>16127</v>
      </c>
      <c r="TSQ1" s="10" t="s">
        <v>16128</v>
      </c>
      <c r="TSR1" s="10" t="s">
        <v>16129</v>
      </c>
      <c r="TSS1" s="10" t="s">
        <v>16130</v>
      </c>
      <c r="TST1" s="10" t="s">
        <v>16131</v>
      </c>
      <c r="TSU1" s="10" t="s">
        <v>16132</v>
      </c>
      <c r="TSV1" s="10" t="s">
        <v>16133</v>
      </c>
      <c r="TSW1" s="10" t="s">
        <v>16134</v>
      </c>
      <c r="TSX1" s="10" t="s">
        <v>16135</v>
      </c>
      <c r="TSY1" s="10" t="s">
        <v>16136</v>
      </c>
      <c r="TSZ1" s="10" t="s">
        <v>16137</v>
      </c>
      <c r="TTA1" s="10" t="s">
        <v>16138</v>
      </c>
      <c r="TTB1" s="10" t="s">
        <v>16139</v>
      </c>
      <c r="TTC1" s="10" t="s">
        <v>16140</v>
      </c>
      <c r="TTD1" s="10" t="s">
        <v>16141</v>
      </c>
      <c r="TTE1" s="10" t="s">
        <v>16142</v>
      </c>
      <c r="TTF1" s="10" t="s">
        <v>16143</v>
      </c>
      <c r="TTG1" s="10" t="s">
        <v>16144</v>
      </c>
      <c r="TTH1" s="10" t="s">
        <v>16145</v>
      </c>
      <c r="TTI1" s="10" t="s">
        <v>16146</v>
      </c>
      <c r="TTJ1" s="10" t="s">
        <v>16147</v>
      </c>
      <c r="TTK1" s="10" t="s">
        <v>16148</v>
      </c>
      <c r="TTL1" s="10" t="s">
        <v>16149</v>
      </c>
      <c r="TTM1" s="10" t="s">
        <v>16150</v>
      </c>
      <c r="TTN1" s="10" t="s">
        <v>16151</v>
      </c>
      <c r="TTO1" s="10" t="s">
        <v>16152</v>
      </c>
      <c r="TTP1" s="10" t="s">
        <v>16153</v>
      </c>
      <c r="TTQ1" s="10" t="s">
        <v>16154</v>
      </c>
      <c r="TTR1" s="10" t="s">
        <v>16155</v>
      </c>
      <c r="TTS1" s="10" t="s">
        <v>16156</v>
      </c>
      <c r="TTT1" s="10" t="s">
        <v>16157</v>
      </c>
      <c r="TTU1" s="10" t="s">
        <v>16158</v>
      </c>
      <c r="TTV1" s="10" t="s">
        <v>16159</v>
      </c>
      <c r="TTW1" s="10" t="s">
        <v>16160</v>
      </c>
      <c r="TTX1" s="10" t="s">
        <v>16161</v>
      </c>
      <c r="TTY1" s="10" t="s">
        <v>16162</v>
      </c>
      <c r="TTZ1" s="10" t="s">
        <v>16163</v>
      </c>
      <c r="TUA1" s="10" t="s">
        <v>16164</v>
      </c>
      <c r="TUB1" s="10" t="s">
        <v>16165</v>
      </c>
      <c r="TUC1" s="10" t="s">
        <v>16166</v>
      </c>
      <c r="TUD1" s="10" t="s">
        <v>16167</v>
      </c>
      <c r="TUE1" s="10" t="s">
        <v>16168</v>
      </c>
      <c r="TUF1" s="10" t="s">
        <v>16169</v>
      </c>
      <c r="TUG1" s="10" t="s">
        <v>16170</v>
      </c>
      <c r="TUH1" s="10" t="s">
        <v>16171</v>
      </c>
      <c r="TUI1" s="10" t="s">
        <v>16172</v>
      </c>
      <c r="TUJ1" s="10" t="s">
        <v>16173</v>
      </c>
      <c r="TUK1" s="10" t="s">
        <v>16174</v>
      </c>
      <c r="TUL1" s="10" t="s">
        <v>16175</v>
      </c>
      <c r="TUM1" s="10" t="s">
        <v>16176</v>
      </c>
      <c r="TUN1" s="10" t="s">
        <v>16177</v>
      </c>
      <c r="TUO1" s="10" t="s">
        <v>16178</v>
      </c>
      <c r="TUP1" s="10" t="s">
        <v>16179</v>
      </c>
      <c r="TUQ1" s="10" t="s">
        <v>16180</v>
      </c>
      <c r="TUR1" s="10" t="s">
        <v>16181</v>
      </c>
      <c r="TUS1" s="10" t="s">
        <v>16182</v>
      </c>
      <c r="TUT1" s="10" t="s">
        <v>16183</v>
      </c>
      <c r="TUU1" s="10" t="s">
        <v>16184</v>
      </c>
      <c r="TUV1" s="10" t="s">
        <v>16185</v>
      </c>
      <c r="TUW1" s="10" t="s">
        <v>16186</v>
      </c>
      <c r="TUX1" s="10" t="s">
        <v>16187</v>
      </c>
      <c r="TUY1" s="10" t="s">
        <v>16188</v>
      </c>
      <c r="TUZ1" s="10" t="s">
        <v>16189</v>
      </c>
      <c r="TVA1" s="10" t="s">
        <v>16190</v>
      </c>
      <c r="TVB1" s="10" t="s">
        <v>16191</v>
      </c>
      <c r="TVC1" s="10" t="s">
        <v>16192</v>
      </c>
      <c r="TVD1" s="10" t="s">
        <v>16193</v>
      </c>
      <c r="TVE1" s="10" t="s">
        <v>16194</v>
      </c>
      <c r="TVF1" s="10" t="s">
        <v>16195</v>
      </c>
      <c r="TVG1" s="10" t="s">
        <v>16196</v>
      </c>
      <c r="TVH1" s="10" t="s">
        <v>16197</v>
      </c>
      <c r="TVI1" s="10" t="s">
        <v>16198</v>
      </c>
      <c r="TVJ1" s="10" t="s">
        <v>16199</v>
      </c>
      <c r="TVK1" s="10" t="s">
        <v>16200</v>
      </c>
      <c r="TVL1" s="10" t="s">
        <v>16201</v>
      </c>
      <c r="TVM1" s="10" t="s">
        <v>16202</v>
      </c>
      <c r="TVN1" s="10" t="s">
        <v>16203</v>
      </c>
      <c r="TVO1" s="10" t="s">
        <v>16204</v>
      </c>
      <c r="TVP1" s="10" t="s">
        <v>16205</v>
      </c>
      <c r="TVQ1" s="10" t="s">
        <v>16206</v>
      </c>
      <c r="TVR1" s="10" t="s">
        <v>16207</v>
      </c>
      <c r="TVS1" s="10" t="s">
        <v>16208</v>
      </c>
      <c r="TVT1" s="10" t="s">
        <v>16209</v>
      </c>
      <c r="TVU1" s="10" t="s">
        <v>16210</v>
      </c>
      <c r="TVV1" s="10" t="s">
        <v>16211</v>
      </c>
      <c r="TVW1" s="10" t="s">
        <v>16212</v>
      </c>
      <c r="TVX1" s="10" t="s">
        <v>16213</v>
      </c>
      <c r="TVY1" s="10" t="s">
        <v>16214</v>
      </c>
      <c r="TVZ1" s="10" t="s">
        <v>16215</v>
      </c>
      <c r="TWA1" s="10" t="s">
        <v>16216</v>
      </c>
      <c r="TWB1" s="10" t="s">
        <v>16217</v>
      </c>
      <c r="TWC1" s="10" t="s">
        <v>16218</v>
      </c>
      <c r="TWD1" s="10" t="s">
        <v>16219</v>
      </c>
      <c r="TWE1" s="10" t="s">
        <v>16220</v>
      </c>
      <c r="TWF1" s="10" t="s">
        <v>16221</v>
      </c>
      <c r="TWG1" s="10" t="s">
        <v>16222</v>
      </c>
      <c r="TWH1" s="10" t="s">
        <v>16223</v>
      </c>
      <c r="TWI1" s="10" t="s">
        <v>16224</v>
      </c>
      <c r="TWJ1" s="10" t="s">
        <v>16225</v>
      </c>
      <c r="TWK1" s="10" t="s">
        <v>16226</v>
      </c>
      <c r="TWL1" s="10" t="s">
        <v>16227</v>
      </c>
      <c r="TWM1" s="10" t="s">
        <v>16228</v>
      </c>
      <c r="TWN1" s="10" t="s">
        <v>16229</v>
      </c>
      <c r="TWO1" s="10" t="s">
        <v>16230</v>
      </c>
      <c r="TWP1" s="10" t="s">
        <v>16231</v>
      </c>
      <c r="TWQ1" s="10" t="s">
        <v>16232</v>
      </c>
      <c r="TWR1" s="10" t="s">
        <v>16233</v>
      </c>
      <c r="TWS1" s="10" t="s">
        <v>16234</v>
      </c>
      <c r="TWT1" s="10" t="s">
        <v>16235</v>
      </c>
      <c r="TWU1" s="10" t="s">
        <v>16236</v>
      </c>
      <c r="TWV1" s="10" t="s">
        <v>16237</v>
      </c>
      <c r="TWW1" s="10" t="s">
        <v>16238</v>
      </c>
      <c r="TWX1" s="10" t="s">
        <v>16239</v>
      </c>
      <c r="TWY1" s="10" t="s">
        <v>16240</v>
      </c>
      <c r="TWZ1" s="10" t="s">
        <v>16241</v>
      </c>
      <c r="TXA1" s="10" t="s">
        <v>16242</v>
      </c>
      <c r="TXB1" s="10" t="s">
        <v>16243</v>
      </c>
      <c r="TXC1" s="10" t="s">
        <v>16244</v>
      </c>
      <c r="TXD1" s="10" t="s">
        <v>16245</v>
      </c>
      <c r="TXE1" s="10" t="s">
        <v>16246</v>
      </c>
      <c r="TXF1" s="10" t="s">
        <v>16247</v>
      </c>
      <c r="TXG1" s="10" t="s">
        <v>16248</v>
      </c>
      <c r="TXH1" s="10" t="s">
        <v>16249</v>
      </c>
      <c r="TXI1" s="10" t="s">
        <v>16250</v>
      </c>
      <c r="TXJ1" s="10" t="s">
        <v>16251</v>
      </c>
      <c r="TXK1" s="10" t="s">
        <v>16252</v>
      </c>
      <c r="TXL1" s="10" t="s">
        <v>16253</v>
      </c>
      <c r="TXM1" s="10" t="s">
        <v>16254</v>
      </c>
      <c r="TXN1" s="10" t="s">
        <v>16255</v>
      </c>
      <c r="TXO1" s="10" t="s">
        <v>16256</v>
      </c>
      <c r="TXP1" s="10" t="s">
        <v>16257</v>
      </c>
      <c r="TXQ1" s="10" t="s">
        <v>16258</v>
      </c>
      <c r="TXR1" s="10" t="s">
        <v>16259</v>
      </c>
      <c r="TXS1" s="10" t="s">
        <v>16260</v>
      </c>
      <c r="TXT1" s="10" t="s">
        <v>16261</v>
      </c>
      <c r="TXU1" s="10" t="s">
        <v>16262</v>
      </c>
      <c r="TXV1" s="10" t="s">
        <v>16263</v>
      </c>
      <c r="TXW1" s="10" t="s">
        <v>16264</v>
      </c>
      <c r="TXX1" s="10" t="s">
        <v>16265</v>
      </c>
      <c r="TXY1" s="10" t="s">
        <v>16266</v>
      </c>
      <c r="TXZ1" s="10" t="s">
        <v>16267</v>
      </c>
      <c r="TYA1" s="10" t="s">
        <v>16268</v>
      </c>
      <c r="TYB1" s="10" t="s">
        <v>16269</v>
      </c>
      <c r="TYC1" s="10" t="s">
        <v>16270</v>
      </c>
      <c r="TYD1" s="10" t="s">
        <v>16271</v>
      </c>
      <c r="TYE1" s="10" t="s">
        <v>16272</v>
      </c>
      <c r="TYF1" s="10" t="s">
        <v>16273</v>
      </c>
      <c r="TYG1" s="10" t="s">
        <v>16274</v>
      </c>
      <c r="TYH1" s="10" t="s">
        <v>16275</v>
      </c>
      <c r="TYI1" s="10" t="s">
        <v>16276</v>
      </c>
      <c r="TYJ1" s="10" t="s">
        <v>16277</v>
      </c>
      <c r="TYK1" s="10" t="s">
        <v>16278</v>
      </c>
      <c r="TYL1" s="10" t="s">
        <v>16279</v>
      </c>
      <c r="TYM1" s="10" t="s">
        <v>16280</v>
      </c>
      <c r="TYN1" s="10" t="s">
        <v>16281</v>
      </c>
      <c r="TYO1" s="10" t="s">
        <v>16282</v>
      </c>
      <c r="TYP1" s="10" t="s">
        <v>16283</v>
      </c>
      <c r="TYQ1" s="10" t="s">
        <v>16284</v>
      </c>
      <c r="TYR1" s="10" t="s">
        <v>16285</v>
      </c>
      <c r="TYS1" s="10" t="s">
        <v>16286</v>
      </c>
      <c r="TYT1" s="10" t="s">
        <v>16287</v>
      </c>
      <c r="TYU1" s="10" t="s">
        <v>16288</v>
      </c>
      <c r="TYV1" s="10" t="s">
        <v>16289</v>
      </c>
      <c r="TYW1" s="10" t="s">
        <v>16290</v>
      </c>
      <c r="TYX1" s="10" t="s">
        <v>16291</v>
      </c>
      <c r="TYY1" s="10" t="s">
        <v>16292</v>
      </c>
      <c r="TYZ1" s="10" t="s">
        <v>16293</v>
      </c>
      <c r="TZA1" s="10" t="s">
        <v>16294</v>
      </c>
      <c r="TZB1" s="10" t="s">
        <v>16295</v>
      </c>
      <c r="TZC1" s="10" t="s">
        <v>16296</v>
      </c>
      <c r="TZD1" s="10" t="s">
        <v>16297</v>
      </c>
      <c r="TZE1" s="10" t="s">
        <v>16298</v>
      </c>
      <c r="TZF1" s="10" t="s">
        <v>16299</v>
      </c>
      <c r="TZG1" s="10" t="s">
        <v>16300</v>
      </c>
      <c r="TZH1" s="10" t="s">
        <v>16301</v>
      </c>
      <c r="TZI1" s="10" t="s">
        <v>16302</v>
      </c>
      <c r="TZJ1" s="10" t="s">
        <v>16303</v>
      </c>
      <c r="TZK1" s="10" t="s">
        <v>16304</v>
      </c>
      <c r="TZL1" s="10" t="s">
        <v>16305</v>
      </c>
      <c r="TZM1" s="10" t="s">
        <v>16306</v>
      </c>
      <c r="TZN1" s="10" t="s">
        <v>16307</v>
      </c>
      <c r="TZO1" s="10" t="s">
        <v>16308</v>
      </c>
      <c r="TZP1" s="10" t="s">
        <v>16309</v>
      </c>
      <c r="TZQ1" s="10" t="s">
        <v>16310</v>
      </c>
      <c r="TZR1" s="10" t="s">
        <v>16311</v>
      </c>
      <c r="TZS1" s="10" t="s">
        <v>16312</v>
      </c>
      <c r="TZT1" s="10" t="s">
        <v>16313</v>
      </c>
      <c r="TZU1" s="10" t="s">
        <v>16314</v>
      </c>
      <c r="TZV1" s="10" t="s">
        <v>16315</v>
      </c>
      <c r="TZW1" s="10" t="s">
        <v>16316</v>
      </c>
      <c r="TZX1" s="10" t="s">
        <v>16317</v>
      </c>
      <c r="TZY1" s="10" t="s">
        <v>16318</v>
      </c>
      <c r="TZZ1" s="10" t="s">
        <v>16319</v>
      </c>
      <c r="UAA1" s="10" t="s">
        <v>16320</v>
      </c>
      <c r="UAB1" s="10" t="s">
        <v>16321</v>
      </c>
      <c r="UAC1" s="10" t="s">
        <v>16322</v>
      </c>
      <c r="UAD1" s="10" t="s">
        <v>16323</v>
      </c>
      <c r="UAE1" s="10" t="s">
        <v>16324</v>
      </c>
      <c r="UAF1" s="10" t="s">
        <v>16325</v>
      </c>
      <c r="UAG1" s="10" t="s">
        <v>16326</v>
      </c>
      <c r="UAH1" s="10" t="s">
        <v>16327</v>
      </c>
      <c r="UAI1" s="10" t="s">
        <v>16328</v>
      </c>
      <c r="UAJ1" s="10" t="s">
        <v>16329</v>
      </c>
      <c r="UAK1" s="10" t="s">
        <v>16330</v>
      </c>
      <c r="UAL1" s="10" t="s">
        <v>16331</v>
      </c>
      <c r="UAM1" s="10" t="s">
        <v>16332</v>
      </c>
      <c r="UAN1" s="10" t="s">
        <v>16333</v>
      </c>
      <c r="UAO1" s="10" t="s">
        <v>16334</v>
      </c>
      <c r="UAP1" s="10" t="s">
        <v>16335</v>
      </c>
      <c r="UAQ1" s="10" t="s">
        <v>16336</v>
      </c>
      <c r="UAR1" s="10" t="s">
        <v>16337</v>
      </c>
      <c r="UAS1" s="10" t="s">
        <v>16338</v>
      </c>
      <c r="UAT1" s="10" t="s">
        <v>16339</v>
      </c>
      <c r="UAU1" s="10" t="s">
        <v>16340</v>
      </c>
      <c r="UAV1" s="10" t="s">
        <v>16341</v>
      </c>
      <c r="UAW1" s="10" t="s">
        <v>16342</v>
      </c>
      <c r="UAX1" s="10" t="s">
        <v>16343</v>
      </c>
      <c r="UAY1" s="10" t="s">
        <v>16344</v>
      </c>
      <c r="UAZ1" s="10" t="s">
        <v>16345</v>
      </c>
      <c r="UBA1" s="10" t="s">
        <v>16346</v>
      </c>
      <c r="UBB1" s="10" t="s">
        <v>16347</v>
      </c>
      <c r="UBC1" s="10" t="s">
        <v>16348</v>
      </c>
      <c r="UBD1" s="10" t="s">
        <v>16349</v>
      </c>
      <c r="UBE1" s="10" t="s">
        <v>16350</v>
      </c>
      <c r="UBF1" s="10" t="s">
        <v>16351</v>
      </c>
      <c r="UBG1" s="10" t="s">
        <v>16352</v>
      </c>
      <c r="UBH1" s="10" t="s">
        <v>16353</v>
      </c>
      <c r="UBI1" s="10" t="s">
        <v>16354</v>
      </c>
      <c r="UBJ1" s="10" t="s">
        <v>16355</v>
      </c>
      <c r="UBK1" s="10" t="s">
        <v>16356</v>
      </c>
      <c r="UBL1" s="10" t="s">
        <v>16357</v>
      </c>
      <c r="UBM1" s="10" t="s">
        <v>16358</v>
      </c>
      <c r="UBN1" s="10" t="s">
        <v>16359</v>
      </c>
      <c r="UBO1" s="10" t="s">
        <v>16360</v>
      </c>
      <c r="UBP1" s="10" t="s">
        <v>16361</v>
      </c>
      <c r="UBQ1" s="10" t="s">
        <v>16362</v>
      </c>
      <c r="UBR1" s="10" t="s">
        <v>16363</v>
      </c>
      <c r="UBS1" s="10" t="s">
        <v>16364</v>
      </c>
      <c r="UBT1" s="10" t="s">
        <v>16365</v>
      </c>
      <c r="UBU1" s="10" t="s">
        <v>16366</v>
      </c>
      <c r="UBV1" s="10" t="s">
        <v>16367</v>
      </c>
      <c r="UBW1" s="10" t="s">
        <v>16368</v>
      </c>
      <c r="UBX1" s="10" t="s">
        <v>16369</v>
      </c>
      <c r="UBY1" s="10" t="s">
        <v>16370</v>
      </c>
      <c r="UBZ1" s="10" t="s">
        <v>16371</v>
      </c>
      <c r="UCA1" s="10" t="s">
        <v>16372</v>
      </c>
      <c r="UCB1" s="10" t="s">
        <v>16373</v>
      </c>
      <c r="UCC1" s="10" t="s">
        <v>16374</v>
      </c>
      <c r="UCD1" s="10" t="s">
        <v>16375</v>
      </c>
      <c r="UCE1" s="10" t="s">
        <v>16376</v>
      </c>
      <c r="UCF1" s="10" t="s">
        <v>16377</v>
      </c>
      <c r="UCG1" s="10" t="s">
        <v>16378</v>
      </c>
      <c r="UCH1" s="10" t="s">
        <v>16379</v>
      </c>
      <c r="UCI1" s="10" t="s">
        <v>16380</v>
      </c>
      <c r="UCJ1" s="10" t="s">
        <v>16381</v>
      </c>
      <c r="UCK1" s="10" t="s">
        <v>16382</v>
      </c>
      <c r="UCL1" s="10" t="s">
        <v>16383</v>
      </c>
      <c r="UCM1" s="10" t="s">
        <v>16384</v>
      </c>
      <c r="UCN1" s="10" t="s">
        <v>16385</v>
      </c>
      <c r="UCO1" s="10" t="s">
        <v>16386</v>
      </c>
      <c r="UCP1" s="10" t="s">
        <v>16387</v>
      </c>
      <c r="UCQ1" s="10" t="s">
        <v>16388</v>
      </c>
      <c r="UCR1" s="10" t="s">
        <v>16389</v>
      </c>
      <c r="UCS1" s="10" t="s">
        <v>16390</v>
      </c>
      <c r="UCT1" s="10" t="s">
        <v>16391</v>
      </c>
      <c r="UCU1" s="10" t="s">
        <v>16392</v>
      </c>
      <c r="UCV1" s="10" t="s">
        <v>16393</v>
      </c>
      <c r="UCW1" s="10" t="s">
        <v>16394</v>
      </c>
      <c r="UCX1" s="10" t="s">
        <v>16395</v>
      </c>
      <c r="UCY1" s="10" t="s">
        <v>16396</v>
      </c>
      <c r="UCZ1" s="10" t="s">
        <v>16397</v>
      </c>
      <c r="UDA1" s="10" t="s">
        <v>16398</v>
      </c>
      <c r="UDB1" s="10" t="s">
        <v>16399</v>
      </c>
      <c r="UDC1" s="10" t="s">
        <v>16400</v>
      </c>
      <c r="UDD1" s="10" t="s">
        <v>16401</v>
      </c>
      <c r="UDE1" s="10" t="s">
        <v>16402</v>
      </c>
      <c r="UDF1" s="10" t="s">
        <v>16403</v>
      </c>
      <c r="UDG1" s="10" t="s">
        <v>16404</v>
      </c>
      <c r="UDH1" s="10" t="s">
        <v>16405</v>
      </c>
      <c r="UDI1" s="10" t="s">
        <v>16406</v>
      </c>
      <c r="UDJ1" s="10" t="s">
        <v>16407</v>
      </c>
      <c r="UDK1" s="10" t="s">
        <v>16408</v>
      </c>
      <c r="UDL1" s="10" t="s">
        <v>16409</v>
      </c>
      <c r="UDM1" s="10" t="s">
        <v>16410</v>
      </c>
      <c r="UDN1" s="10" t="s">
        <v>16411</v>
      </c>
      <c r="UDO1" s="10" t="s">
        <v>16412</v>
      </c>
      <c r="UDP1" s="10" t="s">
        <v>16413</v>
      </c>
      <c r="UDQ1" s="10" t="s">
        <v>16414</v>
      </c>
      <c r="UDR1" s="10" t="s">
        <v>16415</v>
      </c>
      <c r="UDS1" s="10" t="s">
        <v>16416</v>
      </c>
      <c r="UDT1" s="10" t="s">
        <v>16417</v>
      </c>
      <c r="UDU1" s="10" t="s">
        <v>16418</v>
      </c>
      <c r="UDV1" s="10" t="s">
        <v>16419</v>
      </c>
      <c r="UDW1" s="10" t="s">
        <v>16420</v>
      </c>
      <c r="UDX1" s="10" t="s">
        <v>16421</v>
      </c>
      <c r="UDY1" s="10" t="s">
        <v>16422</v>
      </c>
      <c r="UDZ1" s="10" t="s">
        <v>16423</v>
      </c>
      <c r="UEA1" s="10" t="s">
        <v>16424</v>
      </c>
      <c r="UEB1" s="10" t="s">
        <v>16425</v>
      </c>
      <c r="UEC1" s="10" t="s">
        <v>16426</v>
      </c>
      <c r="UED1" s="10" t="s">
        <v>16427</v>
      </c>
      <c r="UEE1" s="10" t="s">
        <v>16428</v>
      </c>
      <c r="UEF1" s="10" t="s">
        <v>16429</v>
      </c>
      <c r="UEG1" s="10" t="s">
        <v>16430</v>
      </c>
      <c r="UEH1" s="10" t="s">
        <v>16431</v>
      </c>
      <c r="UEI1" s="10" t="s">
        <v>16432</v>
      </c>
      <c r="UEJ1" s="10" t="s">
        <v>16433</v>
      </c>
      <c r="UEK1" s="10" t="s">
        <v>16434</v>
      </c>
      <c r="UEL1" s="10" t="s">
        <v>16435</v>
      </c>
      <c r="UEM1" s="10" t="s">
        <v>16436</v>
      </c>
      <c r="UEN1" s="10" t="s">
        <v>16437</v>
      </c>
      <c r="UEO1" s="10" t="s">
        <v>16438</v>
      </c>
      <c r="UEP1" s="10" t="s">
        <v>16439</v>
      </c>
      <c r="UEQ1" s="10" t="s">
        <v>16440</v>
      </c>
      <c r="UER1" s="10" t="s">
        <v>16441</v>
      </c>
      <c r="UES1" s="10" t="s">
        <v>16442</v>
      </c>
      <c r="UET1" s="10" t="s">
        <v>16443</v>
      </c>
      <c r="UEU1" s="10" t="s">
        <v>16444</v>
      </c>
      <c r="UEV1" s="10" t="s">
        <v>16445</v>
      </c>
      <c r="UEW1" s="10" t="s">
        <v>16446</v>
      </c>
      <c r="UEX1" s="10" t="s">
        <v>16447</v>
      </c>
      <c r="UEY1" s="10" t="s">
        <v>16448</v>
      </c>
      <c r="UEZ1" s="10" t="s">
        <v>16449</v>
      </c>
      <c r="UFA1" s="10" t="s">
        <v>16450</v>
      </c>
      <c r="UFB1" s="10" t="s">
        <v>16451</v>
      </c>
      <c r="UFC1" s="10" t="s">
        <v>16452</v>
      </c>
      <c r="UFD1" s="10" t="s">
        <v>16453</v>
      </c>
      <c r="UFE1" s="10" t="s">
        <v>16454</v>
      </c>
      <c r="UFF1" s="10" t="s">
        <v>16455</v>
      </c>
      <c r="UFG1" s="10" t="s">
        <v>16456</v>
      </c>
      <c r="UFH1" s="10" t="s">
        <v>16457</v>
      </c>
      <c r="UFI1" s="10" t="s">
        <v>16458</v>
      </c>
      <c r="UFJ1" s="10" t="s">
        <v>16459</v>
      </c>
      <c r="UFK1" s="10" t="s">
        <v>16460</v>
      </c>
      <c r="UFL1" s="10" t="s">
        <v>16461</v>
      </c>
      <c r="UFM1" s="10" t="s">
        <v>16462</v>
      </c>
      <c r="UFN1" s="10" t="s">
        <v>16463</v>
      </c>
      <c r="UFO1" s="10" t="s">
        <v>16464</v>
      </c>
      <c r="UFP1" s="10" t="s">
        <v>16465</v>
      </c>
      <c r="UFQ1" s="10" t="s">
        <v>16466</v>
      </c>
      <c r="UFR1" s="10" t="s">
        <v>16467</v>
      </c>
      <c r="UFS1" s="10" t="s">
        <v>16468</v>
      </c>
      <c r="UFT1" s="10" t="s">
        <v>16469</v>
      </c>
      <c r="UFU1" s="10" t="s">
        <v>16470</v>
      </c>
      <c r="UFV1" s="10" t="s">
        <v>16471</v>
      </c>
      <c r="UFW1" s="10" t="s">
        <v>16472</v>
      </c>
      <c r="UFX1" s="10" t="s">
        <v>16473</v>
      </c>
      <c r="UFY1" s="10" t="s">
        <v>16474</v>
      </c>
      <c r="UFZ1" s="10" t="s">
        <v>16475</v>
      </c>
      <c r="UGA1" s="10" t="s">
        <v>16476</v>
      </c>
      <c r="UGB1" s="10" t="s">
        <v>16477</v>
      </c>
      <c r="UGC1" s="10" t="s">
        <v>16478</v>
      </c>
      <c r="UGD1" s="10" t="s">
        <v>16479</v>
      </c>
      <c r="UGE1" s="10" t="s">
        <v>16480</v>
      </c>
      <c r="UGF1" s="10" t="s">
        <v>16481</v>
      </c>
      <c r="UGG1" s="10" t="s">
        <v>16482</v>
      </c>
      <c r="UGH1" s="10" t="s">
        <v>16483</v>
      </c>
      <c r="UGI1" s="10" t="s">
        <v>16484</v>
      </c>
      <c r="UGJ1" s="10" t="s">
        <v>16485</v>
      </c>
      <c r="UGK1" s="10" t="s">
        <v>16486</v>
      </c>
      <c r="UGL1" s="10" t="s">
        <v>16487</v>
      </c>
      <c r="UGM1" s="10" t="s">
        <v>16488</v>
      </c>
      <c r="UGN1" s="10" t="s">
        <v>16489</v>
      </c>
      <c r="UGO1" s="10" t="s">
        <v>16490</v>
      </c>
      <c r="UGP1" s="10" t="s">
        <v>16491</v>
      </c>
      <c r="UGQ1" s="10" t="s">
        <v>16492</v>
      </c>
      <c r="UGR1" s="10" t="s">
        <v>16493</v>
      </c>
      <c r="UGS1" s="10" t="s">
        <v>16494</v>
      </c>
      <c r="UGT1" s="10" t="s">
        <v>16495</v>
      </c>
      <c r="UGU1" s="10" t="s">
        <v>16496</v>
      </c>
      <c r="UGV1" s="10" t="s">
        <v>16497</v>
      </c>
      <c r="UGW1" s="10" t="s">
        <v>16498</v>
      </c>
      <c r="UGX1" s="10" t="s">
        <v>16499</v>
      </c>
      <c r="UGY1" s="10" t="s">
        <v>16500</v>
      </c>
      <c r="UGZ1" s="10" t="s">
        <v>16501</v>
      </c>
      <c r="UHA1" s="10" t="s">
        <v>16502</v>
      </c>
      <c r="UHB1" s="10" t="s">
        <v>16503</v>
      </c>
      <c r="UHC1" s="10" t="s">
        <v>16504</v>
      </c>
      <c r="UHD1" s="10" t="s">
        <v>16505</v>
      </c>
      <c r="UHE1" s="10" t="s">
        <v>16506</v>
      </c>
      <c r="UHF1" s="10" t="s">
        <v>16507</v>
      </c>
      <c r="UHG1" s="10" t="s">
        <v>16508</v>
      </c>
      <c r="UHH1" s="10" t="s">
        <v>16509</v>
      </c>
      <c r="UHI1" s="10" t="s">
        <v>16510</v>
      </c>
      <c r="UHJ1" s="10" t="s">
        <v>16511</v>
      </c>
      <c r="UHK1" s="10" t="s">
        <v>16512</v>
      </c>
      <c r="UHL1" s="10" t="s">
        <v>16513</v>
      </c>
      <c r="UHM1" s="10" t="s">
        <v>16514</v>
      </c>
      <c r="UHN1" s="10" t="s">
        <v>16515</v>
      </c>
      <c r="UHO1" s="10" t="s">
        <v>16516</v>
      </c>
      <c r="UHP1" s="10" t="s">
        <v>16517</v>
      </c>
      <c r="UHQ1" s="10" t="s">
        <v>16518</v>
      </c>
      <c r="UHR1" s="10" t="s">
        <v>16519</v>
      </c>
      <c r="UHS1" s="10" t="s">
        <v>16520</v>
      </c>
      <c r="UHT1" s="10" t="s">
        <v>16521</v>
      </c>
      <c r="UHU1" s="10" t="s">
        <v>16522</v>
      </c>
      <c r="UHV1" s="10" t="s">
        <v>16523</v>
      </c>
      <c r="UHW1" s="10" t="s">
        <v>16524</v>
      </c>
      <c r="UHX1" s="10" t="s">
        <v>16525</v>
      </c>
      <c r="UHY1" s="10" t="s">
        <v>16526</v>
      </c>
      <c r="UHZ1" s="10" t="s">
        <v>16527</v>
      </c>
      <c r="UIA1" s="10" t="s">
        <v>16528</v>
      </c>
      <c r="UIB1" s="10" t="s">
        <v>16529</v>
      </c>
      <c r="UIC1" s="10" t="s">
        <v>16530</v>
      </c>
      <c r="UID1" s="10" t="s">
        <v>16531</v>
      </c>
      <c r="UIE1" s="10" t="s">
        <v>16532</v>
      </c>
      <c r="UIF1" s="10" t="s">
        <v>16533</v>
      </c>
      <c r="UIG1" s="10" t="s">
        <v>16534</v>
      </c>
      <c r="UIH1" s="10" t="s">
        <v>16535</v>
      </c>
      <c r="UII1" s="10" t="s">
        <v>16536</v>
      </c>
      <c r="UIJ1" s="10" t="s">
        <v>16537</v>
      </c>
      <c r="UIK1" s="10" t="s">
        <v>16538</v>
      </c>
      <c r="UIL1" s="10" t="s">
        <v>16539</v>
      </c>
      <c r="UIM1" s="10" t="s">
        <v>16540</v>
      </c>
      <c r="UIN1" s="10" t="s">
        <v>16541</v>
      </c>
      <c r="UIO1" s="10" t="s">
        <v>16542</v>
      </c>
      <c r="UIP1" s="10" t="s">
        <v>16543</v>
      </c>
      <c r="UIQ1" s="10" t="s">
        <v>16544</v>
      </c>
      <c r="UIR1" s="10" t="s">
        <v>16545</v>
      </c>
      <c r="UIS1" s="10" t="s">
        <v>16546</v>
      </c>
      <c r="UIT1" s="10" t="s">
        <v>16547</v>
      </c>
      <c r="UIU1" s="10" t="s">
        <v>16548</v>
      </c>
      <c r="UIV1" s="10" t="s">
        <v>16549</v>
      </c>
      <c r="UIW1" s="10" t="s">
        <v>16550</v>
      </c>
      <c r="UIX1" s="10" t="s">
        <v>16551</v>
      </c>
      <c r="UIY1" s="10" t="s">
        <v>16552</v>
      </c>
      <c r="UIZ1" s="10" t="s">
        <v>16553</v>
      </c>
      <c r="UJA1" s="10" t="s">
        <v>16554</v>
      </c>
      <c r="UJB1" s="10" t="s">
        <v>16555</v>
      </c>
      <c r="UJC1" s="10" t="s">
        <v>16556</v>
      </c>
      <c r="UJD1" s="10" t="s">
        <v>16557</v>
      </c>
      <c r="UJE1" s="10" t="s">
        <v>16558</v>
      </c>
      <c r="UJF1" s="10" t="s">
        <v>16559</v>
      </c>
      <c r="UJG1" s="10" t="s">
        <v>16560</v>
      </c>
      <c r="UJH1" s="10" t="s">
        <v>16561</v>
      </c>
      <c r="UJI1" s="10" t="s">
        <v>16562</v>
      </c>
      <c r="UJJ1" s="10" t="s">
        <v>16563</v>
      </c>
      <c r="UJK1" s="10" t="s">
        <v>16564</v>
      </c>
      <c r="UJL1" s="10" t="s">
        <v>16565</v>
      </c>
      <c r="UJM1" s="10" t="s">
        <v>16566</v>
      </c>
      <c r="UJN1" s="10" t="s">
        <v>16567</v>
      </c>
      <c r="UJO1" s="10" t="s">
        <v>16568</v>
      </c>
      <c r="UJP1" s="10" t="s">
        <v>16569</v>
      </c>
      <c r="UJQ1" s="10" t="s">
        <v>16570</v>
      </c>
      <c r="UJR1" s="10" t="s">
        <v>16571</v>
      </c>
      <c r="UJS1" s="10" t="s">
        <v>16572</v>
      </c>
      <c r="UJT1" s="10" t="s">
        <v>16573</v>
      </c>
      <c r="UJU1" s="10" t="s">
        <v>16574</v>
      </c>
      <c r="UJV1" s="10" t="s">
        <v>16575</v>
      </c>
      <c r="UJW1" s="10" t="s">
        <v>16576</v>
      </c>
      <c r="UJX1" s="10" t="s">
        <v>16577</v>
      </c>
      <c r="UJY1" s="10" t="s">
        <v>16578</v>
      </c>
      <c r="UJZ1" s="10" t="s">
        <v>16579</v>
      </c>
      <c r="UKA1" s="10" t="s">
        <v>16580</v>
      </c>
      <c r="UKB1" s="10" t="s">
        <v>16581</v>
      </c>
      <c r="UKC1" s="10" t="s">
        <v>16582</v>
      </c>
      <c r="UKD1" s="10" t="s">
        <v>16583</v>
      </c>
      <c r="UKE1" s="10" t="s">
        <v>16584</v>
      </c>
      <c r="UKF1" s="10" t="s">
        <v>16585</v>
      </c>
      <c r="UKG1" s="10" t="s">
        <v>16586</v>
      </c>
      <c r="UKH1" s="10" t="s">
        <v>16587</v>
      </c>
      <c r="UKI1" s="10" t="s">
        <v>16588</v>
      </c>
      <c r="UKJ1" s="10" t="s">
        <v>16589</v>
      </c>
      <c r="UKK1" s="10" t="s">
        <v>16590</v>
      </c>
      <c r="UKL1" s="10" t="s">
        <v>16591</v>
      </c>
      <c r="UKM1" s="10" t="s">
        <v>16592</v>
      </c>
      <c r="UKN1" s="10" t="s">
        <v>16593</v>
      </c>
      <c r="UKO1" s="10" t="s">
        <v>16594</v>
      </c>
      <c r="UKP1" s="10" t="s">
        <v>16595</v>
      </c>
      <c r="UKQ1" s="10" t="s">
        <v>16596</v>
      </c>
      <c r="UKR1" s="10" t="s">
        <v>16597</v>
      </c>
      <c r="UKS1" s="10" t="s">
        <v>16598</v>
      </c>
      <c r="UKT1" s="10" t="s">
        <v>16599</v>
      </c>
      <c r="UKU1" s="10" t="s">
        <v>16600</v>
      </c>
      <c r="UKV1" s="10" t="s">
        <v>16601</v>
      </c>
      <c r="UKW1" s="10" t="s">
        <v>16602</v>
      </c>
      <c r="UKX1" s="10" t="s">
        <v>16603</v>
      </c>
      <c r="UKY1" s="10" t="s">
        <v>16604</v>
      </c>
      <c r="UKZ1" s="10" t="s">
        <v>16605</v>
      </c>
      <c r="ULA1" s="10" t="s">
        <v>16606</v>
      </c>
      <c r="ULB1" s="10" t="s">
        <v>16607</v>
      </c>
      <c r="ULC1" s="10" t="s">
        <v>16608</v>
      </c>
      <c r="ULD1" s="10" t="s">
        <v>16609</v>
      </c>
      <c r="ULE1" s="10" t="s">
        <v>16610</v>
      </c>
      <c r="ULF1" s="10" t="s">
        <v>16611</v>
      </c>
      <c r="ULG1" s="10" t="s">
        <v>16612</v>
      </c>
      <c r="ULH1" s="10" t="s">
        <v>16613</v>
      </c>
      <c r="ULI1" s="10" t="s">
        <v>16614</v>
      </c>
      <c r="ULJ1" s="10" t="s">
        <v>16615</v>
      </c>
      <c r="ULK1" s="10" t="s">
        <v>16616</v>
      </c>
      <c r="ULL1" s="10" t="s">
        <v>16617</v>
      </c>
      <c r="ULM1" s="10" t="s">
        <v>16618</v>
      </c>
      <c r="ULN1" s="10" t="s">
        <v>16619</v>
      </c>
      <c r="ULO1" s="10" t="s">
        <v>16620</v>
      </c>
      <c r="ULP1" s="10" t="s">
        <v>16621</v>
      </c>
      <c r="ULQ1" s="10" t="s">
        <v>16622</v>
      </c>
      <c r="ULR1" s="10" t="s">
        <v>16623</v>
      </c>
      <c r="ULS1" s="10" t="s">
        <v>16624</v>
      </c>
      <c r="ULT1" s="10" t="s">
        <v>16625</v>
      </c>
      <c r="ULU1" s="10" t="s">
        <v>16626</v>
      </c>
      <c r="ULV1" s="10" t="s">
        <v>16627</v>
      </c>
      <c r="ULW1" s="10" t="s">
        <v>16628</v>
      </c>
      <c r="ULX1" s="10" t="s">
        <v>16629</v>
      </c>
      <c r="ULY1" s="10" t="s">
        <v>16630</v>
      </c>
      <c r="ULZ1" s="10" t="s">
        <v>16631</v>
      </c>
      <c r="UMA1" s="10" t="s">
        <v>16632</v>
      </c>
      <c r="UMB1" s="10" t="s">
        <v>16633</v>
      </c>
      <c r="UMC1" s="10" t="s">
        <v>16634</v>
      </c>
      <c r="UMD1" s="10" t="s">
        <v>16635</v>
      </c>
      <c r="UME1" s="10" t="s">
        <v>16636</v>
      </c>
      <c r="UMF1" s="10" t="s">
        <v>16637</v>
      </c>
      <c r="UMG1" s="10" t="s">
        <v>16638</v>
      </c>
      <c r="UMH1" s="10" t="s">
        <v>16639</v>
      </c>
      <c r="UMI1" s="10" t="s">
        <v>16640</v>
      </c>
      <c r="UMJ1" s="10" t="s">
        <v>16641</v>
      </c>
      <c r="UMK1" s="10" t="s">
        <v>16642</v>
      </c>
      <c r="UML1" s="10" t="s">
        <v>16643</v>
      </c>
      <c r="UMM1" s="10" t="s">
        <v>16644</v>
      </c>
      <c r="UMN1" s="10" t="s">
        <v>16645</v>
      </c>
      <c r="UMO1" s="10" t="s">
        <v>16646</v>
      </c>
      <c r="UMP1" s="10" t="s">
        <v>16647</v>
      </c>
      <c r="UMQ1" s="10" t="s">
        <v>16648</v>
      </c>
      <c r="UMR1" s="10" t="s">
        <v>16649</v>
      </c>
      <c r="UMS1" s="10" t="s">
        <v>16650</v>
      </c>
      <c r="UMT1" s="10" t="s">
        <v>16651</v>
      </c>
      <c r="UMU1" s="10" t="s">
        <v>16652</v>
      </c>
      <c r="UMV1" s="10" t="s">
        <v>16653</v>
      </c>
      <c r="UMW1" s="10" t="s">
        <v>16654</v>
      </c>
      <c r="UMX1" s="10" t="s">
        <v>16655</v>
      </c>
      <c r="UMY1" s="10" t="s">
        <v>16656</v>
      </c>
      <c r="UMZ1" s="10" t="s">
        <v>16657</v>
      </c>
      <c r="UNA1" s="10" t="s">
        <v>16658</v>
      </c>
      <c r="UNB1" s="10" t="s">
        <v>16659</v>
      </c>
      <c r="UNC1" s="10" t="s">
        <v>16660</v>
      </c>
      <c r="UND1" s="10" t="s">
        <v>16661</v>
      </c>
      <c r="UNE1" s="10" t="s">
        <v>16662</v>
      </c>
      <c r="UNF1" s="10" t="s">
        <v>16663</v>
      </c>
      <c r="UNG1" s="10" t="s">
        <v>16664</v>
      </c>
      <c r="UNH1" s="10" t="s">
        <v>16665</v>
      </c>
      <c r="UNI1" s="10" t="s">
        <v>16666</v>
      </c>
      <c r="UNJ1" s="10" t="s">
        <v>16667</v>
      </c>
      <c r="UNK1" s="10" t="s">
        <v>16668</v>
      </c>
      <c r="UNL1" s="10" t="s">
        <v>16669</v>
      </c>
      <c r="UNM1" s="10" t="s">
        <v>16670</v>
      </c>
      <c r="UNN1" s="10" t="s">
        <v>16671</v>
      </c>
      <c r="UNO1" s="10" t="s">
        <v>16672</v>
      </c>
      <c r="UNP1" s="10" t="s">
        <v>16673</v>
      </c>
      <c r="UNQ1" s="10" t="s">
        <v>16674</v>
      </c>
      <c r="UNR1" s="10" t="s">
        <v>16675</v>
      </c>
      <c r="UNS1" s="10" t="s">
        <v>16676</v>
      </c>
      <c r="UNT1" s="10" t="s">
        <v>16677</v>
      </c>
      <c r="UNU1" s="10" t="s">
        <v>16678</v>
      </c>
      <c r="UNV1" s="10" t="s">
        <v>16679</v>
      </c>
      <c r="UNW1" s="10" t="s">
        <v>16680</v>
      </c>
      <c r="UNX1" s="10" t="s">
        <v>16681</v>
      </c>
      <c r="UNY1" s="10" t="s">
        <v>16682</v>
      </c>
      <c r="UNZ1" s="10" t="s">
        <v>16683</v>
      </c>
      <c r="UOA1" s="10" t="s">
        <v>16684</v>
      </c>
      <c r="UOB1" s="10" t="s">
        <v>16685</v>
      </c>
      <c r="UOC1" s="10" t="s">
        <v>16686</v>
      </c>
      <c r="UOD1" s="10" t="s">
        <v>16687</v>
      </c>
      <c r="UOE1" s="10" t="s">
        <v>16688</v>
      </c>
      <c r="UOF1" s="10" t="s">
        <v>16689</v>
      </c>
      <c r="UOG1" s="10" t="s">
        <v>16690</v>
      </c>
      <c r="UOH1" s="10" t="s">
        <v>16691</v>
      </c>
      <c r="UOI1" s="10" t="s">
        <v>16692</v>
      </c>
      <c r="UOJ1" s="10" t="s">
        <v>16693</v>
      </c>
      <c r="UOK1" s="10" t="s">
        <v>16694</v>
      </c>
      <c r="UOL1" s="10" t="s">
        <v>16695</v>
      </c>
      <c r="UOM1" s="10" t="s">
        <v>16696</v>
      </c>
      <c r="UON1" s="10" t="s">
        <v>16697</v>
      </c>
      <c r="UOO1" s="10" t="s">
        <v>16698</v>
      </c>
      <c r="UOP1" s="10" t="s">
        <v>16699</v>
      </c>
      <c r="UOQ1" s="10" t="s">
        <v>16700</v>
      </c>
      <c r="UOR1" s="10" t="s">
        <v>16701</v>
      </c>
      <c r="UOS1" s="10" t="s">
        <v>16702</v>
      </c>
      <c r="UOT1" s="10" t="s">
        <v>16703</v>
      </c>
      <c r="UOU1" s="10" t="s">
        <v>16704</v>
      </c>
      <c r="UOV1" s="10" t="s">
        <v>16705</v>
      </c>
      <c r="UOW1" s="10" t="s">
        <v>16706</v>
      </c>
      <c r="UOX1" s="10" t="s">
        <v>16707</v>
      </c>
      <c r="UOY1" s="10" t="s">
        <v>16708</v>
      </c>
      <c r="UOZ1" s="10" t="s">
        <v>16709</v>
      </c>
      <c r="UPA1" s="10" t="s">
        <v>16710</v>
      </c>
      <c r="UPB1" s="10" t="s">
        <v>16711</v>
      </c>
      <c r="UPC1" s="10" t="s">
        <v>16712</v>
      </c>
      <c r="UPD1" s="10" t="s">
        <v>16713</v>
      </c>
      <c r="UPE1" s="10" t="s">
        <v>16714</v>
      </c>
      <c r="UPF1" s="10" t="s">
        <v>16715</v>
      </c>
      <c r="UPG1" s="10" t="s">
        <v>16716</v>
      </c>
      <c r="UPH1" s="10" t="s">
        <v>16717</v>
      </c>
      <c r="UPI1" s="10" t="s">
        <v>16718</v>
      </c>
      <c r="UPJ1" s="10" t="s">
        <v>16719</v>
      </c>
      <c r="UPK1" s="10" t="s">
        <v>16720</v>
      </c>
      <c r="UPL1" s="10" t="s">
        <v>16721</v>
      </c>
      <c r="UPM1" s="10" t="s">
        <v>16722</v>
      </c>
      <c r="UPN1" s="10" t="s">
        <v>16723</v>
      </c>
      <c r="UPO1" s="10" t="s">
        <v>16724</v>
      </c>
      <c r="UPP1" s="10" t="s">
        <v>16725</v>
      </c>
      <c r="UPQ1" s="10" t="s">
        <v>16726</v>
      </c>
      <c r="UPR1" s="10" t="s">
        <v>16727</v>
      </c>
      <c r="UPS1" s="10" t="s">
        <v>16728</v>
      </c>
      <c r="UPT1" s="10" t="s">
        <v>16729</v>
      </c>
      <c r="UPU1" s="10" t="s">
        <v>16730</v>
      </c>
      <c r="UPV1" s="10" t="s">
        <v>16731</v>
      </c>
      <c r="UPW1" s="10" t="s">
        <v>16732</v>
      </c>
      <c r="UPX1" s="10" t="s">
        <v>16733</v>
      </c>
      <c r="UPY1" s="10" t="s">
        <v>16734</v>
      </c>
      <c r="UPZ1" s="10" t="s">
        <v>16735</v>
      </c>
      <c r="UQA1" s="10" t="s">
        <v>16736</v>
      </c>
      <c r="UQB1" s="10" t="s">
        <v>16737</v>
      </c>
      <c r="UQC1" s="10" t="s">
        <v>16738</v>
      </c>
      <c r="UQD1" s="10" t="s">
        <v>16739</v>
      </c>
      <c r="UQE1" s="10" t="s">
        <v>16740</v>
      </c>
      <c r="UQF1" s="10" t="s">
        <v>16741</v>
      </c>
      <c r="UQG1" s="10" t="s">
        <v>16742</v>
      </c>
      <c r="UQH1" s="10" t="s">
        <v>16743</v>
      </c>
      <c r="UQI1" s="10" t="s">
        <v>16744</v>
      </c>
      <c r="UQJ1" s="10" t="s">
        <v>16745</v>
      </c>
      <c r="UQK1" s="10" t="s">
        <v>16746</v>
      </c>
      <c r="UQL1" s="10" t="s">
        <v>16747</v>
      </c>
      <c r="UQM1" s="10" t="s">
        <v>16748</v>
      </c>
      <c r="UQN1" s="10" t="s">
        <v>16749</v>
      </c>
      <c r="UQO1" s="10" t="s">
        <v>16750</v>
      </c>
      <c r="UQP1" s="10" t="s">
        <v>16751</v>
      </c>
      <c r="UQQ1" s="10" t="s">
        <v>16752</v>
      </c>
      <c r="UQR1" s="10" t="s">
        <v>16753</v>
      </c>
      <c r="UQS1" s="10" t="s">
        <v>16754</v>
      </c>
      <c r="UQT1" s="10" t="s">
        <v>16755</v>
      </c>
      <c r="UQU1" s="10" t="s">
        <v>16756</v>
      </c>
      <c r="UQV1" s="10" t="s">
        <v>16757</v>
      </c>
      <c r="UQW1" s="10" t="s">
        <v>16758</v>
      </c>
      <c r="UQX1" s="10" t="s">
        <v>16759</v>
      </c>
      <c r="UQY1" s="10" t="s">
        <v>16760</v>
      </c>
      <c r="UQZ1" s="10" t="s">
        <v>16761</v>
      </c>
      <c r="URA1" s="10" t="s">
        <v>16762</v>
      </c>
      <c r="URB1" s="10" t="s">
        <v>16763</v>
      </c>
      <c r="URC1" s="10" t="s">
        <v>16764</v>
      </c>
      <c r="URD1" s="10" t="s">
        <v>16765</v>
      </c>
      <c r="URE1" s="10" t="s">
        <v>16766</v>
      </c>
      <c r="URF1" s="10" t="s">
        <v>16767</v>
      </c>
      <c r="URG1" s="10" t="s">
        <v>16768</v>
      </c>
      <c r="URH1" s="10" t="s">
        <v>16769</v>
      </c>
      <c r="URI1" s="10" t="s">
        <v>16770</v>
      </c>
      <c r="URJ1" s="10" t="s">
        <v>16771</v>
      </c>
      <c r="URK1" s="10" t="s">
        <v>16772</v>
      </c>
      <c r="URL1" s="10" t="s">
        <v>16773</v>
      </c>
      <c r="URM1" s="10" t="s">
        <v>16774</v>
      </c>
      <c r="URN1" s="10" t="s">
        <v>16775</v>
      </c>
      <c r="URO1" s="10" t="s">
        <v>16776</v>
      </c>
      <c r="URP1" s="10" t="s">
        <v>16777</v>
      </c>
      <c r="URQ1" s="10" t="s">
        <v>16778</v>
      </c>
      <c r="URR1" s="10" t="s">
        <v>16779</v>
      </c>
      <c r="URS1" s="10" t="s">
        <v>16780</v>
      </c>
      <c r="URT1" s="10" t="s">
        <v>16781</v>
      </c>
      <c r="URU1" s="10" t="s">
        <v>16782</v>
      </c>
      <c r="URV1" s="10" t="s">
        <v>16783</v>
      </c>
      <c r="URW1" s="10" t="s">
        <v>16784</v>
      </c>
      <c r="URX1" s="10" t="s">
        <v>16785</v>
      </c>
      <c r="URY1" s="10" t="s">
        <v>16786</v>
      </c>
      <c r="URZ1" s="10" t="s">
        <v>16787</v>
      </c>
      <c r="USA1" s="10" t="s">
        <v>16788</v>
      </c>
      <c r="USB1" s="10" t="s">
        <v>16789</v>
      </c>
      <c r="USC1" s="10" t="s">
        <v>16790</v>
      </c>
      <c r="USD1" s="10" t="s">
        <v>16791</v>
      </c>
      <c r="USE1" s="10" t="s">
        <v>16792</v>
      </c>
      <c r="USF1" s="10" t="s">
        <v>16793</v>
      </c>
      <c r="USG1" s="10" t="s">
        <v>16794</v>
      </c>
      <c r="USH1" s="10" t="s">
        <v>16795</v>
      </c>
      <c r="USI1" s="10" t="s">
        <v>16796</v>
      </c>
      <c r="USJ1" s="10" t="s">
        <v>16797</v>
      </c>
      <c r="USK1" s="10" t="s">
        <v>16798</v>
      </c>
      <c r="USL1" s="10" t="s">
        <v>16799</v>
      </c>
      <c r="USM1" s="10" t="s">
        <v>16800</v>
      </c>
      <c r="USN1" s="10" t="s">
        <v>16801</v>
      </c>
      <c r="USO1" s="10" t="s">
        <v>16802</v>
      </c>
      <c r="USP1" s="10" t="s">
        <v>16803</v>
      </c>
      <c r="USQ1" s="10" t="s">
        <v>16804</v>
      </c>
      <c r="USR1" s="10" t="s">
        <v>16805</v>
      </c>
      <c r="USS1" s="10" t="s">
        <v>16806</v>
      </c>
      <c r="UST1" s="10" t="s">
        <v>16807</v>
      </c>
      <c r="USU1" s="10" t="s">
        <v>16808</v>
      </c>
      <c r="USV1" s="10" t="s">
        <v>16809</v>
      </c>
      <c r="USW1" s="10" t="s">
        <v>16810</v>
      </c>
      <c r="USX1" s="10" t="s">
        <v>16811</v>
      </c>
      <c r="USY1" s="10" t="s">
        <v>16812</v>
      </c>
      <c r="USZ1" s="10" t="s">
        <v>16813</v>
      </c>
      <c r="UTA1" s="10" t="s">
        <v>16814</v>
      </c>
      <c r="UTB1" s="10" t="s">
        <v>16815</v>
      </c>
      <c r="UTC1" s="10" t="s">
        <v>16816</v>
      </c>
      <c r="UTD1" s="10" t="s">
        <v>16817</v>
      </c>
      <c r="UTE1" s="10" t="s">
        <v>16818</v>
      </c>
      <c r="UTF1" s="10" t="s">
        <v>16819</v>
      </c>
      <c r="UTG1" s="10" t="s">
        <v>16820</v>
      </c>
      <c r="UTH1" s="10" t="s">
        <v>16821</v>
      </c>
      <c r="UTI1" s="10" t="s">
        <v>16822</v>
      </c>
      <c r="UTJ1" s="10" t="s">
        <v>16823</v>
      </c>
      <c r="UTK1" s="10" t="s">
        <v>16824</v>
      </c>
      <c r="UTL1" s="10" t="s">
        <v>16825</v>
      </c>
      <c r="UTM1" s="10" t="s">
        <v>16826</v>
      </c>
      <c r="UTN1" s="10" t="s">
        <v>16827</v>
      </c>
      <c r="UTO1" s="10" t="s">
        <v>16828</v>
      </c>
      <c r="UTP1" s="10" t="s">
        <v>16829</v>
      </c>
      <c r="UTQ1" s="10" t="s">
        <v>16830</v>
      </c>
      <c r="UTR1" s="10" t="s">
        <v>16831</v>
      </c>
      <c r="UTS1" s="10" t="s">
        <v>16832</v>
      </c>
      <c r="UTT1" s="10" t="s">
        <v>16833</v>
      </c>
      <c r="UTU1" s="10" t="s">
        <v>16834</v>
      </c>
      <c r="UTV1" s="10" t="s">
        <v>16835</v>
      </c>
      <c r="UTW1" s="10" t="s">
        <v>16836</v>
      </c>
      <c r="UTX1" s="10" t="s">
        <v>16837</v>
      </c>
      <c r="UTY1" s="10" t="s">
        <v>16838</v>
      </c>
      <c r="UTZ1" s="10" t="s">
        <v>16839</v>
      </c>
      <c r="UUA1" s="10" t="s">
        <v>16840</v>
      </c>
      <c r="UUB1" s="10" t="s">
        <v>16841</v>
      </c>
      <c r="UUC1" s="10" t="s">
        <v>16842</v>
      </c>
      <c r="UUD1" s="10" t="s">
        <v>16843</v>
      </c>
      <c r="UUE1" s="10" t="s">
        <v>16844</v>
      </c>
      <c r="UUF1" s="10" t="s">
        <v>16845</v>
      </c>
      <c r="UUG1" s="10" t="s">
        <v>16846</v>
      </c>
      <c r="UUH1" s="10" t="s">
        <v>16847</v>
      </c>
      <c r="UUI1" s="10" t="s">
        <v>16848</v>
      </c>
      <c r="UUJ1" s="10" t="s">
        <v>16849</v>
      </c>
      <c r="UUK1" s="10" t="s">
        <v>16850</v>
      </c>
      <c r="UUL1" s="10" t="s">
        <v>16851</v>
      </c>
      <c r="UUM1" s="10" t="s">
        <v>16852</v>
      </c>
      <c r="UUN1" s="10" t="s">
        <v>16853</v>
      </c>
      <c r="UUO1" s="10" t="s">
        <v>16854</v>
      </c>
      <c r="UUP1" s="10" t="s">
        <v>16855</v>
      </c>
      <c r="UUQ1" s="10" t="s">
        <v>16856</v>
      </c>
      <c r="UUR1" s="10" t="s">
        <v>16857</v>
      </c>
      <c r="UUS1" s="10" t="s">
        <v>16858</v>
      </c>
      <c r="UUT1" s="10" t="s">
        <v>16859</v>
      </c>
      <c r="UUU1" s="10" t="s">
        <v>16860</v>
      </c>
      <c r="UUV1" s="10" t="s">
        <v>16861</v>
      </c>
      <c r="UUW1" s="10" t="s">
        <v>16862</v>
      </c>
      <c r="UUX1" s="10" t="s">
        <v>16863</v>
      </c>
      <c r="UUY1" s="10" t="s">
        <v>16864</v>
      </c>
      <c r="UUZ1" s="10" t="s">
        <v>16865</v>
      </c>
      <c r="UVA1" s="10" t="s">
        <v>16866</v>
      </c>
      <c r="UVB1" s="10" t="s">
        <v>16867</v>
      </c>
      <c r="UVC1" s="10" t="s">
        <v>16868</v>
      </c>
      <c r="UVD1" s="10" t="s">
        <v>16869</v>
      </c>
      <c r="UVE1" s="10" t="s">
        <v>16870</v>
      </c>
      <c r="UVF1" s="10" t="s">
        <v>16871</v>
      </c>
      <c r="UVG1" s="10" t="s">
        <v>16872</v>
      </c>
      <c r="UVH1" s="10" t="s">
        <v>16873</v>
      </c>
      <c r="UVI1" s="10" t="s">
        <v>16874</v>
      </c>
      <c r="UVJ1" s="10" t="s">
        <v>16875</v>
      </c>
      <c r="UVK1" s="10" t="s">
        <v>16876</v>
      </c>
      <c r="UVL1" s="10" t="s">
        <v>16877</v>
      </c>
      <c r="UVM1" s="10" t="s">
        <v>16878</v>
      </c>
      <c r="UVN1" s="10" t="s">
        <v>16879</v>
      </c>
      <c r="UVO1" s="10" t="s">
        <v>16880</v>
      </c>
      <c r="UVP1" s="10" t="s">
        <v>16881</v>
      </c>
      <c r="UVQ1" s="10" t="s">
        <v>16882</v>
      </c>
      <c r="UVR1" s="10" t="s">
        <v>16883</v>
      </c>
      <c r="UVS1" s="10" t="s">
        <v>16884</v>
      </c>
      <c r="UVT1" s="10" t="s">
        <v>16885</v>
      </c>
      <c r="UVU1" s="10" t="s">
        <v>16886</v>
      </c>
      <c r="UVV1" s="10" t="s">
        <v>16887</v>
      </c>
      <c r="UVW1" s="10" t="s">
        <v>16888</v>
      </c>
      <c r="UVX1" s="10" t="s">
        <v>16889</v>
      </c>
      <c r="UVY1" s="10" t="s">
        <v>16890</v>
      </c>
      <c r="UVZ1" s="10" t="s">
        <v>16891</v>
      </c>
      <c r="UWA1" s="10" t="s">
        <v>16892</v>
      </c>
      <c r="UWB1" s="10" t="s">
        <v>16893</v>
      </c>
      <c r="UWC1" s="10" t="s">
        <v>16894</v>
      </c>
      <c r="UWD1" s="10" t="s">
        <v>16895</v>
      </c>
      <c r="UWE1" s="10" t="s">
        <v>16896</v>
      </c>
      <c r="UWF1" s="10" t="s">
        <v>16897</v>
      </c>
      <c r="UWG1" s="10" t="s">
        <v>16898</v>
      </c>
      <c r="UWH1" s="10" t="s">
        <v>16899</v>
      </c>
      <c r="UWI1" s="10" t="s">
        <v>16900</v>
      </c>
      <c r="UWJ1" s="10" t="s">
        <v>16901</v>
      </c>
      <c r="UWK1" s="10" t="s">
        <v>16902</v>
      </c>
      <c r="UWL1" s="10" t="s">
        <v>16903</v>
      </c>
      <c r="UWM1" s="10" t="s">
        <v>16904</v>
      </c>
      <c r="UWN1" s="10" t="s">
        <v>16905</v>
      </c>
      <c r="UWO1" s="10" t="s">
        <v>16906</v>
      </c>
      <c r="UWP1" s="10" t="s">
        <v>16907</v>
      </c>
      <c r="UWQ1" s="10" t="s">
        <v>16908</v>
      </c>
      <c r="UWR1" s="10" t="s">
        <v>16909</v>
      </c>
      <c r="UWS1" s="10" t="s">
        <v>16910</v>
      </c>
      <c r="UWT1" s="10" t="s">
        <v>16911</v>
      </c>
      <c r="UWU1" s="10" t="s">
        <v>16912</v>
      </c>
      <c r="UWV1" s="10" t="s">
        <v>16913</v>
      </c>
      <c r="UWW1" s="10" t="s">
        <v>16914</v>
      </c>
      <c r="UWX1" s="10" t="s">
        <v>16915</v>
      </c>
      <c r="UWY1" s="10" t="s">
        <v>16916</v>
      </c>
      <c r="UWZ1" s="10" t="s">
        <v>16917</v>
      </c>
      <c r="UXA1" s="10" t="s">
        <v>16918</v>
      </c>
      <c r="UXB1" s="10" t="s">
        <v>16919</v>
      </c>
      <c r="UXC1" s="10" t="s">
        <v>16920</v>
      </c>
      <c r="UXD1" s="10" t="s">
        <v>16921</v>
      </c>
      <c r="UXE1" s="10" t="s">
        <v>16922</v>
      </c>
      <c r="UXF1" s="10" t="s">
        <v>16923</v>
      </c>
      <c r="UXG1" s="10" t="s">
        <v>16924</v>
      </c>
      <c r="UXH1" s="10" t="s">
        <v>16925</v>
      </c>
      <c r="UXI1" s="10" t="s">
        <v>16926</v>
      </c>
      <c r="UXJ1" s="10" t="s">
        <v>16927</v>
      </c>
      <c r="UXK1" s="10" t="s">
        <v>16928</v>
      </c>
      <c r="UXL1" s="10" t="s">
        <v>16929</v>
      </c>
      <c r="UXM1" s="10" t="s">
        <v>16930</v>
      </c>
      <c r="UXN1" s="10" t="s">
        <v>16931</v>
      </c>
      <c r="UXO1" s="10" t="s">
        <v>16932</v>
      </c>
      <c r="UXP1" s="10" t="s">
        <v>16933</v>
      </c>
      <c r="UXQ1" s="10" t="s">
        <v>16934</v>
      </c>
      <c r="UXR1" s="10" t="s">
        <v>16935</v>
      </c>
      <c r="UXS1" s="10" t="s">
        <v>16936</v>
      </c>
      <c r="UXT1" s="10" t="s">
        <v>16937</v>
      </c>
      <c r="UXU1" s="10" t="s">
        <v>16938</v>
      </c>
      <c r="UXV1" s="10" t="s">
        <v>16939</v>
      </c>
      <c r="UXW1" s="10" t="s">
        <v>16940</v>
      </c>
      <c r="UXX1" s="10" t="s">
        <v>16941</v>
      </c>
      <c r="UXY1" s="10" t="s">
        <v>16942</v>
      </c>
      <c r="UXZ1" s="10" t="s">
        <v>16943</v>
      </c>
      <c r="UYA1" s="10" t="s">
        <v>16944</v>
      </c>
      <c r="UYB1" s="10" t="s">
        <v>16945</v>
      </c>
      <c r="UYC1" s="10" t="s">
        <v>16946</v>
      </c>
      <c r="UYD1" s="10" t="s">
        <v>16947</v>
      </c>
      <c r="UYE1" s="10" t="s">
        <v>16948</v>
      </c>
      <c r="UYF1" s="10" t="s">
        <v>16949</v>
      </c>
      <c r="UYG1" s="10" t="s">
        <v>16950</v>
      </c>
      <c r="UYH1" s="10" t="s">
        <v>16951</v>
      </c>
      <c r="UYI1" s="10" t="s">
        <v>16952</v>
      </c>
      <c r="UYJ1" s="10" t="s">
        <v>16953</v>
      </c>
      <c r="UYK1" s="10" t="s">
        <v>16954</v>
      </c>
      <c r="UYL1" s="10" t="s">
        <v>16955</v>
      </c>
      <c r="UYM1" s="10" t="s">
        <v>16956</v>
      </c>
      <c r="UYN1" s="10" t="s">
        <v>16957</v>
      </c>
      <c r="UYO1" s="10" t="s">
        <v>16958</v>
      </c>
      <c r="UYP1" s="10" t="s">
        <v>16959</v>
      </c>
      <c r="UYQ1" s="10" t="s">
        <v>16960</v>
      </c>
      <c r="UYR1" s="10" t="s">
        <v>16961</v>
      </c>
      <c r="UYS1" s="10" t="s">
        <v>16962</v>
      </c>
      <c r="UYT1" s="10" t="s">
        <v>16963</v>
      </c>
      <c r="UYU1" s="10" t="s">
        <v>16964</v>
      </c>
      <c r="UYV1" s="10" t="s">
        <v>16965</v>
      </c>
      <c r="UYW1" s="10" t="s">
        <v>16966</v>
      </c>
      <c r="UYX1" s="10" t="s">
        <v>16967</v>
      </c>
      <c r="UYY1" s="10" t="s">
        <v>16968</v>
      </c>
      <c r="UYZ1" s="10" t="s">
        <v>16969</v>
      </c>
      <c r="UZA1" s="10" t="s">
        <v>16970</v>
      </c>
      <c r="UZB1" s="10" t="s">
        <v>16971</v>
      </c>
      <c r="UZC1" s="10" t="s">
        <v>16972</v>
      </c>
      <c r="UZD1" s="10" t="s">
        <v>16973</v>
      </c>
      <c r="UZE1" s="10" t="s">
        <v>16974</v>
      </c>
      <c r="UZF1" s="10" t="s">
        <v>16975</v>
      </c>
      <c r="UZG1" s="10" t="s">
        <v>16976</v>
      </c>
      <c r="UZH1" s="10" t="s">
        <v>16977</v>
      </c>
      <c r="UZI1" s="10" t="s">
        <v>16978</v>
      </c>
      <c r="UZJ1" s="10" t="s">
        <v>16979</v>
      </c>
      <c r="UZK1" s="10" t="s">
        <v>16980</v>
      </c>
      <c r="UZL1" s="10" t="s">
        <v>16981</v>
      </c>
      <c r="UZM1" s="10" t="s">
        <v>16982</v>
      </c>
      <c r="UZN1" s="10" t="s">
        <v>16983</v>
      </c>
      <c r="UZO1" s="10" t="s">
        <v>16984</v>
      </c>
      <c r="UZP1" s="10" t="s">
        <v>16985</v>
      </c>
      <c r="UZQ1" s="10" t="s">
        <v>16986</v>
      </c>
      <c r="UZR1" s="10" t="s">
        <v>16987</v>
      </c>
      <c r="UZS1" s="10" t="s">
        <v>16988</v>
      </c>
      <c r="UZT1" s="10" t="s">
        <v>16989</v>
      </c>
      <c r="UZU1" s="10" t="s">
        <v>16990</v>
      </c>
      <c r="UZV1" s="10" t="s">
        <v>16991</v>
      </c>
      <c r="UZW1" s="10" t="s">
        <v>16992</v>
      </c>
      <c r="UZX1" s="10" t="s">
        <v>16993</v>
      </c>
      <c r="UZY1" s="10" t="s">
        <v>16994</v>
      </c>
      <c r="UZZ1" s="10" t="s">
        <v>16995</v>
      </c>
      <c r="VAA1" s="10" t="s">
        <v>16996</v>
      </c>
      <c r="VAB1" s="10" t="s">
        <v>16997</v>
      </c>
      <c r="VAC1" s="10" t="s">
        <v>16998</v>
      </c>
      <c r="VAD1" s="10" t="s">
        <v>16999</v>
      </c>
      <c r="VAE1" s="10" t="s">
        <v>17000</v>
      </c>
      <c r="VAF1" s="10" t="s">
        <v>17001</v>
      </c>
      <c r="VAG1" s="10" t="s">
        <v>17002</v>
      </c>
      <c r="VAH1" s="10" t="s">
        <v>17003</v>
      </c>
      <c r="VAI1" s="10" t="s">
        <v>17004</v>
      </c>
      <c r="VAJ1" s="10" t="s">
        <v>17005</v>
      </c>
      <c r="VAK1" s="10" t="s">
        <v>17006</v>
      </c>
      <c r="VAL1" s="10" t="s">
        <v>17007</v>
      </c>
      <c r="VAM1" s="10" t="s">
        <v>17008</v>
      </c>
      <c r="VAN1" s="10" t="s">
        <v>17009</v>
      </c>
      <c r="VAO1" s="10" t="s">
        <v>17010</v>
      </c>
      <c r="VAP1" s="10" t="s">
        <v>17011</v>
      </c>
      <c r="VAQ1" s="10" t="s">
        <v>17012</v>
      </c>
      <c r="VAR1" s="10" t="s">
        <v>17013</v>
      </c>
      <c r="VAS1" s="10" t="s">
        <v>17014</v>
      </c>
      <c r="VAT1" s="10" t="s">
        <v>17015</v>
      </c>
      <c r="VAU1" s="10" t="s">
        <v>17016</v>
      </c>
      <c r="VAV1" s="10" t="s">
        <v>17017</v>
      </c>
      <c r="VAW1" s="10" t="s">
        <v>17018</v>
      </c>
      <c r="VAX1" s="10" t="s">
        <v>17019</v>
      </c>
      <c r="VAY1" s="10" t="s">
        <v>17020</v>
      </c>
      <c r="VAZ1" s="10" t="s">
        <v>17021</v>
      </c>
      <c r="VBA1" s="10" t="s">
        <v>17022</v>
      </c>
      <c r="VBB1" s="10" t="s">
        <v>17023</v>
      </c>
      <c r="VBC1" s="10" t="s">
        <v>17024</v>
      </c>
      <c r="VBD1" s="10" t="s">
        <v>17025</v>
      </c>
      <c r="VBE1" s="10" t="s">
        <v>17026</v>
      </c>
      <c r="VBF1" s="10" t="s">
        <v>17027</v>
      </c>
      <c r="VBG1" s="10" t="s">
        <v>17028</v>
      </c>
      <c r="VBH1" s="10" t="s">
        <v>17029</v>
      </c>
      <c r="VBI1" s="10" t="s">
        <v>17030</v>
      </c>
      <c r="VBJ1" s="10" t="s">
        <v>17031</v>
      </c>
      <c r="VBK1" s="10" t="s">
        <v>17032</v>
      </c>
      <c r="VBL1" s="10" t="s">
        <v>17033</v>
      </c>
      <c r="VBM1" s="10" t="s">
        <v>17034</v>
      </c>
      <c r="VBN1" s="10" t="s">
        <v>17035</v>
      </c>
      <c r="VBO1" s="10" t="s">
        <v>17036</v>
      </c>
      <c r="VBP1" s="10" t="s">
        <v>17037</v>
      </c>
      <c r="VBQ1" s="10" t="s">
        <v>17038</v>
      </c>
      <c r="VBR1" s="10" t="s">
        <v>17039</v>
      </c>
      <c r="VBS1" s="10" t="s">
        <v>17040</v>
      </c>
      <c r="VBT1" s="10" t="s">
        <v>17041</v>
      </c>
      <c r="VBU1" s="10" t="s">
        <v>17042</v>
      </c>
      <c r="VBV1" s="10" t="s">
        <v>17043</v>
      </c>
      <c r="VBW1" s="10" t="s">
        <v>17044</v>
      </c>
      <c r="VBX1" s="10" t="s">
        <v>17045</v>
      </c>
      <c r="VBY1" s="10" t="s">
        <v>17046</v>
      </c>
      <c r="VBZ1" s="10" t="s">
        <v>17047</v>
      </c>
      <c r="VCA1" s="10" t="s">
        <v>17048</v>
      </c>
      <c r="VCB1" s="10" t="s">
        <v>17049</v>
      </c>
      <c r="VCC1" s="10" t="s">
        <v>17050</v>
      </c>
      <c r="VCD1" s="10" t="s">
        <v>17051</v>
      </c>
      <c r="VCE1" s="10" t="s">
        <v>17052</v>
      </c>
      <c r="VCF1" s="10" t="s">
        <v>17053</v>
      </c>
      <c r="VCG1" s="10" t="s">
        <v>17054</v>
      </c>
      <c r="VCH1" s="10" t="s">
        <v>17055</v>
      </c>
      <c r="VCI1" s="10" t="s">
        <v>17056</v>
      </c>
      <c r="VCJ1" s="10" t="s">
        <v>17057</v>
      </c>
      <c r="VCK1" s="10" t="s">
        <v>17058</v>
      </c>
      <c r="VCL1" s="10" t="s">
        <v>17059</v>
      </c>
      <c r="VCM1" s="10" t="s">
        <v>17060</v>
      </c>
      <c r="VCN1" s="10" t="s">
        <v>17061</v>
      </c>
      <c r="VCO1" s="10" t="s">
        <v>17062</v>
      </c>
      <c r="VCP1" s="10" t="s">
        <v>17063</v>
      </c>
      <c r="VCQ1" s="10" t="s">
        <v>17064</v>
      </c>
      <c r="VCR1" s="10" t="s">
        <v>17065</v>
      </c>
      <c r="VCS1" s="10" t="s">
        <v>17066</v>
      </c>
      <c r="VCT1" s="10" t="s">
        <v>17067</v>
      </c>
      <c r="VCU1" s="10" t="s">
        <v>17068</v>
      </c>
      <c r="VCV1" s="10" t="s">
        <v>17069</v>
      </c>
      <c r="VCW1" s="10" t="s">
        <v>17070</v>
      </c>
      <c r="VCX1" s="10" t="s">
        <v>17071</v>
      </c>
      <c r="VCY1" s="10" t="s">
        <v>17072</v>
      </c>
      <c r="VCZ1" s="10" t="s">
        <v>17073</v>
      </c>
      <c r="VDA1" s="10" t="s">
        <v>17074</v>
      </c>
      <c r="VDB1" s="10" t="s">
        <v>17075</v>
      </c>
      <c r="VDC1" s="10" t="s">
        <v>17076</v>
      </c>
      <c r="VDD1" s="10" t="s">
        <v>17077</v>
      </c>
      <c r="VDE1" s="10" t="s">
        <v>17078</v>
      </c>
      <c r="VDF1" s="10" t="s">
        <v>17079</v>
      </c>
      <c r="VDG1" s="10" t="s">
        <v>17080</v>
      </c>
      <c r="VDH1" s="10" t="s">
        <v>17081</v>
      </c>
      <c r="VDI1" s="10" t="s">
        <v>17082</v>
      </c>
      <c r="VDJ1" s="10" t="s">
        <v>17083</v>
      </c>
      <c r="VDK1" s="10" t="s">
        <v>17084</v>
      </c>
      <c r="VDL1" s="10" t="s">
        <v>17085</v>
      </c>
      <c r="VDM1" s="10" t="s">
        <v>17086</v>
      </c>
      <c r="VDN1" s="10" t="s">
        <v>17087</v>
      </c>
      <c r="VDO1" s="10" t="s">
        <v>17088</v>
      </c>
      <c r="VDP1" s="10" t="s">
        <v>17089</v>
      </c>
      <c r="VDQ1" s="10" t="s">
        <v>17090</v>
      </c>
      <c r="VDR1" s="10" t="s">
        <v>17091</v>
      </c>
      <c r="VDS1" s="10" t="s">
        <v>17092</v>
      </c>
      <c r="VDT1" s="10" t="s">
        <v>17093</v>
      </c>
      <c r="VDU1" s="10" t="s">
        <v>17094</v>
      </c>
      <c r="VDV1" s="10" t="s">
        <v>17095</v>
      </c>
      <c r="VDW1" s="10" t="s">
        <v>17096</v>
      </c>
      <c r="VDX1" s="10" t="s">
        <v>17097</v>
      </c>
      <c r="VDY1" s="10" t="s">
        <v>17098</v>
      </c>
      <c r="VDZ1" s="10" t="s">
        <v>17099</v>
      </c>
      <c r="VEA1" s="10" t="s">
        <v>17100</v>
      </c>
      <c r="VEB1" s="10" t="s">
        <v>17101</v>
      </c>
      <c r="VEC1" s="10" t="s">
        <v>17102</v>
      </c>
      <c r="VED1" s="10" t="s">
        <v>17103</v>
      </c>
      <c r="VEE1" s="10" t="s">
        <v>17104</v>
      </c>
      <c r="VEF1" s="10" t="s">
        <v>17105</v>
      </c>
      <c r="VEG1" s="10" t="s">
        <v>17106</v>
      </c>
      <c r="VEH1" s="10" t="s">
        <v>17107</v>
      </c>
      <c r="VEI1" s="10" t="s">
        <v>17108</v>
      </c>
      <c r="VEJ1" s="10" t="s">
        <v>17109</v>
      </c>
      <c r="VEK1" s="10" t="s">
        <v>17110</v>
      </c>
      <c r="VEL1" s="10" t="s">
        <v>17111</v>
      </c>
      <c r="VEM1" s="10" t="s">
        <v>17112</v>
      </c>
      <c r="VEN1" s="10" t="s">
        <v>17113</v>
      </c>
      <c r="VEO1" s="10" t="s">
        <v>17114</v>
      </c>
      <c r="VEP1" s="10" t="s">
        <v>17115</v>
      </c>
      <c r="VEQ1" s="10" t="s">
        <v>17116</v>
      </c>
      <c r="VER1" s="10" t="s">
        <v>17117</v>
      </c>
      <c r="VES1" s="10" t="s">
        <v>17118</v>
      </c>
      <c r="VET1" s="10" t="s">
        <v>17119</v>
      </c>
      <c r="VEU1" s="10" t="s">
        <v>17120</v>
      </c>
      <c r="VEV1" s="10" t="s">
        <v>17121</v>
      </c>
      <c r="VEW1" s="10" t="s">
        <v>17122</v>
      </c>
      <c r="VEX1" s="10" t="s">
        <v>17123</v>
      </c>
      <c r="VEY1" s="10" t="s">
        <v>17124</v>
      </c>
      <c r="VEZ1" s="10" t="s">
        <v>17125</v>
      </c>
      <c r="VFA1" s="10" t="s">
        <v>17126</v>
      </c>
      <c r="VFB1" s="10" t="s">
        <v>17127</v>
      </c>
      <c r="VFC1" s="10" t="s">
        <v>17128</v>
      </c>
      <c r="VFD1" s="10" t="s">
        <v>17129</v>
      </c>
      <c r="VFE1" s="10" t="s">
        <v>17130</v>
      </c>
      <c r="VFF1" s="10" t="s">
        <v>17131</v>
      </c>
      <c r="VFG1" s="10" t="s">
        <v>17132</v>
      </c>
      <c r="VFH1" s="10" t="s">
        <v>17133</v>
      </c>
      <c r="VFI1" s="10" t="s">
        <v>17134</v>
      </c>
      <c r="VFJ1" s="10" t="s">
        <v>17135</v>
      </c>
      <c r="VFK1" s="10" t="s">
        <v>17136</v>
      </c>
      <c r="VFL1" s="10" t="s">
        <v>17137</v>
      </c>
      <c r="VFM1" s="10" t="s">
        <v>17138</v>
      </c>
      <c r="VFN1" s="10" t="s">
        <v>17139</v>
      </c>
      <c r="VFO1" s="10" t="s">
        <v>17140</v>
      </c>
      <c r="VFP1" s="10" t="s">
        <v>17141</v>
      </c>
      <c r="VFQ1" s="10" t="s">
        <v>17142</v>
      </c>
      <c r="VFR1" s="10" t="s">
        <v>17143</v>
      </c>
      <c r="VFS1" s="10" t="s">
        <v>17144</v>
      </c>
      <c r="VFT1" s="10" t="s">
        <v>17145</v>
      </c>
      <c r="VFU1" s="10" t="s">
        <v>17146</v>
      </c>
      <c r="VFV1" s="10" t="s">
        <v>17147</v>
      </c>
      <c r="VFW1" s="10" t="s">
        <v>17148</v>
      </c>
      <c r="VFX1" s="10" t="s">
        <v>17149</v>
      </c>
      <c r="VFY1" s="10" t="s">
        <v>17150</v>
      </c>
      <c r="VFZ1" s="10" t="s">
        <v>17151</v>
      </c>
      <c r="VGA1" s="10" t="s">
        <v>17152</v>
      </c>
      <c r="VGB1" s="10" t="s">
        <v>17153</v>
      </c>
      <c r="VGC1" s="10" t="s">
        <v>17154</v>
      </c>
      <c r="VGD1" s="10" t="s">
        <v>17155</v>
      </c>
      <c r="VGE1" s="10" t="s">
        <v>17156</v>
      </c>
      <c r="VGF1" s="10" t="s">
        <v>17157</v>
      </c>
      <c r="VGG1" s="10" t="s">
        <v>17158</v>
      </c>
      <c r="VGH1" s="10" t="s">
        <v>17159</v>
      </c>
      <c r="VGI1" s="10" t="s">
        <v>17160</v>
      </c>
      <c r="VGJ1" s="10" t="s">
        <v>17161</v>
      </c>
      <c r="VGK1" s="10" t="s">
        <v>17162</v>
      </c>
      <c r="VGL1" s="10" t="s">
        <v>17163</v>
      </c>
      <c r="VGM1" s="10" t="s">
        <v>17164</v>
      </c>
      <c r="VGN1" s="10" t="s">
        <v>17165</v>
      </c>
      <c r="VGO1" s="10" t="s">
        <v>17166</v>
      </c>
      <c r="VGP1" s="10" t="s">
        <v>17167</v>
      </c>
      <c r="VGQ1" s="10" t="s">
        <v>17168</v>
      </c>
      <c r="VGR1" s="10" t="s">
        <v>17169</v>
      </c>
      <c r="VGS1" s="10" t="s">
        <v>17170</v>
      </c>
      <c r="VGT1" s="10" t="s">
        <v>17171</v>
      </c>
      <c r="VGU1" s="10" t="s">
        <v>17172</v>
      </c>
      <c r="VGV1" s="10" t="s">
        <v>17173</v>
      </c>
      <c r="VGW1" s="10" t="s">
        <v>17174</v>
      </c>
      <c r="VGX1" s="10" t="s">
        <v>17175</v>
      </c>
      <c r="VGY1" s="10" t="s">
        <v>17176</v>
      </c>
      <c r="VGZ1" s="10" t="s">
        <v>17177</v>
      </c>
      <c r="VHA1" s="10" t="s">
        <v>17178</v>
      </c>
      <c r="VHB1" s="10" t="s">
        <v>17179</v>
      </c>
      <c r="VHC1" s="10" t="s">
        <v>17180</v>
      </c>
      <c r="VHD1" s="10" t="s">
        <v>17181</v>
      </c>
      <c r="VHE1" s="10" t="s">
        <v>17182</v>
      </c>
      <c r="VHF1" s="10" t="s">
        <v>17183</v>
      </c>
      <c r="VHG1" s="10" t="s">
        <v>17184</v>
      </c>
      <c r="VHH1" s="10" t="s">
        <v>17185</v>
      </c>
      <c r="VHI1" s="10" t="s">
        <v>17186</v>
      </c>
      <c r="VHJ1" s="10" t="s">
        <v>17187</v>
      </c>
      <c r="VHK1" s="10" t="s">
        <v>17188</v>
      </c>
      <c r="VHL1" s="10" t="s">
        <v>17189</v>
      </c>
      <c r="VHM1" s="10" t="s">
        <v>17190</v>
      </c>
      <c r="VHN1" s="10" t="s">
        <v>17191</v>
      </c>
      <c r="VHO1" s="10" t="s">
        <v>17192</v>
      </c>
      <c r="VHP1" s="10" t="s">
        <v>17193</v>
      </c>
      <c r="VHQ1" s="10" t="s">
        <v>17194</v>
      </c>
      <c r="VHR1" s="10" t="s">
        <v>17195</v>
      </c>
      <c r="VHS1" s="10" t="s">
        <v>17196</v>
      </c>
      <c r="VHT1" s="10" t="s">
        <v>17197</v>
      </c>
      <c r="VHU1" s="10" t="s">
        <v>17198</v>
      </c>
      <c r="VHV1" s="10" t="s">
        <v>17199</v>
      </c>
      <c r="VHW1" s="10" t="s">
        <v>17200</v>
      </c>
      <c r="VHX1" s="10" t="s">
        <v>17201</v>
      </c>
      <c r="VHY1" s="10" t="s">
        <v>17202</v>
      </c>
      <c r="VHZ1" s="10" t="s">
        <v>17203</v>
      </c>
      <c r="VIA1" s="10" t="s">
        <v>17204</v>
      </c>
      <c r="VIB1" s="10" t="s">
        <v>17205</v>
      </c>
      <c r="VIC1" s="10" t="s">
        <v>17206</v>
      </c>
      <c r="VID1" s="10" t="s">
        <v>17207</v>
      </c>
      <c r="VIE1" s="10" t="s">
        <v>17208</v>
      </c>
      <c r="VIF1" s="10" t="s">
        <v>17209</v>
      </c>
      <c r="VIG1" s="10" t="s">
        <v>17210</v>
      </c>
      <c r="VIH1" s="10" t="s">
        <v>17211</v>
      </c>
      <c r="VII1" s="10" t="s">
        <v>17212</v>
      </c>
      <c r="VIJ1" s="10" t="s">
        <v>17213</v>
      </c>
      <c r="VIK1" s="10" t="s">
        <v>17214</v>
      </c>
      <c r="VIL1" s="10" t="s">
        <v>17215</v>
      </c>
      <c r="VIM1" s="10" t="s">
        <v>17216</v>
      </c>
      <c r="VIN1" s="10" t="s">
        <v>17217</v>
      </c>
      <c r="VIO1" s="10" t="s">
        <v>17218</v>
      </c>
      <c r="VIP1" s="10" t="s">
        <v>17219</v>
      </c>
      <c r="VIQ1" s="10" t="s">
        <v>17220</v>
      </c>
      <c r="VIR1" s="10" t="s">
        <v>17221</v>
      </c>
      <c r="VIS1" s="10" t="s">
        <v>17222</v>
      </c>
      <c r="VIT1" s="10" t="s">
        <v>17223</v>
      </c>
      <c r="VIU1" s="10" t="s">
        <v>17224</v>
      </c>
      <c r="VIV1" s="10" t="s">
        <v>17225</v>
      </c>
      <c r="VIW1" s="10" t="s">
        <v>17226</v>
      </c>
      <c r="VIX1" s="10" t="s">
        <v>17227</v>
      </c>
      <c r="VIY1" s="10" t="s">
        <v>17228</v>
      </c>
      <c r="VIZ1" s="10" t="s">
        <v>17229</v>
      </c>
      <c r="VJA1" s="10" t="s">
        <v>17230</v>
      </c>
      <c r="VJB1" s="10" t="s">
        <v>17231</v>
      </c>
      <c r="VJC1" s="10" t="s">
        <v>17232</v>
      </c>
      <c r="VJD1" s="10" t="s">
        <v>17233</v>
      </c>
      <c r="VJE1" s="10" t="s">
        <v>17234</v>
      </c>
      <c r="VJF1" s="10" t="s">
        <v>17235</v>
      </c>
      <c r="VJG1" s="10" t="s">
        <v>17236</v>
      </c>
      <c r="VJH1" s="10" t="s">
        <v>17237</v>
      </c>
      <c r="VJI1" s="10" t="s">
        <v>17238</v>
      </c>
      <c r="VJJ1" s="10" t="s">
        <v>17239</v>
      </c>
      <c r="VJK1" s="10" t="s">
        <v>17240</v>
      </c>
      <c r="VJL1" s="10" t="s">
        <v>17241</v>
      </c>
      <c r="VJM1" s="10" t="s">
        <v>17242</v>
      </c>
      <c r="VJN1" s="10" t="s">
        <v>17243</v>
      </c>
      <c r="VJO1" s="10" t="s">
        <v>17244</v>
      </c>
      <c r="VJP1" s="10" t="s">
        <v>17245</v>
      </c>
      <c r="VJQ1" s="10" t="s">
        <v>17246</v>
      </c>
      <c r="VJR1" s="10" t="s">
        <v>17247</v>
      </c>
      <c r="VJS1" s="10" t="s">
        <v>17248</v>
      </c>
      <c r="VJT1" s="10" t="s">
        <v>17249</v>
      </c>
      <c r="VJU1" s="10" t="s">
        <v>17250</v>
      </c>
      <c r="VJV1" s="10" t="s">
        <v>17251</v>
      </c>
      <c r="VJW1" s="10" t="s">
        <v>17252</v>
      </c>
      <c r="VJX1" s="10" t="s">
        <v>17253</v>
      </c>
      <c r="VJY1" s="10" t="s">
        <v>17254</v>
      </c>
      <c r="VJZ1" s="10" t="s">
        <v>17255</v>
      </c>
      <c r="VKA1" s="10" t="s">
        <v>17256</v>
      </c>
      <c r="VKB1" s="10" t="s">
        <v>17257</v>
      </c>
      <c r="VKC1" s="10" t="s">
        <v>17258</v>
      </c>
      <c r="VKD1" s="10" t="s">
        <v>17259</v>
      </c>
      <c r="VKE1" s="10" t="s">
        <v>17260</v>
      </c>
      <c r="VKF1" s="10" t="s">
        <v>17261</v>
      </c>
      <c r="VKG1" s="10" t="s">
        <v>17262</v>
      </c>
      <c r="VKH1" s="10" t="s">
        <v>17263</v>
      </c>
      <c r="VKI1" s="10" t="s">
        <v>17264</v>
      </c>
      <c r="VKJ1" s="10" t="s">
        <v>17265</v>
      </c>
      <c r="VKK1" s="10" t="s">
        <v>17266</v>
      </c>
      <c r="VKL1" s="10" t="s">
        <v>17267</v>
      </c>
      <c r="VKM1" s="10" t="s">
        <v>17268</v>
      </c>
      <c r="VKN1" s="10" t="s">
        <v>17269</v>
      </c>
      <c r="VKO1" s="10" t="s">
        <v>17270</v>
      </c>
      <c r="VKP1" s="10" t="s">
        <v>17271</v>
      </c>
      <c r="VKQ1" s="10" t="s">
        <v>17272</v>
      </c>
      <c r="VKR1" s="10" t="s">
        <v>17273</v>
      </c>
      <c r="VKS1" s="10" t="s">
        <v>17274</v>
      </c>
      <c r="VKT1" s="10" t="s">
        <v>17275</v>
      </c>
      <c r="VKU1" s="10" t="s">
        <v>17276</v>
      </c>
      <c r="VKV1" s="10" t="s">
        <v>17277</v>
      </c>
      <c r="VKW1" s="10" t="s">
        <v>17278</v>
      </c>
      <c r="VKX1" s="10" t="s">
        <v>17279</v>
      </c>
      <c r="VKY1" s="10" t="s">
        <v>17280</v>
      </c>
      <c r="VKZ1" s="10" t="s">
        <v>17281</v>
      </c>
      <c r="VLA1" s="10" t="s">
        <v>17282</v>
      </c>
      <c r="VLB1" s="10" t="s">
        <v>17283</v>
      </c>
      <c r="VLC1" s="10" t="s">
        <v>17284</v>
      </c>
      <c r="VLD1" s="10" t="s">
        <v>17285</v>
      </c>
      <c r="VLE1" s="10" t="s">
        <v>17286</v>
      </c>
      <c r="VLF1" s="10" t="s">
        <v>17287</v>
      </c>
      <c r="VLG1" s="10" t="s">
        <v>17288</v>
      </c>
      <c r="VLH1" s="10" t="s">
        <v>17289</v>
      </c>
      <c r="VLI1" s="10" t="s">
        <v>17290</v>
      </c>
      <c r="VLJ1" s="10" t="s">
        <v>17291</v>
      </c>
      <c r="VLK1" s="10" t="s">
        <v>17292</v>
      </c>
      <c r="VLL1" s="10" t="s">
        <v>17293</v>
      </c>
      <c r="VLM1" s="10" t="s">
        <v>17294</v>
      </c>
      <c r="VLN1" s="10" t="s">
        <v>17295</v>
      </c>
      <c r="VLO1" s="10" t="s">
        <v>17296</v>
      </c>
      <c r="VLP1" s="10" t="s">
        <v>17297</v>
      </c>
      <c r="VLQ1" s="10" t="s">
        <v>17298</v>
      </c>
      <c r="VLR1" s="10" t="s">
        <v>17299</v>
      </c>
      <c r="VLS1" s="10" t="s">
        <v>17300</v>
      </c>
      <c r="VLT1" s="10" t="s">
        <v>17301</v>
      </c>
      <c r="VLU1" s="10" t="s">
        <v>17302</v>
      </c>
      <c r="VLV1" s="10" t="s">
        <v>17303</v>
      </c>
      <c r="VLW1" s="10" t="s">
        <v>17304</v>
      </c>
      <c r="VLX1" s="10" t="s">
        <v>17305</v>
      </c>
      <c r="VLY1" s="10" t="s">
        <v>17306</v>
      </c>
      <c r="VLZ1" s="10" t="s">
        <v>17307</v>
      </c>
      <c r="VMA1" s="10" t="s">
        <v>17308</v>
      </c>
      <c r="VMB1" s="10" t="s">
        <v>17309</v>
      </c>
      <c r="VMC1" s="10" t="s">
        <v>17310</v>
      </c>
      <c r="VMD1" s="10" t="s">
        <v>17311</v>
      </c>
      <c r="VME1" s="10" t="s">
        <v>17312</v>
      </c>
      <c r="VMF1" s="10" t="s">
        <v>17313</v>
      </c>
      <c r="VMG1" s="10" t="s">
        <v>17314</v>
      </c>
      <c r="VMH1" s="10" t="s">
        <v>17315</v>
      </c>
      <c r="VMI1" s="10" t="s">
        <v>17316</v>
      </c>
      <c r="VMJ1" s="10" t="s">
        <v>17317</v>
      </c>
      <c r="VMK1" s="10" t="s">
        <v>17318</v>
      </c>
      <c r="VML1" s="10" t="s">
        <v>17319</v>
      </c>
      <c r="VMM1" s="10" t="s">
        <v>17320</v>
      </c>
      <c r="VMN1" s="10" t="s">
        <v>17321</v>
      </c>
      <c r="VMO1" s="10" t="s">
        <v>17322</v>
      </c>
      <c r="VMP1" s="10" t="s">
        <v>17323</v>
      </c>
      <c r="VMQ1" s="10" t="s">
        <v>17324</v>
      </c>
      <c r="VMR1" s="10" t="s">
        <v>17325</v>
      </c>
      <c r="VMS1" s="10" t="s">
        <v>17326</v>
      </c>
      <c r="VMT1" s="10" t="s">
        <v>17327</v>
      </c>
      <c r="VMU1" s="10" t="s">
        <v>17328</v>
      </c>
      <c r="VMV1" s="10" t="s">
        <v>17329</v>
      </c>
      <c r="VMW1" s="10" t="s">
        <v>17330</v>
      </c>
      <c r="VMX1" s="10" t="s">
        <v>17331</v>
      </c>
      <c r="VMY1" s="10" t="s">
        <v>17332</v>
      </c>
      <c r="VMZ1" s="10" t="s">
        <v>17333</v>
      </c>
      <c r="VNA1" s="10" t="s">
        <v>17334</v>
      </c>
      <c r="VNB1" s="10" t="s">
        <v>17335</v>
      </c>
      <c r="VNC1" s="10" t="s">
        <v>17336</v>
      </c>
      <c r="VND1" s="10" t="s">
        <v>17337</v>
      </c>
      <c r="VNE1" s="10" t="s">
        <v>17338</v>
      </c>
      <c r="VNF1" s="10" t="s">
        <v>17339</v>
      </c>
      <c r="VNG1" s="10" t="s">
        <v>17340</v>
      </c>
      <c r="VNH1" s="10" t="s">
        <v>17341</v>
      </c>
      <c r="VNI1" s="10" t="s">
        <v>17342</v>
      </c>
      <c r="VNJ1" s="10" t="s">
        <v>17343</v>
      </c>
      <c r="VNK1" s="10" t="s">
        <v>17344</v>
      </c>
      <c r="VNL1" s="10" t="s">
        <v>17345</v>
      </c>
      <c r="VNM1" s="10" t="s">
        <v>17346</v>
      </c>
      <c r="VNN1" s="10" t="s">
        <v>17347</v>
      </c>
      <c r="VNO1" s="10" t="s">
        <v>17348</v>
      </c>
      <c r="VNP1" s="10" t="s">
        <v>17349</v>
      </c>
      <c r="VNQ1" s="10" t="s">
        <v>17350</v>
      </c>
      <c r="VNR1" s="10" t="s">
        <v>17351</v>
      </c>
      <c r="VNS1" s="10" t="s">
        <v>17352</v>
      </c>
      <c r="VNT1" s="10" t="s">
        <v>17353</v>
      </c>
      <c r="VNU1" s="10" t="s">
        <v>17354</v>
      </c>
      <c r="VNV1" s="10" t="s">
        <v>17355</v>
      </c>
      <c r="VNW1" s="10" t="s">
        <v>17356</v>
      </c>
      <c r="VNX1" s="10" t="s">
        <v>17357</v>
      </c>
      <c r="VNY1" s="10" t="s">
        <v>17358</v>
      </c>
      <c r="VNZ1" s="10" t="s">
        <v>17359</v>
      </c>
      <c r="VOA1" s="10" t="s">
        <v>17360</v>
      </c>
      <c r="VOB1" s="10" t="s">
        <v>17361</v>
      </c>
      <c r="VOC1" s="10" t="s">
        <v>17362</v>
      </c>
      <c r="VOD1" s="10" t="s">
        <v>17363</v>
      </c>
      <c r="VOE1" s="10" t="s">
        <v>17364</v>
      </c>
      <c r="VOF1" s="10" t="s">
        <v>17365</v>
      </c>
      <c r="VOG1" s="10" t="s">
        <v>17366</v>
      </c>
      <c r="VOH1" s="10" t="s">
        <v>17367</v>
      </c>
      <c r="VOI1" s="10" t="s">
        <v>17368</v>
      </c>
      <c r="VOJ1" s="10" t="s">
        <v>17369</v>
      </c>
      <c r="VOK1" s="10" t="s">
        <v>17370</v>
      </c>
      <c r="VOL1" s="10" t="s">
        <v>17371</v>
      </c>
      <c r="VOM1" s="10" t="s">
        <v>17372</v>
      </c>
      <c r="VON1" s="10" t="s">
        <v>17373</v>
      </c>
      <c r="VOO1" s="10" t="s">
        <v>17374</v>
      </c>
      <c r="VOP1" s="10" t="s">
        <v>17375</v>
      </c>
      <c r="VOQ1" s="10" t="s">
        <v>17376</v>
      </c>
      <c r="VOR1" s="10" t="s">
        <v>17377</v>
      </c>
      <c r="VOS1" s="10" t="s">
        <v>17378</v>
      </c>
      <c r="VOT1" s="10" t="s">
        <v>17379</v>
      </c>
      <c r="VOU1" s="10" t="s">
        <v>17380</v>
      </c>
      <c r="VOV1" s="10" t="s">
        <v>17381</v>
      </c>
      <c r="VOW1" s="10" t="s">
        <v>17382</v>
      </c>
      <c r="VOX1" s="10" t="s">
        <v>17383</v>
      </c>
      <c r="VOY1" s="10" t="s">
        <v>17384</v>
      </c>
      <c r="VOZ1" s="10" t="s">
        <v>17385</v>
      </c>
      <c r="VPA1" s="10" t="s">
        <v>17386</v>
      </c>
      <c r="VPB1" s="10" t="s">
        <v>17387</v>
      </c>
      <c r="VPC1" s="10" t="s">
        <v>17388</v>
      </c>
      <c r="VPD1" s="10" t="s">
        <v>17389</v>
      </c>
      <c r="VPE1" s="10" t="s">
        <v>17390</v>
      </c>
      <c r="VPF1" s="10" t="s">
        <v>17391</v>
      </c>
      <c r="VPG1" s="10" t="s">
        <v>17392</v>
      </c>
      <c r="VPH1" s="10" t="s">
        <v>17393</v>
      </c>
      <c r="VPI1" s="10" t="s">
        <v>17394</v>
      </c>
      <c r="VPJ1" s="10" t="s">
        <v>17395</v>
      </c>
      <c r="VPK1" s="10" t="s">
        <v>17396</v>
      </c>
      <c r="VPL1" s="10" t="s">
        <v>17397</v>
      </c>
      <c r="VPM1" s="10" t="s">
        <v>17398</v>
      </c>
      <c r="VPN1" s="10" t="s">
        <v>17399</v>
      </c>
      <c r="VPO1" s="10" t="s">
        <v>17400</v>
      </c>
      <c r="VPP1" s="10" t="s">
        <v>17401</v>
      </c>
      <c r="VPQ1" s="10" t="s">
        <v>17402</v>
      </c>
      <c r="VPR1" s="10" t="s">
        <v>17403</v>
      </c>
      <c r="VPS1" s="10" t="s">
        <v>17404</v>
      </c>
      <c r="VPT1" s="10" t="s">
        <v>17405</v>
      </c>
      <c r="VPU1" s="10" t="s">
        <v>17406</v>
      </c>
      <c r="VPV1" s="10" t="s">
        <v>17407</v>
      </c>
      <c r="VPW1" s="10" t="s">
        <v>17408</v>
      </c>
      <c r="VPX1" s="10" t="s">
        <v>17409</v>
      </c>
      <c r="VPY1" s="10" t="s">
        <v>17410</v>
      </c>
      <c r="VPZ1" s="10" t="s">
        <v>17411</v>
      </c>
      <c r="VQA1" s="10" t="s">
        <v>17412</v>
      </c>
      <c r="VQB1" s="10" t="s">
        <v>17413</v>
      </c>
      <c r="VQC1" s="10" t="s">
        <v>17414</v>
      </c>
      <c r="VQD1" s="10" t="s">
        <v>17415</v>
      </c>
      <c r="VQE1" s="10" t="s">
        <v>17416</v>
      </c>
      <c r="VQF1" s="10" t="s">
        <v>17417</v>
      </c>
      <c r="VQG1" s="10" t="s">
        <v>17418</v>
      </c>
      <c r="VQH1" s="10" t="s">
        <v>17419</v>
      </c>
      <c r="VQI1" s="10" t="s">
        <v>17420</v>
      </c>
      <c r="VQJ1" s="10" t="s">
        <v>17421</v>
      </c>
      <c r="VQK1" s="10" t="s">
        <v>17422</v>
      </c>
      <c r="VQL1" s="10" t="s">
        <v>17423</v>
      </c>
      <c r="VQM1" s="10" t="s">
        <v>17424</v>
      </c>
      <c r="VQN1" s="10" t="s">
        <v>17425</v>
      </c>
      <c r="VQO1" s="10" t="s">
        <v>17426</v>
      </c>
      <c r="VQP1" s="10" t="s">
        <v>17427</v>
      </c>
      <c r="VQQ1" s="10" t="s">
        <v>17428</v>
      </c>
      <c r="VQR1" s="10" t="s">
        <v>17429</v>
      </c>
      <c r="VQS1" s="10" t="s">
        <v>17430</v>
      </c>
      <c r="VQT1" s="10" t="s">
        <v>17431</v>
      </c>
      <c r="VQU1" s="10" t="s">
        <v>17432</v>
      </c>
      <c r="VQV1" s="10" t="s">
        <v>17433</v>
      </c>
      <c r="VQW1" s="10" t="s">
        <v>17434</v>
      </c>
      <c r="VQX1" s="10" t="s">
        <v>17435</v>
      </c>
      <c r="VQY1" s="10" t="s">
        <v>17436</v>
      </c>
      <c r="VQZ1" s="10" t="s">
        <v>17437</v>
      </c>
      <c r="VRA1" s="10" t="s">
        <v>17438</v>
      </c>
      <c r="VRB1" s="10" t="s">
        <v>17439</v>
      </c>
      <c r="VRC1" s="10" t="s">
        <v>17440</v>
      </c>
      <c r="VRD1" s="10" t="s">
        <v>17441</v>
      </c>
      <c r="VRE1" s="10" t="s">
        <v>17442</v>
      </c>
      <c r="VRF1" s="10" t="s">
        <v>17443</v>
      </c>
      <c r="VRG1" s="10" t="s">
        <v>17444</v>
      </c>
      <c r="VRH1" s="10" t="s">
        <v>17445</v>
      </c>
      <c r="VRI1" s="10" t="s">
        <v>17446</v>
      </c>
      <c r="VRJ1" s="10" t="s">
        <v>17447</v>
      </c>
      <c r="VRK1" s="10" t="s">
        <v>17448</v>
      </c>
      <c r="VRL1" s="10" t="s">
        <v>17449</v>
      </c>
      <c r="VRM1" s="10" t="s">
        <v>17450</v>
      </c>
      <c r="VRN1" s="10" t="s">
        <v>17451</v>
      </c>
      <c r="VRO1" s="10" t="s">
        <v>17452</v>
      </c>
      <c r="VRP1" s="10" t="s">
        <v>17453</v>
      </c>
      <c r="VRQ1" s="10" t="s">
        <v>17454</v>
      </c>
      <c r="VRR1" s="10" t="s">
        <v>17455</v>
      </c>
      <c r="VRS1" s="10" t="s">
        <v>17456</v>
      </c>
      <c r="VRT1" s="10" t="s">
        <v>17457</v>
      </c>
      <c r="VRU1" s="10" t="s">
        <v>17458</v>
      </c>
      <c r="VRV1" s="10" t="s">
        <v>17459</v>
      </c>
      <c r="VRW1" s="10" t="s">
        <v>17460</v>
      </c>
      <c r="VRX1" s="10" t="s">
        <v>17461</v>
      </c>
      <c r="VRY1" s="10" t="s">
        <v>17462</v>
      </c>
      <c r="VRZ1" s="10" t="s">
        <v>17463</v>
      </c>
      <c r="VSA1" s="10" t="s">
        <v>17464</v>
      </c>
      <c r="VSB1" s="10" t="s">
        <v>17465</v>
      </c>
      <c r="VSC1" s="10" t="s">
        <v>17466</v>
      </c>
      <c r="VSD1" s="10" t="s">
        <v>17467</v>
      </c>
      <c r="VSE1" s="10" t="s">
        <v>17468</v>
      </c>
      <c r="VSF1" s="10" t="s">
        <v>17469</v>
      </c>
      <c r="VSG1" s="10" t="s">
        <v>17470</v>
      </c>
      <c r="VSH1" s="10" t="s">
        <v>17471</v>
      </c>
      <c r="VSI1" s="10" t="s">
        <v>17472</v>
      </c>
      <c r="VSJ1" s="10" t="s">
        <v>17473</v>
      </c>
      <c r="VSK1" s="10" t="s">
        <v>17474</v>
      </c>
      <c r="VSL1" s="10" t="s">
        <v>17475</v>
      </c>
      <c r="VSM1" s="10" t="s">
        <v>17476</v>
      </c>
      <c r="VSN1" s="10" t="s">
        <v>17477</v>
      </c>
      <c r="VSO1" s="10" t="s">
        <v>17478</v>
      </c>
      <c r="VSP1" s="10" t="s">
        <v>17479</v>
      </c>
      <c r="VSQ1" s="10" t="s">
        <v>17480</v>
      </c>
      <c r="VSR1" s="10" t="s">
        <v>17481</v>
      </c>
      <c r="VSS1" s="10" t="s">
        <v>17482</v>
      </c>
      <c r="VST1" s="10" t="s">
        <v>17483</v>
      </c>
      <c r="VSU1" s="10" t="s">
        <v>17484</v>
      </c>
      <c r="VSV1" s="10" t="s">
        <v>17485</v>
      </c>
      <c r="VSW1" s="10" t="s">
        <v>17486</v>
      </c>
      <c r="VSX1" s="10" t="s">
        <v>17487</v>
      </c>
      <c r="VSY1" s="10" t="s">
        <v>17488</v>
      </c>
      <c r="VSZ1" s="10" t="s">
        <v>17489</v>
      </c>
      <c r="VTA1" s="10" t="s">
        <v>17490</v>
      </c>
      <c r="VTB1" s="10" t="s">
        <v>17491</v>
      </c>
      <c r="VTC1" s="10" t="s">
        <v>17492</v>
      </c>
      <c r="VTD1" s="10" t="s">
        <v>17493</v>
      </c>
      <c r="VTE1" s="10" t="s">
        <v>17494</v>
      </c>
      <c r="VTF1" s="10" t="s">
        <v>17495</v>
      </c>
      <c r="VTG1" s="10" t="s">
        <v>17496</v>
      </c>
      <c r="VTH1" s="10" t="s">
        <v>17497</v>
      </c>
      <c r="VTI1" s="10" t="s">
        <v>17498</v>
      </c>
      <c r="VTJ1" s="10" t="s">
        <v>17499</v>
      </c>
      <c r="VTK1" s="10" t="s">
        <v>17500</v>
      </c>
      <c r="VTL1" s="10" t="s">
        <v>17501</v>
      </c>
      <c r="VTM1" s="10" t="s">
        <v>17502</v>
      </c>
      <c r="VTN1" s="10" t="s">
        <v>17503</v>
      </c>
      <c r="VTO1" s="10" t="s">
        <v>17504</v>
      </c>
      <c r="VTP1" s="10" t="s">
        <v>17505</v>
      </c>
      <c r="VTQ1" s="10" t="s">
        <v>17506</v>
      </c>
      <c r="VTR1" s="10" t="s">
        <v>17507</v>
      </c>
      <c r="VTS1" s="10" t="s">
        <v>17508</v>
      </c>
      <c r="VTT1" s="10" t="s">
        <v>17509</v>
      </c>
      <c r="VTU1" s="10" t="s">
        <v>17510</v>
      </c>
      <c r="VTV1" s="10" t="s">
        <v>17511</v>
      </c>
      <c r="VTW1" s="10" t="s">
        <v>17512</v>
      </c>
      <c r="VTX1" s="10" t="s">
        <v>17513</v>
      </c>
      <c r="VTY1" s="10" t="s">
        <v>17514</v>
      </c>
      <c r="VTZ1" s="10" t="s">
        <v>17515</v>
      </c>
      <c r="VUA1" s="10" t="s">
        <v>17516</v>
      </c>
      <c r="VUB1" s="10" t="s">
        <v>17517</v>
      </c>
      <c r="VUC1" s="10" t="s">
        <v>17518</v>
      </c>
      <c r="VUD1" s="10" t="s">
        <v>17519</v>
      </c>
      <c r="VUE1" s="10" t="s">
        <v>17520</v>
      </c>
      <c r="VUF1" s="10" t="s">
        <v>17521</v>
      </c>
      <c r="VUG1" s="10" t="s">
        <v>17522</v>
      </c>
      <c r="VUH1" s="10" t="s">
        <v>17523</v>
      </c>
      <c r="VUI1" s="10" t="s">
        <v>17524</v>
      </c>
      <c r="VUJ1" s="10" t="s">
        <v>17525</v>
      </c>
      <c r="VUK1" s="10" t="s">
        <v>17526</v>
      </c>
      <c r="VUL1" s="10" t="s">
        <v>17527</v>
      </c>
      <c r="VUM1" s="10" t="s">
        <v>17528</v>
      </c>
      <c r="VUN1" s="10" t="s">
        <v>17529</v>
      </c>
      <c r="VUO1" s="10" t="s">
        <v>17530</v>
      </c>
      <c r="VUP1" s="10" t="s">
        <v>17531</v>
      </c>
      <c r="VUQ1" s="10" t="s">
        <v>17532</v>
      </c>
      <c r="VUR1" s="10" t="s">
        <v>17533</v>
      </c>
      <c r="VUS1" s="10" t="s">
        <v>17534</v>
      </c>
      <c r="VUT1" s="10" t="s">
        <v>17535</v>
      </c>
      <c r="VUU1" s="10" t="s">
        <v>17536</v>
      </c>
      <c r="VUV1" s="10" t="s">
        <v>17537</v>
      </c>
      <c r="VUW1" s="10" t="s">
        <v>17538</v>
      </c>
      <c r="VUX1" s="10" t="s">
        <v>17539</v>
      </c>
      <c r="VUY1" s="10" t="s">
        <v>17540</v>
      </c>
      <c r="VUZ1" s="10" t="s">
        <v>17541</v>
      </c>
      <c r="VVA1" s="10" t="s">
        <v>17542</v>
      </c>
      <c r="VVB1" s="10" t="s">
        <v>17543</v>
      </c>
      <c r="VVC1" s="10" t="s">
        <v>17544</v>
      </c>
      <c r="VVD1" s="10" t="s">
        <v>17545</v>
      </c>
      <c r="VVE1" s="10" t="s">
        <v>17546</v>
      </c>
      <c r="VVF1" s="10" t="s">
        <v>17547</v>
      </c>
      <c r="VVG1" s="10" t="s">
        <v>17548</v>
      </c>
      <c r="VVH1" s="10" t="s">
        <v>17549</v>
      </c>
      <c r="VVI1" s="10" t="s">
        <v>17550</v>
      </c>
      <c r="VVJ1" s="10" t="s">
        <v>17551</v>
      </c>
      <c r="VVK1" s="10" t="s">
        <v>17552</v>
      </c>
      <c r="VVL1" s="10" t="s">
        <v>17553</v>
      </c>
      <c r="VVM1" s="10" t="s">
        <v>17554</v>
      </c>
      <c r="VVN1" s="10" t="s">
        <v>17555</v>
      </c>
      <c r="VVO1" s="10" t="s">
        <v>17556</v>
      </c>
      <c r="VVP1" s="10" t="s">
        <v>17557</v>
      </c>
      <c r="VVQ1" s="10" t="s">
        <v>17558</v>
      </c>
      <c r="VVR1" s="10" t="s">
        <v>17559</v>
      </c>
      <c r="VVS1" s="10" t="s">
        <v>17560</v>
      </c>
      <c r="VVT1" s="10" t="s">
        <v>17561</v>
      </c>
      <c r="VVU1" s="10" t="s">
        <v>17562</v>
      </c>
      <c r="VVV1" s="10" t="s">
        <v>17563</v>
      </c>
      <c r="VVW1" s="10" t="s">
        <v>17564</v>
      </c>
      <c r="VVX1" s="10" t="s">
        <v>17565</v>
      </c>
      <c r="VVY1" s="10" t="s">
        <v>17566</v>
      </c>
      <c r="VVZ1" s="10" t="s">
        <v>17567</v>
      </c>
      <c r="VWA1" s="10" t="s">
        <v>17568</v>
      </c>
      <c r="VWB1" s="10" t="s">
        <v>17569</v>
      </c>
      <c r="VWC1" s="10" t="s">
        <v>17570</v>
      </c>
      <c r="VWD1" s="10" t="s">
        <v>17571</v>
      </c>
      <c r="VWE1" s="10" t="s">
        <v>17572</v>
      </c>
      <c r="VWF1" s="10" t="s">
        <v>17573</v>
      </c>
      <c r="VWG1" s="10" t="s">
        <v>17574</v>
      </c>
      <c r="VWH1" s="10" t="s">
        <v>17575</v>
      </c>
      <c r="VWI1" s="10" t="s">
        <v>17576</v>
      </c>
      <c r="VWJ1" s="10" t="s">
        <v>17577</v>
      </c>
      <c r="VWK1" s="10" t="s">
        <v>17578</v>
      </c>
      <c r="VWL1" s="10" t="s">
        <v>17579</v>
      </c>
      <c r="VWM1" s="10" t="s">
        <v>17580</v>
      </c>
      <c r="VWN1" s="10" t="s">
        <v>17581</v>
      </c>
      <c r="VWO1" s="10" t="s">
        <v>17582</v>
      </c>
      <c r="VWP1" s="10" t="s">
        <v>17583</v>
      </c>
      <c r="VWQ1" s="10" t="s">
        <v>17584</v>
      </c>
      <c r="VWR1" s="10" t="s">
        <v>17585</v>
      </c>
      <c r="VWS1" s="10" t="s">
        <v>17586</v>
      </c>
      <c r="VWT1" s="10" t="s">
        <v>17587</v>
      </c>
      <c r="VWU1" s="10" t="s">
        <v>17588</v>
      </c>
      <c r="VWV1" s="10" t="s">
        <v>17589</v>
      </c>
      <c r="VWW1" s="10" t="s">
        <v>17590</v>
      </c>
      <c r="VWX1" s="10" t="s">
        <v>17591</v>
      </c>
      <c r="VWY1" s="10" t="s">
        <v>17592</v>
      </c>
      <c r="VWZ1" s="10" t="s">
        <v>17593</v>
      </c>
      <c r="VXA1" s="10" t="s">
        <v>17594</v>
      </c>
      <c r="VXB1" s="10" t="s">
        <v>17595</v>
      </c>
      <c r="VXC1" s="10" t="s">
        <v>17596</v>
      </c>
      <c r="VXD1" s="10" t="s">
        <v>17597</v>
      </c>
      <c r="VXE1" s="10" t="s">
        <v>17598</v>
      </c>
      <c r="VXF1" s="10" t="s">
        <v>17599</v>
      </c>
      <c r="VXG1" s="10" t="s">
        <v>17600</v>
      </c>
      <c r="VXH1" s="10" t="s">
        <v>17601</v>
      </c>
      <c r="VXI1" s="10" t="s">
        <v>17602</v>
      </c>
      <c r="VXJ1" s="10" t="s">
        <v>17603</v>
      </c>
      <c r="VXK1" s="10" t="s">
        <v>17604</v>
      </c>
      <c r="VXL1" s="10" t="s">
        <v>17605</v>
      </c>
      <c r="VXM1" s="10" t="s">
        <v>17606</v>
      </c>
      <c r="VXN1" s="10" t="s">
        <v>17607</v>
      </c>
      <c r="VXO1" s="10" t="s">
        <v>17608</v>
      </c>
      <c r="VXP1" s="10" t="s">
        <v>17609</v>
      </c>
      <c r="VXQ1" s="10" t="s">
        <v>17610</v>
      </c>
      <c r="VXR1" s="10" t="s">
        <v>17611</v>
      </c>
      <c r="VXS1" s="10" t="s">
        <v>17612</v>
      </c>
      <c r="VXT1" s="10" t="s">
        <v>17613</v>
      </c>
      <c r="VXU1" s="10" t="s">
        <v>17614</v>
      </c>
      <c r="VXV1" s="10" t="s">
        <v>17615</v>
      </c>
      <c r="VXW1" s="10" t="s">
        <v>17616</v>
      </c>
      <c r="VXX1" s="10" t="s">
        <v>17617</v>
      </c>
      <c r="VXY1" s="10" t="s">
        <v>17618</v>
      </c>
      <c r="VXZ1" s="10" t="s">
        <v>17619</v>
      </c>
      <c r="VYA1" s="10" t="s">
        <v>17620</v>
      </c>
      <c r="VYB1" s="10" t="s">
        <v>17621</v>
      </c>
      <c r="VYC1" s="10" t="s">
        <v>17622</v>
      </c>
      <c r="VYD1" s="10" t="s">
        <v>17623</v>
      </c>
      <c r="VYE1" s="10" t="s">
        <v>17624</v>
      </c>
      <c r="VYF1" s="10" t="s">
        <v>17625</v>
      </c>
      <c r="VYG1" s="10" t="s">
        <v>17626</v>
      </c>
      <c r="VYH1" s="10" t="s">
        <v>17627</v>
      </c>
      <c r="VYI1" s="10" t="s">
        <v>17628</v>
      </c>
      <c r="VYJ1" s="10" t="s">
        <v>17629</v>
      </c>
      <c r="VYK1" s="10" t="s">
        <v>17630</v>
      </c>
      <c r="VYL1" s="10" t="s">
        <v>17631</v>
      </c>
      <c r="VYM1" s="10" t="s">
        <v>17632</v>
      </c>
      <c r="VYN1" s="10" t="s">
        <v>17633</v>
      </c>
      <c r="VYO1" s="10" t="s">
        <v>17634</v>
      </c>
      <c r="VYP1" s="10" t="s">
        <v>17635</v>
      </c>
      <c r="VYQ1" s="10" t="s">
        <v>17636</v>
      </c>
      <c r="VYR1" s="10" t="s">
        <v>17637</v>
      </c>
      <c r="VYS1" s="10" t="s">
        <v>17638</v>
      </c>
      <c r="VYT1" s="10" t="s">
        <v>17639</v>
      </c>
      <c r="VYU1" s="10" t="s">
        <v>17640</v>
      </c>
      <c r="VYV1" s="10" t="s">
        <v>17641</v>
      </c>
      <c r="VYW1" s="10" t="s">
        <v>17642</v>
      </c>
      <c r="VYX1" s="10" t="s">
        <v>17643</v>
      </c>
      <c r="VYY1" s="10" t="s">
        <v>17644</v>
      </c>
      <c r="VYZ1" s="10" t="s">
        <v>17645</v>
      </c>
      <c r="VZA1" s="10" t="s">
        <v>17646</v>
      </c>
      <c r="VZB1" s="10" t="s">
        <v>17647</v>
      </c>
      <c r="VZC1" s="10" t="s">
        <v>17648</v>
      </c>
      <c r="VZD1" s="10" t="s">
        <v>17649</v>
      </c>
      <c r="VZE1" s="10" t="s">
        <v>17650</v>
      </c>
      <c r="VZF1" s="10" t="s">
        <v>17651</v>
      </c>
      <c r="VZG1" s="10" t="s">
        <v>17652</v>
      </c>
      <c r="VZH1" s="10" t="s">
        <v>17653</v>
      </c>
      <c r="VZI1" s="10" t="s">
        <v>17654</v>
      </c>
      <c r="VZJ1" s="10" t="s">
        <v>17655</v>
      </c>
      <c r="VZK1" s="10" t="s">
        <v>17656</v>
      </c>
      <c r="VZL1" s="10" t="s">
        <v>17657</v>
      </c>
      <c r="VZM1" s="10" t="s">
        <v>17658</v>
      </c>
      <c r="VZN1" s="10" t="s">
        <v>17659</v>
      </c>
      <c r="VZO1" s="10" t="s">
        <v>17660</v>
      </c>
      <c r="VZP1" s="10" t="s">
        <v>17661</v>
      </c>
      <c r="VZQ1" s="10" t="s">
        <v>17662</v>
      </c>
      <c r="VZR1" s="10" t="s">
        <v>17663</v>
      </c>
      <c r="VZS1" s="10" t="s">
        <v>17664</v>
      </c>
      <c r="VZT1" s="10" t="s">
        <v>17665</v>
      </c>
      <c r="VZU1" s="10" t="s">
        <v>17666</v>
      </c>
      <c r="VZV1" s="10" t="s">
        <v>17667</v>
      </c>
      <c r="VZW1" s="10" t="s">
        <v>17668</v>
      </c>
      <c r="VZX1" s="10" t="s">
        <v>17669</v>
      </c>
      <c r="VZY1" s="10" t="s">
        <v>17670</v>
      </c>
      <c r="VZZ1" s="10" t="s">
        <v>17671</v>
      </c>
      <c r="WAA1" s="10" t="s">
        <v>17672</v>
      </c>
      <c r="WAB1" s="10" t="s">
        <v>17673</v>
      </c>
      <c r="WAC1" s="10" t="s">
        <v>17674</v>
      </c>
      <c r="WAD1" s="10" t="s">
        <v>17675</v>
      </c>
      <c r="WAE1" s="10" t="s">
        <v>17676</v>
      </c>
      <c r="WAF1" s="10" t="s">
        <v>17677</v>
      </c>
      <c r="WAG1" s="10" t="s">
        <v>17678</v>
      </c>
      <c r="WAH1" s="10" t="s">
        <v>17679</v>
      </c>
      <c r="WAI1" s="10" t="s">
        <v>17680</v>
      </c>
      <c r="WAJ1" s="10" t="s">
        <v>17681</v>
      </c>
      <c r="WAK1" s="10" t="s">
        <v>17682</v>
      </c>
      <c r="WAL1" s="10" t="s">
        <v>17683</v>
      </c>
      <c r="WAM1" s="10" t="s">
        <v>17684</v>
      </c>
      <c r="WAN1" s="10" t="s">
        <v>17685</v>
      </c>
      <c r="WAO1" s="10" t="s">
        <v>17686</v>
      </c>
      <c r="WAP1" s="10" t="s">
        <v>17687</v>
      </c>
      <c r="WAQ1" s="10" t="s">
        <v>17688</v>
      </c>
      <c r="WAR1" s="10" t="s">
        <v>17689</v>
      </c>
      <c r="WAS1" s="10" t="s">
        <v>17690</v>
      </c>
      <c r="WAT1" s="10" t="s">
        <v>17691</v>
      </c>
      <c r="WAU1" s="10" t="s">
        <v>17692</v>
      </c>
      <c r="WAV1" s="10" t="s">
        <v>17693</v>
      </c>
      <c r="WAW1" s="10" t="s">
        <v>17694</v>
      </c>
      <c r="WAX1" s="10" t="s">
        <v>17695</v>
      </c>
      <c r="WAY1" s="10" t="s">
        <v>17696</v>
      </c>
      <c r="WAZ1" s="10" t="s">
        <v>17697</v>
      </c>
      <c r="WBA1" s="10" t="s">
        <v>17698</v>
      </c>
      <c r="WBB1" s="10" t="s">
        <v>17699</v>
      </c>
      <c r="WBC1" s="10" t="s">
        <v>17700</v>
      </c>
      <c r="WBD1" s="10" t="s">
        <v>17701</v>
      </c>
      <c r="WBE1" s="10" t="s">
        <v>17702</v>
      </c>
      <c r="WBF1" s="10" t="s">
        <v>17703</v>
      </c>
      <c r="WBG1" s="10" t="s">
        <v>17704</v>
      </c>
      <c r="WBH1" s="10" t="s">
        <v>17705</v>
      </c>
      <c r="WBI1" s="10" t="s">
        <v>17706</v>
      </c>
      <c r="WBJ1" s="10" t="s">
        <v>17707</v>
      </c>
      <c r="WBK1" s="10" t="s">
        <v>17708</v>
      </c>
      <c r="WBL1" s="10" t="s">
        <v>17709</v>
      </c>
      <c r="WBM1" s="10" t="s">
        <v>17710</v>
      </c>
      <c r="WBN1" s="10" t="s">
        <v>17711</v>
      </c>
      <c r="WBO1" s="10" t="s">
        <v>17712</v>
      </c>
      <c r="WBP1" s="10" t="s">
        <v>17713</v>
      </c>
      <c r="WBQ1" s="10" t="s">
        <v>17714</v>
      </c>
      <c r="WBR1" s="10" t="s">
        <v>17715</v>
      </c>
      <c r="WBS1" s="10" t="s">
        <v>17716</v>
      </c>
      <c r="WBT1" s="10" t="s">
        <v>17717</v>
      </c>
      <c r="WBU1" s="10" t="s">
        <v>17718</v>
      </c>
      <c r="WBV1" s="10" t="s">
        <v>17719</v>
      </c>
      <c r="WBW1" s="10" t="s">
        <v>17720</v>
      </c>
      <c r="WBX1" s="10" t="s">
        <v>17721</v>
      </c>
      <c r="WBY1" s="10" t="s">
        <v>17722</v>
      </c>
      <c r="WBZ1" s="10" t="s">
        <v>17723</v>
      </c>
      <c r="WCA1" s="10" t="s">
        <v>17724</v>
      </c>
      <c r="WCB1" s="10" t="s">
        <v>17725</v>
      </c>
      <c r="WCC1" s="10" t="s">
        <v>17726</v>
      </c>
      <c r="WCD1" s="10" t="s">
        <v>17727</v>
      </c>
      <c r="WCE1" s="10" t="s">
        <v>17728</v>
      </c>
      <c r="WCF1" s="10" t="s">
        <v>17729</v>
      </c>
      <c r="WCG1" s="10" t="s">
        <v>17730</v>
      </c>
      <c r="WCH1" s="10" t="s">
        <v>17731</v>
      </c>
      <c r="WCI1" s="10" t="s">
        <v>17732</v>
      </c>
      <c r="WCJ1" s="10" t="s">
        <v>17733</v>
      </c>
      <c r="WCK1" s="10" t="s">
        <v>17734</v>
      </c>
      <c r="WCL1" s="10" t="s">
        <v>17735</v>
      </c>
      <c r="WCM1" s="10" t="s">
        <v>17736</v>
      </c>
      <c r="WCN1" s="10" t="s">
        <v>17737</v>
      </c>
      <c r="WCO1" s="10" t="s">
        <v>17738</v>
      </c>
      <c r="WCP1" s="10" t="s">
        <v>17739</v>
      </c>
      <c r="WCQ1" s="10" t="s">
        <v>17740</v>
      </c>
      <c r="WCR1" s="10" t="s">
        <v>17741</v>
      </c>
      <c r="WCS1" s="10" t="s">
        <v>17742</v>
      </c>
      <c r="WCT1" s="10" t="s">
        <v>17743</v>
      </c>
      <c r="WCU1" s="10" t="s">
        <v>17744</v>
      </c>
      <c r="WCV1" s="10" t="s">
        <v>17745</v>
      </c>
      <c r="WCW1" s="10" t="s">
        <v>17746</v>
      </c>
      <c r="WCX1" s="10" t="s">
        <v>17747</v>
      </c>
      <c r="WCY1" s="10" t="s">
        <v>17748</v>
      </c>
      <c r="WCZ1" s="10" t="s">
        <v>17749</v>
      </c>
      <c r="WDA1" s="10" t="s">
        <v>17750</v>
      </c>
      <c r="WDB1" s="10" t="s">
        <v>17751</v>
      </c>
      <c r="WDC1" s="10" t="s">
        <v>17752</v>
      </c>
      <c r="WDD1" s="10" t="s">
        <v>17753</v>
      </c>
      <c r="WDE1" s="10" t="s">
        <v>17754</v>
      </c>
      <c r="WDF1" s="10" t="s">
        <v>17755</v>
      </c>
      <c r="WDG1" s="10" t="s">
        <v>17756</v>
      </c>
      <c r="WDH1" s="10" t="s">
        <v>17757</v>
      </c>
      <c r="WDI1" s="10" t="s">
        <v>17758</v>
      </c>
      <c r="WDJ1" s="10" t="s">
        <v>17759</v>
      </c>
      <c r="WDK1" s="10" t="s">
        <v>17760</v>
      </c>
      <c r="WDL1" s="10" t="s">
        <v>17761</v>
      </c>
      <c r="WDM1" s="10" t="s">
        <v>17762</v>
      </c>
      <c r="WDN1" s="10" t="s">
        <v>17763</v>
      </c>
      <c r="WDO1" s="10" t="s">
        <v>17764</v>
      </c>
      <c r="WDP1" s="10" t="s">
        <v>17765</v>
      </c>
      <c r="WDQ1" s="10" t="s">
        <v>17766</v>
      </c>
      <c r="WDR1" s="10" t="s">
        <v>17767</v>
      </c>
      <c r="WDS1" s="10" t="s">
        <v>17768</v>
      </c>
      <c r="WDT1" s="10" t="s">
        <v>17769</v>
      </c>
      <c r="WDU1" s="10" t="s">
        <v>17770</v>
      </c>
      <c r="WDV1" s="10" t="s">
        <v>17771</v>
      </c>
      <c r="WDW1" s="10" t="s">
        <v>17772</v>
      </c>
      <c r="WDX1" s="10" t="s">
        <v>17773</v>
      </c>
      <c r="WDY1" s="10" t="s">
        <v>17774</v>
      </c>
      <c r="WDZ1" s="10" t="s">
        <v>17775</v>
      </c>
      <c r="WEA1" s="10" t="s">
        <v>17776</v>
      </c>
      <c r="WEB1" s="10" t="s">
        <v>17777</v>
      </c>
      <c r="WEC1" s="10" t="s">
        <v>17778</v>
      </c>
      <c r="WED1" s="10" t="s">
        <v>17779</v>
      </c>
      <c r="WEE1" s="10" t="s">
        <v>17780</v>
      </c>
      <c r="WEF1" s="10" t="s">
        <v>17781</v>
      </c>
      <c r="WEG1" s="10" t="s">
        <v>17782</v>
      </c>
      <c r="WEH1" s="10" t="s">
        <v>17783</v>
      </c>
      <c r="WEI1" s="10" t="s">
        <v>17784</v>
      </c>
      <c r="WEJ1" s="10" t="s">
        <v>17785</v>
      </c>
      <c r="WEK1" s="10" t="s">
        <v>17786</v>
      </c>
      <c r="WEL1" s="10" t="s">
        <v>17787</v>
      </c>
      <c r="WEM1" s="10" t="s">
        <v>17788</v>
      </c>
      <c r="WEN1" s="10" t="s">
        <v>17789</v>
      </c>
      <c r="WEO1" s="10" t="s">
        <v>17790</v>
      </c>
      <c r="WEP1" s="10" t="s">
        <v>17791</v>
      </c>
      <c r="WEQ1" s="10" t="s">
        <v>17792</v>
      </c>
      <c r="WER1" s="10" t="s">
        <v>17793</v>
      </c>
      <c r="WES1" s="10" t="s">
        <v>17794</v>
      </c>
      <c r="WET1" s="10" t="s">
        <v>17795</v>
      </c>
      <c r="WEU1" s="10" t="s">
        <v>17796</v>
      </c>
      <c r="WEV1" s="10" t="s">
        <v>17797</v>
      </c>
      <c r="WEW1" s="10" t="s">
        <v>17798</v>
      </c>
      <c r="WEX1" s="10" t="s">
        <v>17799</v>
      </c>
      <c r="WEY1" s="10" t="s">
        <v>17800</v>
      </c>
      <c r="WEZ1" s="10" t="s">
        <v>17801</v>
      </c>
      <c r="WFA1" s="10" t="s">
        <v>17802</v>
      </c>
      <c r="WFB1" s="10" t="s">
        <v>17803</v>
      </c>
      <c r="WFC1" s="10" t="s">
        <v>17804</v>
      </c>
      <c r="WFD1" s="10" t="s">
        <v>17805</v>
      </c>
      <c r="WFE1" s="10" t="s">
        <v>17806</v>
      </c>
      <c r="WFF1" s="10" t="s">
        <v>17807</v>
      </c>
      <c r="WFG1" s="10" t="s">
        <v>17808</v>
      </c>
      <c r="WFH1" s="10" t="s">
        <v>17809</v>
      </c>
      <c r="WFI1" s="10" t="s">
        <v>17810</v>
      </c>
      <c r="WFJ1" s="10" t="s">
        <v>17811</v>
      </c>
      <c r="WFK1" s="10" t="s">
        <v>17812</v>
      </c>
      <c r="WFL1" s="10" t="s">
        <v>17813</v>
      </c>
      <c r="WFM1" s="10" t="s">
        <v>17814</v>
      </c>
      <c r="WFN1" s="10" t="s">
        <v>17815</v>
      </c>
      <c r="WFO1" s="10" t="s">
        <v>17816</v>
      </c>
      <c r="WFP1" s="10" t="s">
        <v>17817</v>
      </c>
      <c r="WFQ1" s="10" t="s">
        <v>17818</v>
      </c>
      <c r="WFR1" s="10" t="s">
        <v>17819</v>
      </c>
      <c r="WFS1" s="10" t="s">
        <v>17820</v>
      </c>
      <c r="WFT1" s="10" t="s">
        <v>17821</v>
      </c>
      <c r="WFU1" s="10" t="s">
        <v>17822</v>
      </c>
      <c r="WFV1" s="10" t="s">
        <v>17823</v>
      </c>
      <c r="WFW1" s="10" t="s">
        <v>17824</v>
      </c>
      <c r="WFX1" s="10" t="s">
        <v>17825</v>
      </c>
      <c r="WFY1" s="10" t="s">
        <v>17826</v>
      </c>
      <c r="WFZ1" s="10" t="s">
        <v>17827</v>
      </c>
      <c r="WGA1" s="10" t="s">
        <v>17828</v>
      </c>
      <c r="WGB1" s="10" t="s">
        <v>17829</v>
      </c>
      <c r="WGC1" s="10" t="s">
        <v>17830</v>
      </c>
      <c r="WGD1" s="10" t="s">
        <v>17831</v>
      </c>
      <c r="WGE1" s="10" t="s">
        <v>17832</v>
      </c>
      <c r="WGF1" s="10" t="s">
        <v>17833</v>
      </c>
      <c r="WGG1" s="10" t="s">
        <v>17834</v>
      </c>
      <c r="WGH1" s="10" t="s">
        <v>17835</v>
      </c>
      <c r="WGI1" s="10" t="s">
        <v>17836</v>
      </c>
      <c r="WGJ1" s="10" t="s">
        <v>17837</v>
      </c>
      <c r="WGK1" s="10" t="s">
        <v>17838</v>
      </c>
      <c r="WGL1" s="10" t="s">
        <v>17839</v>
      </c>
      <c r="WGM1" s="10" t="s">
        <v>17840</v>
      </c>
      <c r="WGN1" s="10" t="s">
        <v>17841</v>
      </c>
      <c r="WGO1" s="10" t="s">
        <v>17842</v>
      </c>
      <c r="WGP1" s="10" t="s">
        <v>17843</v>
      </c>
      <c r="WGQ1" s="10" t="s">
        <v>17844</v>
      </c>
      <c r="WGR1" s="10" t="s">
        <v>17845</v>
      </c>
      <c r="WGS1" s="10" t="s">
        <v>17846</v>
      </c>
      <c r="WGT1" s="10" t="s">
        <v>17847</v>
      </c>
      <c r="WGU1" s="10" t="s">
        <v>17848</v>
      </c>
      <c r="WGV1" s="10" t="s">
        <v>17849</v>
      </c>
      <c r="WGW1" s="10" t="s">
        <v>17850</v>
      </c>
      <c r="WGX1" s="10" t="s">
        <v>17851</v>
      </c>
      <c r="WGY1" s="10" t="s">
        <v>17852</v>
      </c>
      <c r="WGZ1" s="10" t="s">
        <v>17853</v>
      </c>
      <c r="WHA1" s="10" t="s">
        <v>17854</v>
      </c>
      <c r="WHB1" s="10" t="s">
        <v>17855</v>
      </c>
      <c r="WHC1" s="10" t="s">
        <v>17856</v>
      </c>
      <c r="WHD1" s="10" t="s">
        <v>17857</v>
      </c>
      <c r="WHE1" s="10" t="s">
        <v>17858</v>
      </c>
      <c r="WHF1" s="10" t="s">
        <v>17859</v>
      </c>
      <c r="WHG1" s="10" t="s">
        <v>17860</v>
      </c>
      <c r="WHH1" s="10" t="s">
        <v>17861</v>
      </c>
      <c r="WHI1" s="10" t="s">
        <v>17862</v>
      </c>
      <c r="WHJ1" s="10" t="s">
        <v>17863</v>
      </c>
      <c r="WHK1" s="10" t="s">
        <v>17864</v>
      </c>
      <c r="WHL1" s="10" t="s">
        <v>17865</v>
      </c>
      <c r="WHM1" s="10" t="s">
        <v>17866</v>
      </c>
      <c r="WHN1" s="10" t="s">
        <v>17867</v>
      </c>
      <c r="WHO1" s="10" t="s">
        <v>17868</v>
      </c>
      <c r="WHP1" s="10" t="s">
        <v>17869</v>
      </c>
      <c r="WHQ1" s="10" t="s">
        <v>17870</v>
      </c>
      <c r="WHR1" s="10" t="s">
        <v>17871</v>
      </c>
      <c r="WHS1" s="10" t="s">
        <v>17872</v>
      </c>
      <c r="WHT1" s="10" t="s">
        <v>17873</v>
      </c>
      <c r="WHU1" s="10" t="s">
        <v>17874</v>
      </c>
      <c r="WHV1" s="10" t="s">
        <v>17875</v>
      </c>
      <c r="WHW1" s="10" t="s">
        <v>17876</v>
      </c>
      <c r="WHX1" s="10" t="s">
        <v>17877</v>
      </c>
      <c r="WHY1" s="10" t="s">
        <v>17878</v>
      </c>
      <c r="WHZ1" s="10" t="s">
        <v>17879</v>
      </c>
      <c r="WIA1" s="10" t="s">
        <v>17880</v>
      </c>
      <c r="WIB1" s="10" t="s">
        <v>17881</v>
      </c>
      <c r="WIC1" s="10" t="s">
        <v>17882</v>
      </c>
      <c r="WID1" s="10" t="s">
        <v>17883</v>
      </c>
      <c r="WIE1" s="10" t="s">
        <v>17884</v>
      </c>
      <c r="WIF1" s="10" t="s">
        <v>17885</v>
      </c>
      <c r="WIG1" s="10" t="s">
        <v>17886</v>
      </c>
      <c r="WIH1" s="10" t="s">
        <v>17887</v>
      </c>
      <c r="WII1" s="10" t="s">
        <v>17888</v>
      </c>
      <c r="WIJ1" s="10" t="s">
        <v>17889</v>
      </c>
      <c r="WIK1" s="10" t="s">
        <v>17890</v>
      </c>
      <c r="WIL1" s="10" t="s">
        <v>17891</v>
      </c>
      <c r="WIM1" s="10" t="s">
        <v>17892</v>
      </c>
      <c r="WIN1" s="10" t="s">
        <v>17893</v>
      </c>
      <c r="WIO1" s="10" t="s">
        <v>17894</v>
      </c>
      <c r="WIP1" s="10" t="s">
        <v>17895</v>
      </c>
      <c r="WIQ1" s="10" t="s">
        <v>17896</v>
      </c>
      <c r="WIR1" s="10" t="s">
        <v>17897</v>
      </c>
      <c r="WIS1" s="10" t="s">
        <v>17898</v>
      </c>
      <c r="WIT1" s="10" t="s">
        <v>17899</v>
      </c>
      <c r="WIU1" s="10" t="s">
        <v>17900</v>
      </c>
      <c r="WIV1" s="10" t="s">
        <v>17901</v>
      </c>
      <c r="WIW1" s="10" t="s">
        <v>17902</v>
      </c>
      <c r="WIX1" s="10" t="s">
        <v>17903</v>
      </c>
      <c r="WIY1" s="10" t="s">
        <v>17904</v>
      </c>
      <c r="WIZ1" s="10" t="s">
        <v>17905</v>
      </c>
      <c r="WJA1" s="10" t="s">
        <v>17906</v>
      </c>
      <c r="WJB1" s="10" t="s">
        <v>17907</v>
      </c>
      <c r="WJC1" s="10" t="s">
        <v>17908</v>
      </c>
      <c r="WJD1" s="10" t="s">
        <v>17909</v>
      </c>
      <c r="WJE1" s="10" t="s">
        <v>17910</v>
      </c>
      <c r="WJF1" s="10" t="s">
        <v>17911</v>
      </c>
      <c r="WJG1" s="10" t="s">
        <v>17912</v>
      </c>
      <c r="WJH1" s="10" t="s">
        <v>17913</v>
      </c>
      <c r="WJI1" s="10" t="s">
        <v>17914</v>
      </c>
      <c r="WJJ1" s="10" t="s">
        <v>17915</v>
      </c>
      <c r="WJK1" s="10" t="s">
        <v>17916</v>
      </c>
      <c r="WJL1" s="10" t="s">
        <v>17917</v>
      </c>
      <c r="WJM1" s="10" t="s">
        <v>17918</v>
      </c>
      <c r="WJN1" s="10" t="s">
        <v>17919</v>
      </c>
      <c r="WJO1" s="10" t="s">
        <v>17920</v>
      </c>
      <c r="WJP1" s="10" t="s">
        <v>17921</v>
      </c>
      <c r="WJQ1" s="10" t="s">
        <v>17922</v>
      </c>
      <c r="WJR1" s="10" t="s">
        <v>17923</v>
      </c>
      <c r="WJS1" s="10" t="s">
        <v>17924</v>
      </c>
      <c r="WJT1" s="10" t="s">
        <v>17925</v>
      </c>
      <c r="WJU1" s="10" t="s">
        <v>17926</v>
      </c>
      <c r="WJV1" s="10" t="s">
        <v>17927</v>
      </c>
      <c r="WJW1" s="10" t="s">
        <v>17928</v>
      </c>
      <c r="WJX1" s="10" t="s">
        <v>17929</v>
      </c>
      <c r="WJY1" s="10" t="s">
        <v>17930</v>
      </c>
      <c r="WJZ1" s="10" t="s">
        <v>17931</v>
      </c>
      <c r="WKA1" s="10" t="s">
        <v>17932</v>
      </c>
      <c r="WKB1" s="10" t="s">
        <v>17933</v>
      </c>
      <c r="WKC1" s="10" t="s">
        <v>17934</v>
      </c>
      <c r="WKD1" s="10" t="s">
        <v>17935</v>
      </c>
      <c r="WKE1" s="10" t="s">
        <v>17936</v>
      </c>
      <c r="WKF1" s="10" t="s">
        <v>17937</v>
      </c>
      <c r="WKG1" s="10" t="s">
        <v>17938</v>
      </c>
      <c r="WKH1" s="10" t="s">
        <v>17939</v>
      </c>
      <c r="WKI1" s="10" t="s">
        <v>17940</v>
      </c>
      <c r="WKJ1" s="10" t="s">
        <v>17941</v>
      </c>
      <c r="WKK1" s="10" t="s">
        <v>17942</v>
      </c>
      <c r="WKL1" s="10" t="s">
        <v>17943</v>
      </c>
      <c r="WKM1" s="10" t="s">
        <v>17944</v>
      </c>
      <c r="WKN1" s="10" t="s">
        <v>17945</v>
      </c>
      <c r="WKO1" s="10" t="s">
        <v>17946</v>
      </c>
      <c r="WKP1" s="10" t="s">
        <v>17947</v>
      </c>
      <c r="WKQ1" s="10" t="s">
        <v>17948</v>
      </c>
      <c r="WKR1" s="10" t="s">
        <v>17949</v>
      </c>
      <c r="WKS1" s="10" t="s">
        <v>17950</v>
      </c>
      <c r="WKT1" s="10" t="s">
        <v>17951</v>
      </c>
      <c r="WKU1" s="10" t="s">
        <v>17952</v>
      </c>
      <c r="WKV1" s="10" t="s">
        <v>17953</v>
      </c>
      <c r="WKW1" s="10" t="s">
        <v>17954</v>
      </c>
      <c r="WKX1" s="10" t="s">
        <v>17955</v>
      </c>
      <c r="WKY1" s="10" t="s">
        <v>17956</v>
      </c>
      <c r="WKZ1" s="10" t="s">
        <v>17957</v>
      </c>
      <c r="WLA1" s="10" t="s">
        <v>17958</v>
      </c>
      <c r="WLB1" s="10" t="s">
        <v>17959</v>
      </c>
      <c r="WLC1" s="10" t="s">
        <v>17960</v>
      </c>
      <c r="WLD1" s="10" t="s">
        <v>17961</v>
      </c>
      <c r="WLE1" s="10" t="s">
        <v>17962</v>
      </c>
      <c r="WLF1" s="10" t="s">
        <v>17963</v>
      </c>
      <c r="WLG1" s="10" t="s">
        <v>17964</v>
      </c>
      <c r="WLH1" s="10" t="s">
        <v>17965</v>
      </c>
      <c r="WLI1" s="10" t="s">
        <v>17966</v>
      </c>
      <c r="WLJ1" s="10" t="s">
        <v>17967</v>
      </c>
      <c r="WLK1" s="10" t="s">
        <v>17968</v>
      </c>
      <c r="WLL1" s="10" t="s">
        <v>17969</v>
      </c>
      <c r="WLM1" s="10" t="s">
        <v>17970</v>
      </c>
      <c r="WLN1" s="10" t="s">
        <v>17971</v>
      </c>
      <c r="WLO1" s="10" t="s">
        <v>17972</v>
      </c>
      <c r="WLP1" s="10" t="s">
        <v>17973</v>
      </c>
      <c r="WLQ1" s="10" t="s">
        <v>17974</v>
      </c>
      <c r="WLR1" s="10" t="s">
        <v>17975</v>
      </c>
      <c r="WLS1" s="10" t="s">
        <v>17976</v>
      </c>
      <c r="WLT1" s="10" t="s">
        <v>17977</v>
      </c>
      <c r="WLU1" s="10" t="s">
        <v>17978</v>
      </c>
      <c r="WLV1" s="10" t="s">
        <v>17979</v>
      </c>
      <c r="WLW1" s="10" t="s">
        <v>17980</v>
      </c>
      <c r="WLX1" s="10" t="s">
        <v>17981</v>
      </c>
      <c r="WLY1" s="10" t="s">
        <v>17982</v>
      </c>
      <c r="WLZ1" s="10" t="s">
        <v>17983</v>
      </c>
      <c r="WMA1" s="10" t="s">
        <v>17984</v>
      </c>
      <c r="WMB1" s="10" t="s">
        <v>17985</v>
      </c>
      <c r="WMC1" s="10" t="s">
        <v>17986</v>
      </c>
      <c r="WMD1" s="10" t="s">
        <v>17987</v>
      </c>
      <c r="WME1" s="10" t="s">
        <v>17988</v>
      </c>
      <c r="WMF1" s="10" t="s">
        <v>17989</v>
      </c>
      <c r="WMG1" s="10" t="s">
        <v>17990</v>
      </c>
      <c r="WMH1" s="10" t="s">
        <v>17991</v>
      </c>
      <c r="WMI1" s="10" t="s">
        <v>17992</v>
      </c>
      <c r="WMJ1" s="10" t="s">
        <v>17993</v>
      </c>
      <c r="WMK1" s="10" t="s">
        <v>17994</v>
      </c>
      <c r="WML1" s="10" t="s">
        <v>17995</v>
      </c>
      <c r="WMM1" s="10" t="s">
        <v>17996</v>
      </c>
      <c r="WMN1" s="10" t="s">
        <v>17997</v>
      </c>
      <c r="WMO1" s="10" t="s">
        <v>17998</v>
      </c>
      <c r="WMP1" s="10" t="s">
        <v>17999</v>
      </c>
      <c r="WMQ1" s="10" t="s">
        <v>18000</v>
      </c>
      <c r="WMR1" s="10" t="s">
        <v>18001</v>
      </c>
      <c r="WMS1" s="10" t="s">
        <v>18002</v>
      </c>
      <c r="WMT1" s="10" t="s">
        <v>18003</v>
      </c>
      <c r="WMU1" s="10" t="s">
        <v>18004</v>
      </c>
      <c r="WMV1" s="10" t="s">
        <v>18005</v>
      </c>
      <c r="WMW1" s="10" t="s">
        <v>18006</v>
      </c>
      <c r="WMX1" s="10" t="s">
        <v>18007</v>
      </c>
      <c r="WMY1" s="10" t="s">
        <v>18008</v>
      </c>
      <c r="WMZ1" s="10" t="s">
        <v>18009</v>
      </c>
      <c r="WNA1" s="10" t="s">
        <v>18010</v>
      </c>
      <c r="WNB1" s="10" t="s">
        <v>18011</v>
      </c>
      <c r="WNC1" s="10" t="s">
        <v>18012</v>
      </c>
      <c r="WND1" s="10" t="s">
        <v>18013</v>
      </c>
      <c r="WNE1" s="10" t="s">
        <v>18014</v>
      </c>
      <c r="WNF1" s="10" t="s">
        <v>18015</v>
      </c>
      <c r="WNG1" s="10" t="s">
        <v>18016</v>
      </c>
      <c r="WNH1" s="10" t="s">
        <v>18017</v>
      </c>
      <c r="WNI1" s="10" t="s">
        <v>18018</v>
      </c>
      <c r="WNJ1" s="10" t="s">
        <v>18019</v>
      </c>
      <c r="WNK1" s="10" t="s">
        <v>18020</v>
      </c>
      <c r="WNL1" s="10" t="s">
        <v>18021</v>
      </c>
      <c r="WNM1" s="10" t="s">
        <v>18022</v>
      </c>
      <c r="WNN1" s="10" t="s">
        <v>18023</v>
      </c>
      <c r="WNO1" s="10" t="s">
        <v>18024</v>
      </c>
      <c r="WNP1" s="10" t="s">
        <v>18025</v>
      </c>
      <c r="WNQ1" s="10" t="s">
        <v>18026</v>
      </c>
      <c r="WNR1" s="10" t="s">
        <v>18027</v>
      </c>
      <c r="WNS1" s="10" t="s">
        <v>18028</v>
      </c>
      <c r="WNT1" s="10" t="s">
        <v>18029</v>
      </c>
      <c r="WNU1" s="10" t="s">
        <v>18030</v>
      </c>
      <c r="WNV1" s="10" t="s">
        <v>18031</v>
      </c>
      <c r="WNW1" s="10" t="s">
        <v>18032</v>
      </c>
      <c r="WNX1" s="10" t="s">
        <v>18033</v>
      </c>
      <c r="WNY1" s="10" t="s">
        <v>18034</v>
      </c>
      <c r="WNZ1" s="10" t="s">
        <v>18035</v>
      </c>
      <c r="WOA1" s="10" t="s">
        <v>18036</v>
      </c>
      <c r="WOB1" s="10" t="s">
        <v>18037</v>
      </c>
      <c r="WOC1" s="10" t="s">
        <v>18038</v>
      </c>
      <c r="WOD1" s="10" t="s">
        <v>18039</v>
      </c>
      <c r="WOE1" s="10" t="s">
        <v>18040</v>
      </c>
      <c r="WOF1" s="10" t="s">
        <v>18041</v>
      </c>
      <c r="WOG1" s="10" t="s">
        <v>18042</v>
      </c>
      <c r="WOH1" s="10" t="s">
        <v>18043</v>
      </c>
      <c r="WOI1" s="10" t="s">
        <v>18044</v>
      </c>
      <c r="WOJ1" s="10" t="s">
        <v>18045</v>
      </c>
      <c r="WOK1" s="10" t="s">
        <v>18046</v>
      </c>
      <c r="WOL1" s="10" t="s">
        <v>18047</v>
      </c>
      <c r="WOM1" s="10" t="s">
        <v>18048</v>
      </c>
      <c r="WON1" s="10" t="s">
        <v>18049</v>
      </c>
      <c r="WOO1" s="10" t="s">
        <v>18050</v>
      </c>
      <c r="WOP1" s="10" t="s">
        <v>18051</v>
      </c>
      <c r="WOQ1" s="10" t="s">
        <v>18052</v>
      </c>
      <c r="WOR1" s="10" t="s">
        <v>18053</v>
      </c>
      <c r="WOS1" s="10" t="s">
        <v>18054</v>
      </c>
      <c r="WOT1" s="10" t="s">
        <v>18055</v>
      </c>
      <c r="WOU1" s="10" t="s">
        <v>18056</v>
      </c>
      <c r="WOV1" s="10" t="s">
        <v>18057</v>
      </c>
      <c r="WOW1" s="10" t="s">
        <v>18058</v>
      </c>
      <c r="WOX1" s="10" t="s">
        <v>18059</v>
      </c>
      <c r="WOY1" s="10" t="s">
        <v>18060</v>
      </c>
      <c r="WOZ1" s="10" t="s">
        <v>18061</v>
      </c>
      <c r="WPA1" s="10" t="s">
        <v>18062</v>
      </c>
      <c r="WPB1" s="10" t="s">
        <v>18063</v>
      </c>
      <c r="WPC1" s="10" t="s">
        <v>18064</v>
      </c>
      <c r="WPD1" s="10" t="s">
        <v>18065</v>
      </c>
      <c r="WPE1" s="10" t="s">
        <v>18066</v>
      </c>
      <c r="WPF1" s="10" t="s">
        <v>18067</v>
      </c>
      <c r="WPG1" s="10" t="s">
        <v>18068</v>
      </c>
      <c r="WPH1" s="10" t="s">
        <v>18069</v>
      </c>
      <c r="WPI1" s="10" t="s">
        <v>18070</v>
      </c>
      <c r="WPJ1" s="10" t="s">
        <v>18071</v>
      </c>
      <c r="WPK1" s="10" t="s">
        <v>18072</v>
      </c>
      <c r="WPL1" s="10" t="s">
        <v>18073</v>
      </c>
      <c r="WPM1" s="10" t="s">
        <v>18074</v>
      </c>
      <c r="WPN1" s="10" t="s">
        <v>18075</v>
      </c>
      <c r="WPO1" s="10" t="s">
        <v>18076</v>
      </c>
      <c r="WPP1" s="10" t="s">
        <v>18077</v>
      </c>
      <c r="WPQ1" s="10" t="s">
        <v>18078</v>
      </c>
      <c r="WPR1" s="10" t="s">
        <v>18079</v>
      </c>
      <c r="WPS1" s="10" t="s">
        <v>18080</v>
      </c>
      <c r="WPT1" s="10" t="s">
        <v>18081</v>
      </c>
      <c r="WPU1" s="10" t="s">
        <v>18082</v>
      </c>
      <c r="WPV1" s="10" t="s">
        <v>18083</v>
      </c>
      <c r="WPW1" s="10" t="s">
        <v>18084</v>
      </c>
      <c r="WPX1" s="10" t="s">
        <v>18085</v>
      </c>
      <c r="WPY1" s="10" t="s">
        <v>18086</v>
      </c>
      <c r="WPZ1" s="10" t="s">
        <v>18087</v>
      </c>
      <c r="WQA1" s="10" t="s">
        <v>18088</v>
      </c>
      <c r="WQB1" s="10" t="s">
        <v>18089</v>
      </c>
      <c r="WQC1" s="10" t="s">
        <v>18090</v>
      </c>
      <c r="WQD1" s="10" t="s">
        <v>18091</v>
      </c>
      <c r="WQE1" s="10" t="s">
        <v>18092</v>
      </c>
      <c r="WQF1" s="10" t="s">
        <v>18093</v>
      </c>
      <c r="WQG1" s="10" t="s">
        <v>18094</v>
      </c>
      <c r="WQH1" s="10" t="s">
        <v>18095</v>
      </c>
      <c r="WQI1" s="10" t="s">
        <v>18096</v>
      </c>
      <c r="WQJ1" s="10" t="s">
        <v>18097</v>
      </c>
      <c r="WQK1" s="10" t="s">
        <v>18098</v>
      </c>
      <c r="WQL1" s="10" t="s">
        <v>18099</v>
      </c>
      <c r="WQM1" s="10" t="s">
        <v>18100</v>
      </c>
      <c r="WQN1" s="10" t="s">
        <v>18101</v>
      </c>
      <c r="WQO1" s="10" t="s">
        <v>18102</v>
      </c>
      <c r="WQP1" s="10" t="s">
        <v>18103</v>
      </c>
      <c r="WQQ1" s="10" t="s">
        <v>18104</v>
      </c>
      <c r="WQR1" s="10" t="s">
        <v>18105</v>
      </c>
      <c r="WQS1" s="10" t="s">
        <v>18106</v>
      </c>
      <c r="WQT1" s="10" t="s">
        <v>18107</v>
      </c>
      <c r="WQU1" s="10" t="s">
        <v>18108</v>
      </c>
      <c r="WQV1" s="10" t="s">
        <v>18109</v>
      </c>
      <c r="WQW1" s="10" t="s">
        <v>18110</v>
      </c>
      <c r="WQX1" s="10" t="s">
        <v>18111</v>
      </c>
      <c r="WQY1" s="10" t="s">
        <v>18112</v>
      </c>
      <c r="WQZ1" s="10" t="s">
        <v>18113</v>
      </c>
      <c r="WRA1" s="10" t="s">
        <v>18114</v>
      </c>
      <c r="WRB1" s="10" t="s">
        <v>18115</v>
      </c>
      <c r="WRC1" s="10" t="s">
        <v>18116</v>
      </c>
      <c r="WRD1" s="10" t="s">
        <v>18117</v>
      </c>
      <c r="WRE1" s="10" t="s">
        <v>18118</v>
      </c>
      <c r="WRF1" s="10" t="s">
        <v>18119</v>
      </c>
      <c r="WRG1" s="10" t="s">
        <v>18120</v>
      </c>
      <c r="WRH1" s="10" t="s">
        <v>18121</v>
      </c>
      <c r="WRI1" s="10" t="s">
        <v>18122</v>
      </c>
      <c r="WRJ1" s="10" t="s">
        <v>18123</v>
      </c>
      <c r="WRK1" s="10" t="s">
        <v>18124</v>
      </c>
      <c r="WRL1" s="10" t="s">
        <v>18125</v>
      </c>
      <c r="WRM1" s="10" t="s">
        <v>18126</v>
      </c>
      <c r="WRN1" s="10" t="s">
        <v>18127</v>
      </c>
      <c r="WRO1" s="10" t="s">
        <v>18128</v>
      </c>
      <c r="WRP1" s="10" t="s">
        <v>18129</v>
      </c>
      <c r="WRQ1" s="10" t="s">
        <v>18130</v>
      </c>
      <c r="WRR1" s="10" t="s">
        <v>18131</v>
      </c>
      <c r="WRS1" s="10" t="s">
        <v>18132</v>
      </c>
      <c r="WRT1" s="10" t="s">
        <v>18133</v>
      </c>
      <c r="WRU1" s="10" t="s">
        <v>18134</v>
      </c>
      <c r="WRV1" s="10" t="s">
        <v>18135</v>
      </c>
      <c r="WRW1" s="10" t="s">
        <v>18136</v>
      </c>
      <c r="WRX1" s="10" t="s">
        <v>18137</v>
      </c>
      <c r="WRY1" s="10" t="s">
        <v>18138</v>
      </c>
      <c r="WRZ1" s="10" t="s">
        <v>18139</v>
      </c>
      <c r="WSA1" s="10" t="s">
        <v>18140</v>
      </c>
      <c r="WSB1" s="10" t="s">
        <v>18141</v>
      </c>
      <c r="WSC1" s="10" t="s">
        <v>18142</v>
      </c>
      <c r="WSD1" s="10" t="s">
        <v>18143</v>
      </c>
      <c r="WSE1" s="10" t="s">
        <v>18144</v>
      </c>
      <c r="WSF1" s="10" t="s">
        <v>18145</v>
      </c>
      <c r="WSG1" s="10" t="s">
        <v>18146</v>
      </c>
      <c r="WSH1" s="10" t="s">
        <v>18147</v>
      </c>
      <c r="WSI1" s="10" t="s">
        <v>18148</v>
      </c>
      <c r="WSJ1" s="10" t="s">
        <v>18149</v>
      </c>
      <c r="WSK1" s="10" t="s">
        <v>18150</v>
      </c>
      <c r="WSL1" s="10" t="s">
        <v>18151</v>
      </c>
      <c r="WSM1" s="10" t="s">
        <v>18152</v>
      </c>
      <c r="WSN1" s="10" t="s">
        <v>18153</v>
      </c>
      <c r="WSO1" s="10" t="s">
        <v>18154</v>
      </c>
      <c r="WSP1" s="10" t="s">
        <v>18155</v>
      </c>
      <c r="WSQ1" s="10" t="s">
        <v>18156</v>
      </c>
      <c r="WSR1" s="10" t="s">
        <v>18157</v>
      </c>
      <c r="WSS1" s="10" t="s">
        <v>18158</v>
      </c>
      <c r="WST1" s="10" t="s">
        <v>18159</v>
      </c>
      <c r="WSU1" s="10" t="s">
        <v>18160</v>
      </c>
      <c r="WSV1" s="10" t="s">
        <v>18161</v>
      </c>
      <c r="WSW1" s="10" t="s">
        <v>18162</v>
      </c>
      <c r="WSX1" s="10" t="s">
        <v>18163</v>
      </c>
      <c r="WSY1" s="10" t="s">
        <v>18164</v>
      </c>
      <c r="WSZ1" s="10" t="s">
        <v>18165</v>
      </c>
      <c r="WTA1" s="10" t="s">
        <v>18166</v>
      </c>
      <c r="WTB1" s="10" t="s">
        <v>18167</v>
      </c>
      <c r="WTC1" s="10" t="s">
        <v>18168</v>
      </c>
      <c r="WTD1" s="10" t="s">
        <v>18169</v>
      </c>
      <c r="WTE1" s="10" t="s">
        <v>18170</v>
      </c>
      <c r="WTF1" s="10" t="s">
        <v>18171</v>
      </c>
      <c r="WTG1" s="10" t="s">
        <v>18172</v>
      </c>
      <c r="WTH1" s="10" t="s">
        <v>18173</v>
      </c>
      <c r="WTI1" s="10" t="s">
        <v>18174</v>
      </c>
      <c r="WTJ1" s="10" t="s">
        <v>18175</v>
      </c>
      <c r="WTK1" s="10" t="s">
        <v>18176</v>
      </c>
      <c r="WTL1" s="10" t="s">
        <v>18177</v>
      </c>
      <c r="WTM1" s="10" t="s">
        <v>18178</v>
      </c>
      <c r="WTN1" s="10" t="s">
        <v>18179</v>
      </c>
      <c r="WTO1" s="10" t="s">
        <v>18180</v>
      </c>
      <c r="WTP1" s="10" t="s">
        <v>18181</v>
      </c>
      <c r="WTQ1" s="10" t="s">
        <v>18182</v>
      </c>
      <c r="WTR1" s="10" t="s">
        <v>18183</v>
      </c>
      <c r="WTS1" s="10" t="s">
        <v>18184</v>
      </c>
      <c r="WTT1" s="10" t="s">
        <v>18185</v>
      </c>
      <c r="WTU1" s="10" t="s">
        <v>18186</v>
      </c>
      <c r="WTV1" s="10" t="s">
        <v>18187</v>
      </c>
      <c r="WTW1" s="10" t="s">
        <v>18188</v>
      </c>
      <c r="WTX1" s="10" t="s">
        <v>18189</v>
      </c>
      <c r="WTY1" s="10" t="s">
        <v>18190</v>
      </c>
      <c r="WTZ1" s="10" t="s">
        <v>18191</v>
      </c>
      <c r="WUA1" s="10" t="s">
        <v>18192</v>
      </c>
      <c r="WUB1" s="10" t="s">
        <v>18193</v>
      </c>
      <c r="WUC1" s="10" t="s">
        <v>18194</v>
      </c>
      <c r="WUD1" s="10" t="s">
        <v>18195</v>
      </c>
      <c r="WUE1" s="10" t="s">
        <v>18196</v>
      </c>
      <c r="WUF1" s="10" t="s">
        <v>18197</v>
      </c>
      <c r="WUG1" s="10" t="s">
        <v>18198</v>
      </c>
      <c r="WUH1" s="10" t="s">
        <v>18199</v>
      </c>
      <c r="WUI1" s="10" t="s">
        <v>18200</v>
      </c>
      <c r="WUJ1" s="10" t="s">
        <v>18201</v>
      </c>
      <c r="WUK1" s="10" t="s">
        <v>18202</v>
      </c>
      <c r="WUL1" s="10" t="s">
        <v>18203</v>
      </c>
      <c r="WUM1" s="10" t="s">
        <v>18204</v>
      </c>
      <c r="WUN1" s="10" t="s">
        <v>18205</v>
      </c>
      <c r="WUO1" s="10" t="s">
        <v>18206</v>
      </c>
      <c r="WUP1" s="10" t="s">
        <v>18207</v>
      </c>
      <c r="WUQ1" s="10" t="s">
        <v>18208</v>
      </c>
      <c r="WUR1" s="10" t="s">
        <v>18209</v>
      </c>
      <c r="WUS1" s="10" t="s">
        <v>18210</v>
      </c>
      <c r="WUT1" s="10" t="s">
        <v>18211</v>
      </c>
      <c r="WUU1" s="10" t="s">
        <v>18212</v>
      </c>
      <c r="WUV1" s="10" t="s">
        <v>18213</v>
      </c>
      <c r="WUW1" s="10" t="s">
        <v>18214</v>
      </c>
      <c r="WUX1" s="10" t="s">
        <v>18215</v>
      </c>
      <c r="WUY1" s="10" t="s">
        <v>18216</v>
      </c>
      <c r="WUZ1" s="10" t="s">
        <v>18217</v>
      </c>
      <c r="WVA1" s="10" t="s">
        <v>18218</v>
      </c>
      <c r="WVB1" s="10" t="s">
        <v>18219</v>
      </c>
      <c r="WVC1" s="10" t="s">
        <v>18220</v>
      </c>
      <c r="WVD1" s="10" t="s">
        <v>18221</v>
      </c>
      <c r="WVE1" s="10" t="s">
        <v>18222</v>
      </c>
      <c r="WVF1" s="10" t="s">
        <v>18223</v>
      </c>
      <c r="WVG1" s="10" t="s">
        <v>18224</v>
      </c>
      <c r="WVH1" s="10" t="s">
        <v>18225</v>
      </c>
      <c r="WVI1" s="10" t="s">
        <v>18226</v>
      </c>
      <c r="WVJ1" s="10" t="s">
        <v>18227</v>
      </c>
      <c r="WVK1" s="10" t="s">
        <v>18228</v>
      </c>
      <c r="WVL1" s="10" t="s">
        <v>18229</v>
      </c>
      <c r="WVM1" s="10" t="s">
        <v>18230</v>
      </c>
      <c r="WVN1" s="10" t="s">
        <v>18231</v>
      </c>
      <c r="WVO1" s="10" t="s">
        <v>18232</v>
      </c>
      <c r="WVP1" s="10" t="s">
        <v>18233</v>
      </c>
      <c r="WVQ1" s="10" t="s">
        <v>18234</v>
      </c>
      <c r="WVR1" s="10" t="s">
        <v>18235</v>
      </c>
      <c r="WVS1" s="10" t="s">
        <v>18236</v>
      </c>
      <c r="WVT1" s="10" t="s">
        <v>18237</v>
      </c>
      <c r="WVU1" s="10" t="s">
        <v>18238</v>
      </c>
      <c r="WVV1" s="10" t="s">
        <v>18239</v>
      </c>
      <c r="WVW1" s="10" t="s">
        <v>18240</v>
      </c>
      <c r="WVX1" s="10" t="s">
        <v>18241</v>
      </c>
      <c r="WVY1" s="10" t="s">
        <v>18242</v>
      </c>
      <c r="WVZ1" s="10" t="s">
        <v>18243</v>
      </c>
      <c r="WWA1" s="10" t="s">
        <v>18244</v>
      </c>
      <c r="WWB1" s="10" t="s">
        <v>18245</v>
      </c>
      <c r="WWC1" s="10" t="s">
        <v>18246</v>
      </c>
      <c r="WWD1" s="10" t="s">
        <v>18247</v>
      </c>
      <c r="WWE1" s="10" t="s">
        <v>18248</v>
      </c>
      <c r="WWF1" s="10" t="s">
        <v>18249</v>
      </c>
      <c r="WWG1" s="10" t="s">
        <v>18250</v>
      </c>
      <c r="WWH1" s="10" t="s">
        <v>18251</v>
      </c>
      <c r="WWI1" s="10" t="s">
        <v>18252</v>
      </c>
      <c r="WWJ1" s="10" t="s">
        <v>18253</v>
      </c>
      <c r="WWK1" s="10" t="s">
        <v>18254</v>
      </c>
      <c r="WWL1" s="10" t="s">
        <v>18255</v>
      </c>
      <c r="WWM1" s="10" t="s">
        <v>18256</v>
      </c>
      <c r="WWN1" s="10" t="s">
        <v>18257</v>
      </c>
      <c r="WWO1" s="10" t="s">
        <v>18258</v>
      </c>
      <c r="WWP1" s="10" t="s">
        <v>18259</v>
      </c>
      <c r="WWQ1" s="10" t="s">
        <v>18260</v>
      </c>
      <c r="WWR1" s="10" t="s">
        <v>18261</v>
      </c>
      <c r="WWS1" s="10" t="s">
        <v>18262</v>
      </c>
      <c r="WWT1" s="10" t="s">
        <v>18263</v>
      </c>
      <c r="WWU1" s="10" t="s">
        <v>18264</v>
      </c>
      <c r="WWV1" s="10" t="s">
        <v>18265</v>
      </c>
      <c r="WWW1" s="10" t="s">
        <v>18266</v>
      </c>
      <c r="WWX1" s="10" t="s">
        <v>18267</v>
      </c>
      <c r="WWY1" s="10" t="s">
        <v>18268</v>
      </c>
      <c r="WWZ1" s="10" t="s">
        <v>18269</v>
      </c>
      <c r="WXA1" s="10" t="s">
        <v>18270</v>
      </c>
      <c r="WXB1" s="10" t="s">
        <v>18271</v>
      </c>
      <c r="WXC1" s="10" t="s">
        <v>18272</v>
      </c>
      <c r="WXD1" s="10" t="s">
        <v>18273</v>
      </c>
      <c r="WXE1" s="10" t="s">
        <v>18274</v>
      </c>
      <c r="WXF1" s="10" t="s">
        <v>18275</v>
      </c>
      <c r="WXG1" s="10" t="s">
        <v>18276</v>
      </c>
      <c r="WXH1" s="10" t="s">
        <v>18277</v>
      </c>
      <c r="WXI1" s="10" t="s">
        <v>18278</v>
      </c>
      <c r="WXJ1" s="10" t="s">
        <v>18279</v>
      </c>
      <c r="WXK1" s="10" t="s">
        <v>18280</v>
      </c>
      <c r="WXL1" s="10" t="s">
        <v>18281</v>
      </c>
      <c r="WXM1" s="10" t="s">
        <v>18282</v>
      </c>
      <c r="WXN1" s="10" t="s">
        <v>18283</v>
      </c>
      <c r="WXO1" s="10" t="s">
        <v>18284</v>
      </c>
      <c r="WXP1" s="10" t="s">
        <v>18285</v>
      </c>
      <c r="WXQ1" s="10" t="s">
        <v>18286</v>
      </c>
      <c r="WXR1" s="10" t="s">
        <v>18287</v>
      </c>
      <c r="WXS1" s="10" t="s">
        <v>18288</v>
      </c>
      <c r="WXT1" s="10" t="s">
        <v>18289</v>
      </c>
      <c r="WXU1" s="10" t="s">
        <v>18290</v>
      </c>
      <c r="WXV1" s="10" t="s">
        <v>18291</v>
      </c>
      <c r="WXW1" s="10" t="s">
        <v>18292</v>
      </c>
      <c r="WXX1" s="10" t="s">
        <v>18293</v>
      </c>
      <c r="WXY1" s="10" t="s">
        <v>18294</v>
      </c>
      <c r="WXZ1" s="10" t="s">
        <v>18295</v>
      </c>
      <c r="WYA1" s="10" t="s">
        <v>18296</v>
      </c>
      <c r="WYB1" s="10" t="s">
        <v>18297</v>
      </c>
      <c r="WYC1" s="10" t="s">
        <v>18298</v>
      </c>
      <c r="WYD1" s="10" t="s">
        <v>18299</v>
      </c>
      <c r="WYE1" s="10" t="s">
        <v>18300</v>
      </c>
      <c r="WYF1" s="10" t="s">
        <v>18301</v>
      </c>
      <c r="WYG1" s="10" t="s">
        <v>18302</v>
      </c>
      <c r="WYH1" s="10" t="s">
        <v>18303</v>
      </c>
      <c r="WYI1" s="10" t="s">
        <v>18304</v>
      </c>
      <c r="WYJ1" s="10" t="s">
        <v>18305</v>
      </c>
      <c r="WYK1" s="10" t="s">
        <v>18306</v>
      </c>
      <c r="WYL1" s="10" t="s">
        <v>18307</v>
      </c>
      <c r="WYM1" s="10" t="s">
        <v>18308</v>
      </c>
      <c r="WYN1" s="10" t="s">
        <v>18309</v>
      </c>
      <c r="WYO1" s="10" t="s">
        <v>18310</v>
      </c>
      <c r="WYP1" s="10" t="s">
        <v>18311</v>
      </c>
      <c r="WYQ1" s="10" t="s">
        <v>18312</v>
      </c>
      <c r="WYR1" s="10" t="s">
        <v>18313</v>
      </c>
      <c r="WYS1" s="10" t="s">
        <v>18314</v>
      </c>
      <c r="WYT1" s="10" t="s">
        <v>18315</v>
      </c>
      <c r="WYU1" s="10" t="s">
        <v>18316</v>
      </c>
      <c r="WYV1" s="10" t="s">
        <v>18317</v>
      </c>
      <c r="WYW1" s="10" t="s">
        <v>18318</v>
      </c>
      <c r="WYX1" s="10" t="s">
        <v>18319</v>
      </c>
      <c r="WYY1" s="10" t="s">
        <v>18320</v>
      </c>
      <c r="WYZ1" s="10" t="s">
        <v>18321</v>
      </c>
      <c r="WZA1" s="10" t="s">
        <v>18322</v>
      </c>
      <c r="WZB1" s="10" t="s">
        <v>18323</v>
      </c>
      <c r="WZC1" s="10" t="s">
        <v>18324</v>
      </c>
      <c r="WZD1" s="10" t="s">
        <v>18325</v>
      </c>
      <c r="WZE1" s="10" t="s">
        <v>18326</v>
      </c>
      <c r="WZF1" s="10" t="s">
        <v>18327</v>
      </c>
      <c r="WZG1" s="10" t="s">
        <v>18328</v>
      </c>
      <c r="WZH1" s="10" t="s">
        <v>18329</v>
      </c>
      <c r="WZI1" s="10" t="s">
        <v>18330</v>
      </c>
      <c r="WZJ1" s="10" t="s">
        <v>18331</v>
      </c>
      <c r="WZK1" s="10" t="s">
        <v>18332</v>
      </c>
      <c r="WZL1" s="10" t="s">
        <v>18333</v>
      </c>
      <c r="WZM1" s="10" t="s">
        <v>18334</v>
      </c>
      <c r="WZN1" s="10" t="s">
        <v>18335</v>
      </c>
      <c r="WZO1" s="10" t="s">
        <v>18336</v>
      </c>
      <c r="WZP1" s="10" t="s">
        <v>18337</v>
      </c>
      <c r="WZQ1" s="10" t="s">
        <v>18338</v>
      </c>
      <c r="WZR1" s="10" t="s">
        <v>18339</v>
      </c>
      <c r="WZS1" s="10" t="s">
        <v>18340</v>
      </c>
      <c r="WZT1" s="10" t="s">
        <v>18341</v>
      </c>
      <c r="WZU1" s="10" t="s">
        <v>18342</v>
      </c>
      <c r="WZV1" s="10" t="s">
        <v>18343</v>
      </c>
      <c r="WZW1" s="10" t="s">
        <v>18344</v>
      </c>
      <c r="WZX1" s="10" t="s">
        <v>18345</v>
      </c>
      <c r="WZY1" s="10" t="s">
        <v>18346</v>
      </c>
      <c r="WZZ1" s="10" t="s">
        <v>18347</v>
      </c>
      <c r="XAA1" s="10" t="s">
        <v>18348</v>
      </c>
      <c r="XAB1" s="10" t="s">
        <v>18349</v>
      </c>
      <c r="XAC1" s="10" t="s">
        <v>18350</v>
      </c>
      <c r="XAD1" s="10" t="s">
        <v>18351</v>
      </c>
      <c r="XAE1" s="10" t="s">
        <v>18352</v>
      </c>
      <c r="XAF1" s="10" t="s">
        <v>18353</v>
      </c>
      <c r="XAG1" s="10" t="s">
        <v>18354</v>
      </c>
      <c r="XAH1" s="10" t="s">
        <v>18355</v>
      </c>
      <c r="XAI1" s="10" t="s">
        <v>18356</v>
      </c>
      <c r="XAJ1" s="10" t="s">
        <v>18357</v>
      </c>
      <c r="XAK1" s="10" t="s">
        <v>18358</v>
      </c>
      <c r="XAL1" s="10" t="s">
        <v>18359</v>
      </c>
      <c r="XAM1" s="10" t="s">
        <v>18360</v>
      </c>
      <c r="XAN1" s="10" t="s">
        <v>18361</v>
      </c>
      <c r="XAO1" s="10" t="s">
        <v>18362</v>
      </c>
      <c r="XAP1" s="10" t="s">
        <v>18363</v>
      </c>
      <c r="XAQ1" s="10" t="s">
        <v>18364</v>
      </c>
      <c r="XAR1" s="10" t="s">
        <v>18365</v>
      </c>
      <c r="XAS1" s="10" t="s">
        <v>18366</v>
      </c>
      <c r="XAT1" s="10" t="s">
        <v>18367</v>
      </c>
      <c r="XAU1" s="10" t="s">
        <v>18368</v>
      </c>
      <c r="XAV1" s="10" t="s">
        <v>18369</v>
      </c>
      <c r="XAW1" s="10" t="s">
        <v>18370</v>
      </c>
      <c r="XAX1" s="10" t="s">
        <v>18371</v>
      </c>
      <c r="XAY1" s="10" t="s">
        <v>18372</v>
      </c>
      <c r="XAZ1" s="10" t="s">
        <v>18373</v>
      </c>
      <c r="XBA1" s="10" t="s">
        <v>18374</v>
      </c>
      <c r="XBB1" s="10" t="s">
        <v>18375</v>
      </c>
      <c r="XBC1" s="10" t="s">
        <v>18376</v>
      </c>
      <c r="XBD1" s="10" t="s">
        <v>18377</v>
      </c>
      <c r="XBE1" s="10" t="s">
        <v>18378</v>
      </c>
      <c r="XBF1" s="10" t="s">
        <v>18379</v>
      </c>
      <c r="XBG1" s="10" t="s">
        <v>18380</v>
      </c>
      <c r="XBH1" s="10" t="s">
        <v>18381</v>
      </c>
      <c r="XBI1" s="10" t="s">
        <v>18382</v>
      </c>
      <c r="XBJ1" s="10" t="s">
        <v>18383</v>
      </c>
      <c r="XBK1" s="10" t="s">
        <v>18384</v>
      </c>
      <c r="XBL1" s="10" t="s">
        <v>18385</v>
      </c>
      <c r="XBM1" s="10" t="s">
        <v>18386</v>
      </c>
      <c r="XBN1" s="10" t="s">
        <v>18387</v>
      </c>
      <c r="XBO1" s="10" t="s">
        <v>18388</v>
      </c>
      <c r="XBP1" s="10" t="s">
        <v>18389</v>
      </c>
      <c r="XBQ1" s="10" t="s">
        <v>18390</v>
      </c>
      <c r="XBR1" s="10" t="s">
        <v>18391</v>
      </c>
      <c r="XBS1" s="10" t="s">
        <v>18392</v>
      </c>
      <c r="XBT1" s="10" t="s">
        <v>18393</v>
      </c>
      <c r="XBU1" s="10" t="s">
        <v>18394</v>
      </c>
      <c r="XBV1" s="10" t="s">
        <v>18395</v>
      </c>
      <c r="XBW1" s="10" t="s">
        <v>18396</v>
      </c>
      <c r="XBX1" s="10" t="s">
        <v>18397</v>
      </c>
      <c r="XBY1" s="10" t="s">
        <v>18398</v>
      </c>
      <c r="XBZ1" s="10" t="s">
        <v>18399</v>
      </c>
      <c r="XCA1" s="10" t="s">
        <v>18400</v>
      </c>
      <c r="XCB1" s="10" t="s">
        <v>18401</v>
      </c>
      <c r="XCC1" s="10" t="s">
        <v>18402</v>
      </c>
      <c r="XCD1" s="10" t="s">
        <v>18403</v>
      </c>
      <c r="XCE1" s="10" t="s">
        <v>18404</v>
      </c>
      <c r="XCF1" s="10" t="s">
        <v>18405</v>
      </c>
      <c r="XCG1" s="10" t="s">
        <v>18406</v>
      </c>
      <c r="XCH1" s="10" t="s">
        <v>18407</v>
      </c>
      <c r="XCI1" s="10" t="s">
        <v>18408</v>
      </c>
      <c r="XCJ1" s="10" t="s">
        <v>18409</v>
      </c>
      <c r="XCK1" s="10" t="s">
        <v>18410</v>
      </c>
      <c r="XCL1" s="10" t="s">
        <v>18411</v>
      </c>
      <c r="XCM1" s="10" t="s">
        <v>18412</v>
      </c>
      <c r="XCN1" s="10" t="s">
        <v>18413</v>
      </c>
      <c r="XCO1" s="10" t="s">
        <v>18414</v>
      </c>
      <c r="XCP1" s="10" t="s">
        <v>18415</v>
      </c>
      <c r="XCQ1" s="10" t="s">
        <v>18416</v>
      </c>
      <c r="XCR1" s="10" t="s">
        <v>18417</v>
      </c>
      <c r="XCS1" s="10" t="s">
        <v>18418</v>
      </c>
      <c r="XCT1" s="10" t="s">
        <v>18419</v>
      </c>
      <c r="XCU1" s="10" t="s">
        <v>18420</v>
      </c>
      <c r="XCV1" s="10" t="s">
        <v>18421</v>
      </c>
      <c r="XCW1" s="10" t="s">
        <v>18422</v>
      </c>
      <c r="XCX1" s="10" t="s">
        <v>18423</v>
      </c>
      <c r="XCY1" s="10" t="s">
        <v>18424</v>
      </c>
      <c r="XCZ1" s="10" t="s">
        <v>18425</v>
      </c>
      <c r="XDA1" s="10" t="s">
        <v>18426</v>
      </c>
      <c r="XDB1" s="10" t="s">
        <v>18427</v>
      </c>
      <c r="XDC1" s="10" t="s">
        <v>18428</v>
      </c>
      <c r="XDD1" s="10" t="s">
        <v>18429</v>
      </c>
      <c r="XDE1" s="10" t="s">
        <v>18430</v>
      </c>
      <c r="XDF1" s="10" t="s">
        <v>18431</v>
      </c>
      <c r="XDG1" s="10" t="s">
        <v>18432</v>
      </c>
      <c r="XDH1" s="10" t="s">
        <v>18433</v>
      </c>
      <c r="XDI1" s="10" t="s">
        <v>18434</v>
      </c>
      <c r="XDJ1" s="10" t="s">
        <v>18435</v>
      </c>
      <c r="XDK1" s="10" t="s">
        <v>18436</v>
      </c>
      <c r="XDL1" s="10" t="s">
        <v>18437</v>
      </c>
      <c r="XDM1" s="10" t="s">
        <v>18438</v>
      </c>
      <c r="XDN1" s="10" t="s">
        <v>18439</v>
      </c>
      <c r="XDO1" s="10" t="s">
        <v>18440</v>
      </c>
      <c r="XDP1" s="10" t="s">
        <v>18441</v>
      </c>
      <c r="XDQ1" s="10" t="s">
        <v>18442</v>
      </c>
      <c r="XDR1" s="10" t="s">
        <v>18443</v>
      </c>
      <c r="XDS1" s="10" t="s">
        <v>18444</v>
      </c>
      <c r="XDT1" s="10" t="s">
        <v>18445</v>
      </c>
      <c r="XDU1" s="10" t="s">
        <v>18446</v>
      </c>
      <c r="XDV1" s="10" t="s">
        <v>18447</v>
      </c>
      <c r="XDW1" s="10" t="s">
        <v>18448</v>
      </c>
      <c r="XDX1" s="10" t="s">
        <v>18449</v>
      </c>
      <c r="XDY1" s="10" t="s">
        <v>18450</v>
      </c>
      <c r="XDZ1" s="10" t="s">
        <v>18451</v>
      </c>
      <c r="XEA1" s="10" t="s">
        <v>18452</v>
      </c>
      <c r="XEB1" s="10" t="s">
        <v>18453</v>
      </c>
      <c r="XEC1" s="10" t="s">
        <v>18454</v>
      </c>
      <c r="XED1" s="10" t="s">
        <v>18455</v>
      </c>
      <c r="XEE1" s="10" t="s">
        <v>18456</v>
      </c>
      <c r="XEF1" s="10" t="s">
        <v>18457</v>
      </c>
      <c r="XEG1" s="10" t="s">
        <v>18458</v>
      </c>
      <c r="XEH1" s="10" t="s">
        <v>18459</v>
      </c>
      <c r="XEI1" s="10" t="s">
        <v>18460</v>
      </c>
      <c r="XEJ1" s="10" t="s">
        <v>18461</v>
      </c>
      <c r="XEK1" s="10" t="s">
        <v>18462</v>
      </c>
      <c r="XEL1" s="10" t="s">
        <v>18463</v>
      </c>
      <c r="XEM1" s="10" t="s">
        <v>18464</v>
      </c>
      <c r="XEN1" s="10" t="s">
        <v>18465</v>
      </c>
      <c r="XEO1" s="10" t="s">
        <v>18466</v>
      </c>
      <c r="XEP1" s="10" t="s">
        <v>18467</v>
      </c>
      <c r="XEQ1" s="10" t="s">
        <v>18468</v>
      </c>
      <c r="XER1" s="10" t="s">
        <v>18469</v>
      </c>
      <c r="XES1" s="10" t="s">
        <v>18470</v>
      </c>
      <c r="XET1" s="10" t="s">
        <v>18471</v>
      </c>
      <c r="XEU1" s="10" t="s">
        <v>18472</v>
      </c>
      <c r="XEV1" s="10" t="s">
        <v>18473</v>
      </c>
      <c r="XEW1" s="10" t="s">
        <v>18474</v>
      </c>
      <c r="XEX1" s="10" t="s">
        <v>18475</v>
      </c>
      <c r="XEY1" s="10" t="s">
        <v>18476</v>
      </c>
      <c r="XEZ1" s="10" t="s">
        <v>18477</v>
      </c>
      <c r="XFA1" s="10" t="s">
        <v>18478</v>
      </c>
      <c r="XFB1" s="10" t="s">
        <v>18479</v>
      </c>
      <c r="XFC1" s="10" t="s">
        <v>18480</v>
      </c>
      <c r="XFD1" s="10" t="s">
        <v>18481</v>
      </c>
    </row>
    <row r="2" spans="1:16384" customFormat="1" x14ac:dyDescent="0.25">
      <c r="A2" t="s">
        <v>2095</v>
      </c>
      <c r="B2">
        <f>COUNTIFS(Crowdfunding!G2:G1001, Crowdfunding!G3, Crowdfunding!D2:D1001, "&lt;1000")</f>
        <v>30</v>
      </c>
      <c r="C2">
        <f>COUNTIFS(Crowdfunding!G2:G1001, Crowdfunding!G2, Crowdfunding!D2:D1001, "&lt;1000")</f>
        <v>20</v>
      </c>
      <c r="D2">
        <f>COUNTIFS(Crowdfunding!G2:G1001, Crowdfunding!G20, Crowdfunding!D2:D1001, "&lt;1000")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16384" s="9" customFormat="1" x14ac:dyDescent="0.25">
      <c r="A3" t="s">
        <v>2096</v>
      </c>
      <c r="B3">
        <f>COUNTIFS(Crowdfunding!G$2:G$1001, Crowdfunding!G$4, Crowdfunding!D$2:D$1001, "&gt;=1000", Crowdfunding!D$2:D$1001, "&lt;=4999")</f>
        <v>191</v>
      </c>
      <c r="C3">
        <f>COUNTIFS(Crowdfunding!G$2:G$1001, Crowdfunding!G$2, Crowdfunding!D$2:D$1001, "&gt;=1000", Crowdfunding!D$2:D$1001, "&lt;=4999")</f>
        <v>38</v>
      </c>
      <c r="D3">
        <f>COUNTIFS(Crowdfunding!G2:G1001, Crowdfunding!G20, Crowdfunding!D$2:D$1001, "&gt;1000", Crowdfunding!D$2:D$1001, "&lt;=4999")</f>
        <v>2</v>
      </c>
      <c r="E3">
        <f>SUM(B3:D3)</f>
        <v>231</v>
      </c>
      <c r="F3" s="11">
        <f>B3/E3</f>
        <v>0.82683982683982682</v>
      </c>
      <c r="G3" s="11">
        <f t="shared" ref="G3:G13" si="0">C3/E3</f>
        <v>0.16450216450216451</v>
      </c>
      <c r="H3" s="11">
        <f t="shared" ref="H3:H13" si="1">D3/E3</f>
        <v>8.658008658008658E-3</v>
      </c>
    </row>
    <row r="4" spans="1:16384" s="9" customFormat="1" x14ac:dyDescent="0.25">
      <c r="A4" t="s">
        <v>2097</v>
      </c>
      <c r="B4">
        <f>COUNTIFS(Crowdfunding!G$2:G$1001, Crowdfunding!G$4, Crowdfunding!D$2:D$1001, "&gt;=5000", Crowdfunding!D$2:D$1001, "&lt;=9999")</f>
        <v>164</v>
      </c>
      <c r="C4">
        <f>COUNTIFS(Crowdfunding!G$2:G$1001, Crowdfunding!G2, Crowdfunding!D$2:D$1001, "&gt;=5000", Crowdfunding!D$2:D$1001, "&lt;=9999")</f>
        <v>126</v>
      </c>
      <c r="D4">
        <f>COUNTIFS(Crowdfunding!G$2:G$1001, Crowdfunding!G20, Crowdfunding!D$2:D$1001, "&gt;=5000", Crowdfunding!D$2:D$1001, "&lt;=9999")</f>
        <v>25</v>
      </c>
      <c r="E4">
        <f>SUM(B4:D4)</f>
        <v>315</v>
      </c>
      <c r="F4" s="11">
        <f t="shared" ref="F4:F13" si="2">B4/E4</f>
        <v>0.52063492063492067</v>
      </c>
      <c r="G4" s="11">
        <f t="shared" si="0"/>
        <v>0.4</v>
      </c>
      <c r="H4" s="11">
        <f t="shared" si="1"/>
        <v>7.9365079365079361E-2</v>
      </c>
    </row>
    <row r="5" spans="1:16384" s="9" customFormat="1" x14ac:dyDescent="0.25">
      <c r="A5" t="s">
        <v>2098</v>
      </c>
      <c r="B5">
        <f>COUNTIFS(Crowdfunding!G$2:G$1001, Crowdfunding!G$4, Crowdfunding!D$2:D$1001, "&gt;=10000", Crowdfunding!D$2:D$1001, "&lt;=14999")</f>
        <v>4</v>
      </c>
      <c r="C5">
        <f>COUNTIFS(Crowdfunding!G$2:G$1001, Crowdfunding!G2, Crowdfunding!D$2:D$1001, "&gt;=10000", Crowdfunding!D$2:D$1001, "&lt;=14999")</f>
        <v>5</v>
      </c>
      <c r="D5">
        <f>COUNTIFS(Crowdfunding!G$2:G$1001, Crowdfunding!G20, Crowdfunding!D$2:D$1001, "&gt;10000", Crowdfunding!D$2:D$1001, "&lt;=14999")</f>
        <v>0</v>
      </c>
      <c r="E5">
        <f>SUM(B5:D5)</f>
        <v>9</v>
      </c>
      <c r="F5" s="11">
        <f t="shared" si="2"/>
        <v>0.44444444444444442</v>
      </c>
      <c r="G5" s="11">
        <f t="shared" si="0"/>
        <v>0.55555555555555558</v>
      </c>
      <c r="H5" s="11">
        <f t="shared" si="1"/>
        <v>0</v>
      </c>
    </row>
    <row r="6" spans="1:16384" customFormat="1" x14ac:dyDescent="0.25">
      <c r="A6" t="s">
        <v>2099</v>
      </c>
      <c r="B6">
        <f>COUNTIFS(Crowdfunding!G$2:G$1001, Crowdfunding!G$4, Crowdfunding!D$2:D$1001, "&gt;=15000", Crowdfunding!D$2:D$1001, "&lt;=19999")</f>
        <v>10</v>
      </c>
      <c r="C6">
        <f>COUNTIFS(Crowdfunding!G$2:G$1001, Crowdfunding!G$5, Crowdfunding!D$2:D$1001, "&gt;15000", Crowdfunding!D$2:D$1001, "&lt;=19999")</f>
        <v>0</v>
      </c>
      <c r="D6">
        <f>COUNTIFS(Crowdfunding!G$2:G$1001, Crowdfunding!G20, Crowdfunding!D$2:D$1001, "&gt;15000", Crowdfunding!D$2:D$1001, "&lt;=19999")</f>
        <v>0</v>
      </c>
      <c r="E6">
        <f>SUM(B6:D6)</f>
        <v>10</v>
      </c>
      <c r="F6" s="11">
        <f t="shared" si="2"/>
        <v>1</v>
      </c>
      <c r="G6" s="11">
        <f t="shared" si="0"/>
        <v>0</v>
      </c>
      <c r="H6" s="11">
        <f t="shared" si="1"/>
        <v>0</v>
      </c>
    </row>
    <row r="7" spans="1:16384" s="9" customFormat="1" ht="16.5" customHeight="1" x14ac:dyDescent="0.25">
      <c r="A7" t="s">
        <v>2100</v>
      </c>
      <c r="B7">
        <f>COUNTIFS(Crowdfunding!G$2:G$1001, Crowdfunding!G$4, Crowdfunding!D$2:D$1001, "&gt;=20000", Crowdfunding!D$2:D$1001, "&lt;=24999")</f>
        <v>7</v>
      </c>
      <c r="C7">
        <f>COUNTIFS(Crowdfunding!G$2:G$1001, Crowdfunding!G$2, Crowdfunding!D$2:D$1001, "&gt;20000", Crowdfunding!D$2:D$1001, "&lt;=24999")</f>
        <v>0</v>
      </c>
      <c r="D7">
        <f>COUNTIFS(Crowdfunding!G$2:G$1001, Crowdfunding!G20, Crowdfunding!D$2:D$1001, "&gt;20000", Crowdfunding!D$2:D$1001, "&lt;=24999")</f>
        <v>0</v>
      </c>
      <c r="E7">
        <f t="shared" ref="E7:E13" si="3">SUM(B7:D7)</f>
        <v>7</v>
      </c>
      <c r="F7" s="11">
        <f t="shared" si="2"/>
        <v>1</v>
      </c>
      <c r="G7" s="11">
        <f t="shared" si="0"/>
        <v>0</v>
      </c>
      <c r="H7" s="11">
        <f t="shared" si="1"/>
        <v>0</v>
      </c>
    </row>
    <row r="8" spans="1:16384" s="9" customFormat="1" x14ac:dyDescent="0.25">
      <c r="A8" t="s">
        <v>2105</v>
      </c>
      <c r="B8">
        <f>COUNTIFS(Crowdfunding!G$2:G$1001, Crowdfunding!G$4, Crowdfunding!D$2:D$1001, "&gt;=25000", Crowdfunding!D$2:D$1001, "&lt;=29999")</f>
        <v>11</v>
      </c>
      <c r="C8">
        <f>COUNTIFS(Crowdfunding!G$2:G$1001, Crowdfunding!G$2, Crowdfunding!D$2:D$1001, "&gt;25000", Crowdfunding!D$2:D$1001, "&lt;=29999")</f>
        <v>3</v>
      </c>
      <c r="D8">
        <f>COUNTIFS(Crowdfunding!G$2:G$1001, Crowdfunding!G20, Crowdfunding!D$2:D$1001, "&gt;25000", Crowdfunding!D$2:D$1001, "&lt;=29999")</f>
        <v>0</v>
      </c>
      <c r="E8">
        <f t="shared" si="3"/>
        <v>14</v>
      </c>
      <c r="F8" s="11">
        <f t="shared" si="2"/>
        <v>0.7857142857142857</v>
      </c>
      <c r="G8" s="11">
        <f t="shared" si="0"/>
        <v>0.21428571428571427</v>
      </c>
      <c r="H8" s="11">
        <f t="shared" si="1"/>
        <v>0</v>
      </c>
    </row>
    <row r="9" spans="1:16384" customFormat="1" x14ac:dyDescent="0.25">
      <c r="A9" t="s">
        <v>2101</v>
      </c>
      <c r="B9">
        <f>COUNTIFS(Crowdfunding!G$2:G$1001, Crowdfunding!G$4, Crowdfunding!D$2:D$1001, "&gt;30000", Crowdfunding!D$2:D$1001, "&lt;=34999")</f>
        <v>7</v>
      </c>
      <c r="C9">
        <f>COUNTIFS(Crowdfunding!G$2:G$1001, Crowdfunding!G2, Crowdfunding!D$2:D$1001, "&gt;30000", Crowdfunding!D$2:D$1001, "&lt;=34999")</f>
        <v>0</v>
      </c>
      <c r="D9">
        <f>COUNTIFS(Crowdfunding!G$2:G$1001, Crowdfunding!G20, Crowdfunding!D$2:D$1001, "&gt;30000", Crowdfunding!D$2:D$1001, "&lt;=34999")</f>
        <v>0</v>
      </c>
      <c r="E9">
        <f t="shared" si="3"/>
        <v>7</v>
      </c>
      <c r="F9" s="11">
        <f t="shared" si="2"/>
        <v>1</v>
      </c>
      <c r="G9" s="11">
        <f t="shared" si="0"/>
        <v>0</v>
      </c>
      <c r="H9" s="11">
        <f t="shared" si="1"/>
        <v>0</v>
      </c>
    </row>
    <row r="10" spans="1:16384" s="9" customFormat="1" x14ac:dyDescent="0.25">
      <c r="A10" t="s">
        <v>2102</v>
      </c>
      <c r="B10">
        <f>COUNTIFS(Crowdfunding!G$2:G$1001, Crowdfunding!G$4, Crowdfunding!D$2:D$1001, "&gt;=35000", Crowdfunding!D$2:D$1001, "&lt;=39999")</f>
        <v>8</v>
      </c>
      <c r="C10">
        <f>COUNTIFS(Crowdfunding!G$2:G$1001, Crowdfunding!G2, Crowdfunding!D$2:D$1001, "&gt;=35000", Crowdfunding!D$2:D$1001, "&lt;=39999")</f>
        <v>3</v>
      </c>
      <c r="D10">
        <f>COUNTIFS(Crowdfunding!G$2:G$1001, Crowdfunding!G20, Crowdfunding!D$2:D$1001, "&gt;=35000", Crowdfunding!D$2:D$1001, "&lt;=39999")</f>
        <v>1</v>
      </c>
      <c r="E10">
        <f t="shared" si="3"/>
        <v>12</v>
      </c>
      <c r="F10" s="11">
        <f t="shared" si="2"/>
        <v>0.66666666666666663</v>
      </c>
      <c r="G10" s="11">
        <f t="shared" si="0"/>
        <v>0.25</v>
      </c>
      <c r="H10" s="11">
        <f t="shared" si="1"/>
        <v>8.3333333333333329E-2</v>
      </c>
    </row>
    <row r="11" spans="1:16384" customFormat="1" x14ac:dyDescent="0.25">
      <c r="A11" t="s">
        <v>2103</v>
      </c>
      <c r="B11">
        <f>COUNTIFS(Crowdfunding!G$2:G$1001, Crowdfunding!G$4, Crowdfunding!D$2:D$1001, "&gt;40000", Crowdfunding!D$2:D$1001, "&lt;=44999")</f>
        <v>11</v>
      </c>
      <c r="C11">
        <f>COUNTIFS(Crowdfunding!G$2:G$1001, Crowdfunding!G2, Crowdfunding!D$2:D$1001, "&gt;=40000", Crowdfunding!D$2:D$1001, "&lt;=44999")</f>
        <v>3</v>
      </c>
      <c r="D11">
        <f>COUNTIFS(Crowdfunding!G$2:G$1001, Crowdfunding!G20, Crowdfunding!D$2:D$1001, "&gt;=40000", Crowdfunding!D$2:D$1001, "&lt;=44999")</f>
        <v>0</v>
      </c>
      <c r="E11">
        <f t="shared" si="3"/>
        <v>14</v>
      </c>
      <c r="F11" s="11">
        <f t="shared" si="2"/>
        <v>0.7857142857142857</v>
      </c>
      <c r="G11" s="11">
        <f t="shared" si="0"/>
        <v>0.21428571428571427</v>
      </c>
      <c r="H11" s="11">
        <f t="shared" si="1"/>
        <v>0</v>
      </c>
    </row>
    <row r="12" spans="1:16384" customFormat="1" x14ac:dyDescent="0.25">
      <c r="A12" t="s">
        <v>2104</v>
      </c>
      <c r="B12">
        <f>COUNTIFS(Crowdfunding!G$2:G$1001, Crowdfunding!G$4, Crowdfunding!D$2:D$1001, "&gt;45000", Crowdfunding!D$2:D$1001, "&lt;=49999")</f>
        <v>8</v>
      </c>
      <c r="C12">
        <f>COUNTIFS(Crowdfunding!G$2:G$1001, Crowdfunding!G2, Crowdfunding!D$2:D$1001, "&gt;=45000", Crowdfunding!D$2:D$1001, "&lt;=49999")</f>
        <v>3</v>
      </c>
      <c r="D12">
        <f>COUNTIFS(Crowdfunding!G$2:G$1001, Crowdfunding!G20, Crowdfunding!D$2:D$1001, "&gt;=45000", Crowdfunding!D$2:D$1001, "&lt;=49999")</f>
        <v>0</v>
      </c>
      <c r="E12">
        <f t="shared" si="3"/>
        <v>11</v>
      </c>
      <c r="F12" s="11">
        <f t="shared" si="2"/>
        <v>0.72727272727272729</v>
      </c>
      <c r="G12" s="11">
        <f t="shared" si="0"/>
        <v>0.27272727272727271</v>
      </c>
      <c r="H12" s="11">
        <f t="shared" si="1"/>
        <v>0</v>
      </c>
    </row>
    <row r="13" spans="1:16384" customFormat="1" x14ac:dyDescent="0.25">
      <c r="A13" t="s">
        <v>18482</v>
      </c>
      <c r="B13">
        <f>COUNTIFS(Crowdfunding!G$2:G$1001, Crowdfunding!G$4, Crowdfunding!D$2:D$1001, "&gt;=50000")</f>
        <v>114</v>
      </c>
      <c r="C13">
        <f>COUNTIFS(Crowdfunding!G$2:G$1001, Crowdfunding!G2, Crowdfunding!D$2:D$1001, "&gt;=50000")</f>
        <v>163</v>
      </c>
      <c r="D13">
        <f>COUNTIFS(Crowdfunding!G$2:G$1001, Crowdfunding!G20, Crowdfunding!D$2:D$1001, "&gt;=50000")</f>
        <v>28</v>
      </c>
      <c r="E13">
        <f t="shared" si="3"/>
        <v>305</v>
      </c>
      <c r="F13" s="11">
        <f t="shared" si="2"/>
        <v>0.3737704918032787</v>
      </c>
      <c r="G13" s="11">
        <f t="shared" si="0"/>
        <v>0.53442622950819674</v>
      </c>
      <c r="H13" s="11">
        <f t="shared" si="1"/>
        <v>9.1803278688524587E-2</v>
      </c>
    </row>
  </sheetData>
  <phoneticPr fontId="20" type="noConversion"/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01708-D3C3-4EF9-A5A1-FD5EFB65EEC7}">
  <dimension ref="A2:E576"/>
  <sheetViews>
    <sheetView tabSelected="1" workbookViewId="0">
      <selection activeCell="F9" sqref="F9"/>
    </sheetView>
  </sheetViews>
  <sheetFormatPr defaultRowHeight="15.75" x14ac:dyDescent="0.25"/>
  <cols>
    <col min="1" max="1" width="18.875" customWidth="1"/>
    <col min="2" max="2" width="15.625" customWidth="1"/>
    <col min="3" max="3" width="14.5" customWidth="1"/>
    <col min="4" max="4" width="17" customWidth="1"/>
    <col min="5" max="5" width="15.625" customWidth="1"/>
    <col min="6" max="6" width="17.75" customWidth="1"/>
    <col min="7" max="7" width="10.375" bestFit="1" customWidth="1"/>
  </cols>
  <sheetData>
    <row r="2" spans="1:5" s="9" customFormat="1" x14ac:dyDescent="0.25">
      <c r="A2" s="9" t="s">
        <v>18489</v>
      </c>
    </row>
    <row r="3" spans="1:5" x14ac:dyDescent="0.25">
      <c r="A3" s="16" t="s">
        <v>18483</v>
      </c>
      <c r="B3" s="17">
        <f>AVERAGE(B12:B576)</f>
        <v>851.14690265486729</v>
      </c>
      <c r="C3" s="18"/>
      <c r="D3" s="16" t="s">
        <v>18483</v>
      </c>
      <c r="E3" s="19">
        <f>AVERAGE(E12:E375)</f>
        <v>585.61538461538464</v>
      </c>
    </row>
    <row r="4" spans="1:5" x14ac:dyDescent="0.25">
      <c r="A4" s="12" t="s">
        <v>18484</v>
      </c>
      <c r="B4">
        <f>MEDIAN(B12:B576)</f>
        <v>201</v>
      </c>
      <c r="D4" s="12" t="s">
        <v>18484</v>
      </c>
      <c r="E4" s="13">
        <f>MEDIAN(E12:E375)</f>
        <v>114.5</v>
      </c>
    </row>
    <row r="5" spans="1:5" x14ac:dyDescent="0.25">
      <c r="A5" s="20" t="s">
        <v>18485</v>
      </c>
      <c r="B5" s="21">
        <f>MIN(B12:B576)</f>
        <v>16</v>
      </c>
      <c r="C5" s="21"/>
      <c r="D5" s="20" t="s">
        <v>18485</v>
      </c>
      <c r="E5" s="22">
        <f>MIN(E12:E375)</f>
        <v>0</v>
      </c>
    </row>
    <row r="6" spans="1:5" s="1" customFormat="1" x14ac:dyDescent="0.25">
      <c r="A6" s="12" t="s">
        <v>18486</v>
      </c>
      <c r="B6" s="26">
        <f>MAX(B12:B576)</f>
        <v>7295</v>
      </c>
      <c r="C6"/>
      <c r="D6" s="12" t="s">
        <v>18486</v>
      </c>
      <c r="E6" s="28">
        <f>MAX(E12:E375)</f>
        <v>6080</v>
      </c>
    </row>
    <row r="7" spans="1:5" x14ac:dyDescent="0.25">
      <c r="A7" s="20" t="s">
        <v>18487</v>
      </c>
      <c r="B7" s="24">
        <f>_xlfn.VAR.P(B12:B576)</f>
        <v>1603373.7324019109</v>
      </c>
      <c r="C7" s="21"/>
      <c r="D7" s="20" t="s">
        <v>18487</v>
      </c>
      <c r="E7" s="25">
        <f>_xlfn.VAR.P(E12:E375)</f>
        <v>921574.68174133555</v>
      </c>
    </row>
    <row r="8" spans="1:5" x14ac:dyDescent="0.25">
      <c r="A8" s="14" t="s">
        <v>18488</v>
      </c>
      <c r="B8" s="27">
        <f>_xlfn.STDEV.P(B12:B576)</f>
        <v>1266.2439466397898</v>
      </c>
      <c r="C8" s="15"/>
      <c r="D8" s="14" t="s">
        <v>18488</v>
      </c>
      <c r="E8" s="29">
        <f>_xlfn.STDEV.P(E12:E375)</f>
        <v>959.98681331637863</v>
      </c>
    </row>
    <row r="11" spans="1:5" x14ac:dyDescent="0.25">
      <c r="A11" s="1" t="s">
        <v>4</v>
      </c>
      <c r="B11" s="1" t="s">
        <v>5</v>
      </c>
      <c r="D11" s="1" t="s">
        <v>4</v>
      </c>
      <c r="E11" s="1" t="s">
        <v>5</v>
      </c>
    </row>
    <row r="12" spans="1:5" x14ac:dyDescent="0.25">
      <c r="A12" t="s">
        <v>20</v>
      </c>
      <c r="B12">
        <v>158</v>
      </c>
      <c r="D12" t="s">
        <v>14</v>
      </c>
      <c r="E12">
        <v>0</v>
      </c>
    </row>
    <row r="13" spans="1:5" x14ac:dyDescent="0.25">
      <c r="A13" t="s">
        <v>20</v>
      </c>
      <c r="B13">
        <v>1425</v>
      </c>
      <c r="D13" t="s">
        <v>14</v>
      </c>
      <c r="E13">
        <v>24</v>
      </c>
    </row>
    <row r="14" spans="1:5" x14ac:dyDescent="0.25">
      <c r="A14" t="s">
        <v>20</v>
      </c>
      <c r="B14">
        <v>174</v>
      </c>
      <c r="D14" t="s">
        <v>14</v>
      </c>
      <c r="E14">
        <v>53</v>
      </c>
    </row>
    <row r="15" spans="1:5" x14ac:dyDescent="0.25">
      <c r="A15" t="s">
        <v>20</v>
      </c>
      <c r="B15">
        <v>227</v>
      </c>
      <c r="D15" t="s">
        <v>14</v>
      </c>
      <c r="E15">
        <v>18</v>
      </c>
    </row>
    <row r="16" spans="1:5" x14ac:dyDescent="0.25">
      <c r="A16" t="s">
        <v>20</v>
      </c>
      <c r="B16">
        <v>220</v>
      </c>
      <c r="D16" t="s">
        <v>14</v>
      </c>
      <c r="E16">
        <v>44</v>
      </c>
    </row>
    <row r="17" spans="1:5" x14ac:dyDescent="0.25">
      <c r="A17" t="s">
        <v>20</v>
      </c>
      <c r="B17">
        <v>98</v>
      </c>
      <c r="D17" t="s">
        <v>14</v>
      </c>
      <c r="E17">
        <v>27</v>
      </c>
    </row>
    <row r="18" spans="1:5" x14ac:dyDescent="0.25">
      <c r="A18" t="s">
        <v>20</v>
      </c>
      <c r="B18">
        <v>100</v>
      </c>
      <c r="D18" t="s">
        <v>14</v>
      </c>
      <c r="E18">
        <v>55</v>
      </c>
    </row>
    <row r="19" spans="1:5" x14ac:dyDescent="0.25">
      <c r="A19" t="s">
        <v>20</v>
      </c>
      <c r="B19">
        <v>1249</v>
      </c>
      <c r="D19" t="s">
        <v>14</v>
      </c>
      <c r="E19">
        <v>200</v>
      </c>
    </row>
    <row r="20" spans="1:5" x14ac:dyDescent="0.25">
      <c r="A20" t="s">
        <v>20</v>
      </c>
      <c r="B20">
        <v>1396</v>
      </c>
      <c r="D20" t="s">
        <v>14</v>
      </c>
      <c r="E20">
        <v>452</v>
      </c>
    </row>
    <row r="21" spans="1:5" x14ac:dyDescent="0.25">
      <c r="A21" t="s">
        <v>20</v>
      </c>
      <c r="B21">
        <v>890</v>
      </c>
      <c r="D21" t="s">
        <v>14</v>
      </c>
      <c r="E21">
        <v>674</v>
      </c>
    </row>
    <row r="22" spans="1:5" x14ac:dyDescent="0.25">
      <c r="A22" t="s">
        <v>20</v>
      </c>
      <c r="B22">
        <v>142</v>
      </c>
      <c r="D22" t="s">
        <v>14</v>
      </c>
      <c r="E22">
        <v>558</v>
      </c>
    </row>
    <row r="23" spans="1:5" x14ac:dyDescent="0.25">
      <c r="A23" t="s">
        <v>20</v>
      </c>
      <c r="B23">
        <v>2673</v>
      </c>
      <c r="D23" t="s">
        <v>14</v>
      </c>
      <c r="E23">
        <v>15</v>
      </c>
    </row>
    <row r="24" spans="1:5" x14ac:dyDescent="0.25">
      <c r="A24" t="s">
        <v>20</v>
      </c>
      <c r="B24">
        <v>163</v>
      </c>
      <c r="D24" t="s">
        <v>14</v>
      </c>
      <c r="E24">
        <v>2307</v>
      </c>
    </row>
    <row r="25" spans="1:5" x14ac:dyDescent="0.25">
      <c r="A25" t="s">
        <v>20</v>
      </c>
      <c r="B25">
        <v>2220</v>
      </c>
      <c r="D25" t="s">
        <v>14</v>
      </c>
      <c r="E25">
        <v>88</v>
      </c>
    </row>
    <row r="26" spans="1:5" x14ac:dyDescent="0.25">
      <c r="A26" t="s">
        <v>20</v>
      </c>
      <c r="B26">
        <v>1606</v>
      </c>
      <c r="D26" t="s">
        <v>14</v>
      </c>
      <c r="E26">
        <v>48</v>
      </c>
    </row>
    <row r="27" spans="1:5" x14ac:dyDescent="0.25">
      <c r="A27" t="s">
        <v>20</v>
      </c>
      <c r="B27">
        <v>129</v>
      </c>
      <c r="D27" t="s">
        <v>14</v>
      </c>
      <c r="E27">
        <v>1</v>
      </c>
    </row>
    <row r="28" spans="1:5" x14ac:dyDescent="0.25">
      <c r="A28" t="s">
        <v>20</v>
      </c>
      <c r="B28">
        <v>226</v>
      </c>
      <c r="D28" t="s">
        <v>14</v>
      </c>
      <c r="E28">
        <v>1467</v>
      </c>
    </row>
    <row r="29" spans="1:5" x14ac:dyDescent="0.25">
      <c r="A29" t="s">
        <v>20</v>
      </c>
      <c r="B29">
        <v>5419</v>
      </c>
      <c r="D29" t="s">
        <v>14</v>
      </c>
      <c r="E29">
        <v>75</v>
      </c>
    </row>
    <row r="30" spans="1:5" x14ac:dyDescent="0.25">
      <c r="A30" t="s">
        <v>20</v>
      </c>
      <c r="B30">
        <v>165</v>
      </c>
      <c r="D30" t="s">
        <v>14</v>
      </c>
      <c r="E30">
        <v>120</v>
      </c>
    </row>
    <row r="31" spans="1:5" x14ac:dyDescent="0.25">
      <c r="A31" t="s">
        <v>20</v>
      </c>
      <c r="B31">
        <v>1965</v>
      </c>
      <c r="D31" t="s">
        <v>14</v>
      </c>
      <c r="E31">
        <v>2253</v>
      </c>
    </row>
    <row r="32" spans="1:5" x14ac:dyDescent="0.25">
      <c r="A32" t="s">
        <v>20</v>
      </c>
      <c r="B32">
        <v>16</v>
      </c>
      <c r="D32" t="s">
        <v>14</v>
      </c>
      <c r="E32">
        <v>5</v>
      </c>
    </row>
    <row r="33" spans="1:5" x14ac:dyDescent="0.25">
      <c r="A33" t="s">
        <v>20</v>
      </c>
      <c r="B33">
        <v>107</v>
      </c>
      <c r="D33" t="s">
        <v>14</v>
      </c>
      <c r="E33">
        <v>38</v>
      </c>
    </row>
    <row r="34" spans="1:5" x14ac:dyDescent="0.25">
      <c r="A34" t="s">
        <v>20</v>
      </c>
      <c r="B34">
        <v>134</v>
      </c>
      <c r="D34" t="s">
        <v>14</v>
      </c>
      <c r="E34">
        <v>12</v>
      </c>
    </row>
    <row r="35" spans="1:5" x14ac:dyDescent="0.25">
      <c r="A35" t="s">
        <v>20</v>
      </c>
      <c r="B35">
        <v>198</v>
      </c>
      <c r="D35" t="s">
        <v>14</v>
      </c>
      <c r="E35">
        <v>1684</v>
      </c>
    </row>
    <row r="36" spans="1:5" x14ac:dyDescent="0.25">
      <c r="A36" t="s">
        <v>20</v>
      </c>
      <c r="B36">
        <v>111</v>
      </c>
      <c r="D36" t="s">
        <v>14</v>
      </c>
      <c r="E36">
        <v>56</v>
      </c>
    </row>
    <row r="37" spans="1:5" x14ac:dyDescent="0.25">
      <c r="A37" t="s">
        <v>20</v>
      </c>
      <c r="B37">
        <v>222</v>
      </c>
      <c r="D37" t="s">
        <v>14</v>
      </c>
      <c r="E37">
        <v>838</v>
      </c>
    </row>
    <row r="38" spans="1:5" x14ac:dyDescent="0.25">
      <c r="A38" t="s">
        <v>20</v>
      </c>
      <c r="B38">
        <v>6212</v>
      </c>
      <c r="D38" t="s">
        <v>14</v>
      </c>
      <c r="E38">
        <v>1000</v>
      </c>
    </row>
    <row r="39" spans="1:5" x14ac:dyDescent="0.25">
      <c r="A39" t="s">
        <v>20</v>
      </c>
      <c r="B39">
        <v>98</v>
      </c>
      <c r="D39" t="s">
        <v>14</v>
      </c>
      <c r="E39">
        <v>1482</v>
      </c>
    </row>
    <row r="40" spans="1:5" x14ac:dyDescent="0.25">
      <c r="A40" t="s">
        <v>20</v>
      </c>
      <c r="B40">
        <v>92</v>
      </c>
      <c r="D40" t="s">
        <v>14</v>
      </c>
      <c r="E40">
        <v>106</v>
      </c>
    </row>
    <row r="41" spans="1:5" x14ac:dyDescent="0.25">
      <c r="A41" t="s">
        <v>20</v>
      </c>
      <c r="B41">
        <v>149</v>
      </c>
      <c r="D41" t="s">
        <v>14</v>
      </c>
      <c r="E41">
        <v>679</v>
      </c>
    </row>
    <row r="42" spans="1:5" x14ac:dyDescent="0.25">
      <c r="A42" t="s">
        <v>20</v>
      </c>
      <c r="B42">
        <v>2431</v>
      </c>
      <c r="D42" t="s">
        <v>14</v>
      </c>
      <c r="E42">
        <v>1220</v>
      </c>
    </row>
    <row r="43" spans="1:5" x14ac:dyDescent="0.25">
      <c r="A43" t="s">
        <v>20</v>
      </c>
      <c r="B43">
        <v>303</v>
      </c>
      <c r="D43" t="s">
        <v>14</v>
      </c>
      <c r="E43">
        <v>1</v>
      </c>
    </row>
    <row r="44" spans="1:5" x14ac:dyDescent="0.25">
      <c r="A44" t="s">
        <v>20</v>
      </c>
      <c r="B44">
        <v>209</v>
      </c>
      <c r="D44" t="s">
        <v>14</v>
      </c>
      <c r="E44">
        <v>37</v>
      </c>
    </row>
    <row r="45" spans="1:5" x14ac:dyDescent="0.25">
      <c r="A45" t="s">
        <v>20</v>
      </c>
      <c r="B45">
        <v>131</v>
      </c>
      <c r="D45" t="s">
        <v>14</v>
      </c>
      <c r="E45">
        <v>60</v>
      </c>
    </row>
    <row r="46" spans="1:5" x14ac:dyDescent="0.25">
      <c r="A46" t="s">
        <v>20</v>
      </c>
      <c r="B46">
        <v>164</v>
      </c>
      <c r="D46" t="s">
        <v>14</v>
      </c>
      <c r="E46">
        <v>296</v>
      </c>
    </row>
    <row r="47" spans="1:5" x14ac:dyDescent="0.25">
      <c r="A47" t="s">
        <v>20</v>
      </c>
      <c r="B47">
        <v>201</v>
      </c>
      <c r="D47" t="s">
        <v>14</v>
      </c>
      <c r="E47">
        <v>3304</v>
      </c>
    </row>
    <row r="48" spans="1:5" x14ac:dyDescent="0.25">
      <c r="A48" t="s">
        <v>20</v>
      </c>
      <c r="B48">
        <v>211</v>
      </c>
      <c r="D48" t="s">
        <v>14</v>
      </c>
      <c r="E48">
        <v>73</v>
      </c>
    </row>
    <row r="49" spans="1:5" x14ac:dyDescent="0.25">
      <c r="A49" t="s">
        <v>20</v>
      </c>
      <c r="B49">
        <v>128</v>
      </c>
      <c r="D49" t="s">
        <v>14</v>
      </c>
      <c r="E49">
        <v>3387</v>
      </c>
    </row>
    <row r="50" spans="1:5" x14ac:dyDescent="0.25">
      <c r="A50" t="s">
        <v>20</v>
      </c>
      <c r="B50">
        <v>1600</v>
      </c>
      <c r="D50" t="s">
        <v>14</v>
      </c>
      <c r="E50">
        <v>662</v>
      </c>
    </row>
    <row r="51" spans="1:5" x14ac:dyDescent="0.25">
      <c r="A51" t="s">
        <v>20</v>
      </c>
      <c r="B51">
        <v>249</v>
      </c>
      <c r="D51" t="s">
        <v>14</v>
      </c>
      <c r="E51">
        <v>774</v>
      </c>
    </row>
    <row r="52" spans="1:5" x14ac:dyDescent="0.25">
      <c r="A52" t="s">
        <v>20</v>
      </c>
      <c r="B52">
        <v>236</v>
      </c>
      <c r="D52" t="s">
        <v>14</v>
      </c>
      <c r="E52">
        <v>672</v>
      </c>
    </row>
    <row r="53" spans="1:5" x14ac:dyDescent="0.25">
      <c r="A53" t="s">
        <v>20</v>
      </c>
      <c r="B53">
        <v>4065</v>
      </c>
      <c r="D53" t="s">
        <v>14</v>
      </c>
      <c r="E53">
        <v>940</v>
      </c>
    </row>
    <row r="54" spans="1:5" x14ac:dyDescent="0.25">
      <c r="A54" t="s">
        <v>20</v>
      </c>
      <c r="B54">
        <v>246</v>
      </c>
      <c r="D54" t="s">
        <v>14</v>
      </c>
      <c r="E54">
        <v>117</v>
      </c>
    </row>
    <row r="55" spans="1:5" x14ac:dyDescent="0.25">
      <c r="A55" t="s">
        <v>20</v>
      </c>
      <c r="B55">
        <v>2475</v>
      </c>
      <c r="D55" t="s">
        <v>14</v>
      </c>
      <c r="E55">
        <v>115</v>
      </c>
    </row>
    <row r="56" spans="1:5" x14ac:dyDescent="0.25">
      <c r="A56" t="s">
        <v>20</v>
      </c>
      <c r="B56">
        <v>76</v>
      </c>
      <c r="D56" t="s">
        <v>14</v>
      </c>
      <c r="E56">
        <v>326</v>
      </c>
    </row>
    <row r="57" spans="1:5" x14ac:dyDescent="0.25">
      <c r="A57" t="s">
        <v>20</v>
      </c>
      <c r="B57">
        <v>54</v>
      </c>
      <c r="D57" t="s">
        <v>14</v>
      </c>
      <c r="E57">
        <v>1</v>
      </c>
    </row>
    <row r="58" spans="1:5" x14ac:dyDescent="0.25">
      <c r="A58" t="s">
        <v>20</v>
      </c>
      <c r="B58">
        <v>88</v>
      </c>
      <c r="D58" t="s">
        <v>14</v>
      </c>
      <c r="E58">
        <v>1467</v>
      </c>
    </row>
    <row r="59" spans="1:5" x14ac:dyDescent="0.25">
      <c r="A59" t="s">
        <v>20</v>
      </c>
      <c r="B59">
        <v>85</v>
      </c>
      <c r="D59" t="s">
        <v>14</v>
      </c>
      <c r="E59">
        <v>5681</v>
      </c>
    </row>
    <row r="60" spans="1:5" x14ac:dyDescent="0.25">
      <c r="A60" t="s">
        <v>20</v>
      </c>
      <c r="B60">
        <v>170</v>
      </c>
      <c r="D60" t="s">
        <v>14</v>
      </c>
      <c r="E60">
        <v>1059</v>
      </c>
    </row>
    <row r="61" spans="1:5" x14ac:dyDescent="0.25">
      <c r="A61" t="s">
        <v>20</v>
      </c>
      <c r="B61">
        <v>330</v>
      </c>
      <c r="D61" t="s">
        <v>14</v>
      </c>
      <c r="E61">
        <v>1194</v>
      </c>
    </row>
    <row r="62" spans="1:5" x14ac:dyDescent="0.25">
      <c r="A62" t="s">
        <v>20</v>
      </c>
      <c r="B62">
        <v>127</v>
      </c>
      <c r="D62" t="s">
        <v>14</v>
      </c>
      <c r="E62">
        <v>30</v>
      </c>
    </row>
    <row r="63" spans="1:5" x14ac:dyDescent="0.25">
      <c r="A63" t="s">
        <v>20</v>
      </c>
      <c r="B63">
        <v>411</v>
      </c>
      <c r="D63" t="s">
        <v>14</v>
      </c>
      <c r="E63">
        <v>75</v>
      </c>
    </row>
    <row r="64" spans="1:5" x14ac:dyDescent="0.25">
      <c r="A64" t="s">
        <v>20</v>
      </c>
      <c r="B64">
        <v>180</v>
      </c>
      <c r="D64" t="s">
        <v>14</v>
      </c>
      <c r="E64">
        <v>955</v>
      </c>
    </row>
    <row r="65" spans="1:5" x14ac:dyDescent="0.25">
      <c r="A65" t="s">
        <v>20</v>
      </c>
      <c r="B65">
        <v>374</v>
      </c>
      <c r="D65" t="s">
        <v>14</v>
      </c>
      <c r="E65">
        <v>67</v>
      </c>
    </row>
    <row r="66" spans="1:5" x14ac:dyDescent="0.25">
      <c r="A66" t="s">
        <v>20</v>
      </c>
      <c r="B66">
        <v>71</v>
      </c>
      <c r="D66" t="s">
        <v>14</v>
      </c>
      <c r="E66">
        <v>5</v>
      </c>
    </row>
    <row r="67" spans="1:5" x14ac:dyDescent="0.25">
      <c r="A67" t="s">
        <v>20</v>
      </c>
      <c r="B67">
        <v>203</v>
      </c>
      <c r="D67" t="s">
        <v>14</v>
      </c>
      <c r="E67">
        <v>26</v>
      </c>
    </row>
    <row r="68" spans="1:5" x14ac:dyDescent="0.25">
      <c r="A68" t="s">
        <v>20</v>
      </c>
      <c r="B68">
        <v>113</v>
      </c>
      <c r="D68" t="s">
        <v>14</v>
      </c>
      <c r="E68">
        <v>1130</v>
      </c>
    </row>
    <row r="69" spans="1:5" x14ac:dyDescent="0.25">
      <c r="A69" t="s">
        <v>20</v>
      </c>
      <c r="B69">
        <v>96</v>
      </c>
      <c r="D69" t="s">
        <v>14</v>
      </c>
      <c r="E69">
        <v>782</v>
      </c>
    </row>
    <row r="70" spans="1:5" x14ac:dyDescent="0.25">
      <c r="A70" t="s">
        <v>20</v>
      </c>
      <c r="B70">
        <v>498</v>
      </c>
      <c r="D70" t="s">
        <v>14</v>
      </c>
      <c r="E70">
        <v>210</v>
      </c>
    </row>
    <row r="71" spans="1:5" x14ac:dyDescent="0.25">
      <c r="A71" t="s">
        <v>20</v>
      </c>
      <c r="B71">
        <v>180</v>
      </c>
      <c r="D71" t="s">
        <v>14</v>
      </c>
      <c r="E71">
        <v>136</v>
      </c>
    </row>
    <row r="72" spans="1:5" x14ac:dyDescent="0.25">
      <c r="A72" t="s">
        <v>20</v>
      </c>
      <c r="B72">
        <v>27</v>
      </c>
      <c r="D72" t="s">
        <v>14</v>
      </c>
      <c r="E72">
        <v>86</v>
      </c>
    </row>
    <row r="73" spans="1:5" x14ac:dyDescent="0.25">
      <c r="A73" t="s">
        <v>20</v>
      </c>
      <c r="B73">
        <v>2331</v>
      </c>
      <c r="D73" t="s">
        <v>14</v>
      </c>
      <c r="E73">
        <v>19</v>
      </c>
    </row>
    <row r="74" spans="1:5" x14ac:dyDescent="0.25">
      <c r="A74" t="s">
        <v>20</v>
      </c>
      <c r="B74">
        <v>113</v>
      </c>
      <c r="D74" t="s">
        <v>14</v>
      </c>
      <c r="E74">
        <v>886</v>
      </c>
    </row>
    <row r="75" spans="1:5" x14ac:dyDescent="0.25">
      <c r="A75" t="s">
        <v>20</v>
      </c>
      <c r="B75">
        <v>164</v>
      </c>
      <c r="D75" t="s">
        <v>14</v>
      </c>
      <c r="E75">
        <v>35</v>
      </c>
    </row>
    <row r="76" spans="1:5" x14ac:dyDescent="0.25">
      <c r="A76" t="s">
        <v>20</v>
      </c>
      <c r="B76">
        <v>164</v>
      </c>
      <c r="D76" t="s">
        <v>14</v>
      </c>
      <c r="E76">
        <v>24</v>
      </c>
    </row>
    <row r="77" spans="1:5" x14ac:dyDescent="0.25">
      <c r="A77" t="s">
        <v>20</v>
      </c>
      <c r="B77">
        <v>336</v>
      </c>
      <c r="D77" t="s">
        <v>14</v>
      </c>
      <c r="E77">
        <v>86</v>
      </c>
    </row>
    <row r="78" spans="1:5" x14ac:dyDescent="0.25">
      <c r="A78" t="s">
        <v>20</v>
      </c>
      <c r="B78">
        <v>1917</v>
      </c>
      <c r="D78" t="s">
        <v>14</v>
      </c>
      <c r="E78">
        <v>243</v>
      </c>
    </row>
    <row r="79" spans="1:5" x14ac:dyDescent="0.25">
      <c r="A79" t="s">
        <v>20</v>
      </c>
      <c r="B79">
        <v>95</v>
      </c>
      <c r="D79" t="s">
        <v>14</v>
      </c>
      <c r="E79">
        <v>65</v>
      </c>
    </row>
    <row r="80" spans="1:5" x14ac:dyDescent="0.25">
      <c r="A80" t="s">
        <v>20</v>
      </c>
      <c r="B80">
        <v>147</v>
      </c>
      <c r="D80" t="s">
        <v>14</v>
      </c>
      <c r="E80">
        <v>100</v>
      </c>
    </row>
    <row r="81" spans="1:5" x14ac:dyDescent="0.25">
      <c r="A81" t="s">
        <v>20</v>
      </c>
      <c r="B81">
        <v>86</v>
      </c>
      <c r="D81" t="s">
        <v>14</v>
      </c>
      <c r="E81">
        <v>168</v>
      </c>
    </row>
    <row r="82" spans="1:5" x14ac:dyDescent="0.25">
      <c r="A82" t="s">
        <v>20</v>
      </c>
      <c r="B82">
        <v>83</v>
      </c>
      <c r="D82" t="s">
        <v>14</v>
      </c>
      <c r="E82">
        <v>13</v>
      </c>
    </row>
    <row r="83" spans="1:5" x14ac:dyDescent="0.25">
      <c r="A83" t="s">
        <v>20</v>
      </c>
      <c r="B83">
        <v>676</v>
      </c>
      <c r="D83" t="s">
        <v>14</v>
      </c>
      <c r="E83">
        <v>1</v>
      </c>
    </row>
    <row r="84" spans="1:5" x14ac:dyDescent="0.25">
      <c r="A84" t="s">
        <v>20</v>
      </c>
      <c r="B84">
        <v>361</v>
      </c>
      <c r="D84" t="s">
        <v>14</v>
      </c>
      <c r="E84">
        <v>40</v>
      </c>
    </row>
    <row r="85" spans="1:5" x14ac:dyDescent="0.25">
      <c r="A85" t="s">
        <v>20</v>
      </c>
      <c r="B85">
        <v>131</v>
      </c>
      <c r="D85" t="s">
        <v>14</v>
      </c>
      <c r="E85">
        <v>226</v>
      </c>
    </row>
    <row r="86" spans="1:5" x14ac:dyDescent="0.25">
      <c r="A86" t="s">
        <v>20</v>
      </c>
      <c r="B86">
        <v>126</v>
      </c>
      <c r="D86" t="s">
        <v>14</v>
      </c>
      <c r="E86">
        <v>1625</v>
      </c>
    </row>
    <row r="87" spans="1:5" x14ac:dyDescent="0.25">
      <c r="A87" t="s">
        <v>20</v>
      </c>
      <c r="B87">
        <v>275</v>
      </c>
      <c r="D87" t="s">
        <v>14</v>
      </c>
      <c r="E87">
        <v>143</v>
      </c>
    </row>
    <row r="88" spans="1:5" x14ac:dyDescent="0.25">
      <c r="A88" t="s">
        <v>20</v>
      </c>
      <c r="B88">
        <v>67</v>
      </c>
      <c r="D88" t="s">
        <v>14</v>
      </c>
      <c r="E88">
        <v>934</v>
      </c>
    </row>
    <row r="89" spans="1:5" x14ac:dyDescent="0.25">
      <c r="A89" t="s">
        <v>20</v>
      </c>
      <c r="B89">
        <v>154</v>
      </c>
      <c r="D89" t="s">
        <v>14</v>
      </c>
      <c r="E89">
        <v>17</v>
      </c>
    </row>
    <row r="90" spans="1:5" x14ac:dyDescent="0.25">
      <c r="A90" t="s">
        <v>20</v>
      </c>
      <c r="B90">
        <v>1782</v>
      </c>
      <c r="D90" t="s">
        <v>14</v>
      </c>
      <c r="E90">
        <v>2179</v>
      </c>
    </row>
    <row r="91" spans="1:5" x14ac:dyDescent="0.25">
      <c r="A91" t="s">
        <v>20</v>
      </c>
      <c r="B91">
        <v>903</v>
      </c>
      <c r="D91" t="s">
        <v>14</v>
      </c>
      <c r="E91">
        <v>931</v>
      </c>
    </row>
    <row r="92" spans="1:5" x14ac:dyDescent="0.25">
      <c r="A92" t="s">
        <v>20</v>
      </c>
      <c r="B92">
        <v>94</v>
      </c>
      <c r="D92" t="s">
        <v>14</v>
      </c>
      <c r="E92">
        <v>92</v>
      </c>
    </row>
    <row r="93" spans="1:5" x14ac:dyDescent="0.25">
      <c r="A93" t="s">
        <v>20</v>
      </c>
      <c r="B93">
        <v>180</v>
      </c>
      <c r="D93" t="s">
        <v>14</v>
      </c>
      <c r="E93">
        <v>57</v>
      </c>
    </row>
    <row r="94" spans="1:5" x14ac:dyDescent="0.25">
      <c r="A94" t="s">
        <v>20</v>
      </c>
      <c r="B94">
        <v>533</v>
      </c>
      <c r="D94" t="s">
        <v>14</v>
      </c>
      <c r="E94">
        <v>41</v>
      </c>
    </row>
    <row r="95" spans="1:5" x14ac:dyDescent="0.25">
      <c r="A95" t="s">
        <v>20</v>
      </c>
      <c r="B95">
        <v>2443</v>
      </c>
      <c r="D95" t="s">
        <v>14</v>
      </c>
      <c r="E95">
        <v>1</v>
      </c>
    </row>
    <row r="96" spans="1:5" x14ac:dyDescent="0.25">
      <c r="A96" t="s">
        <v>20</v>
      </c>
      <c r="B96">
        <v>89</v>
      </c>
      <c r="D96" t="s">
        <v>14</v>
      </c>
      <c r="E96">
        <v>101</v>
      </c>
    </row>
    <row r="97" spans="1:5" x14ac:dyDescent="0.25">
      <c r="A97" t="s">
        <v>20</v>
      </c>
      <c r="B97">
        <v>159</v>
      </c>
      <c r="D97" t="s">
        <v>14</v>
      </c>
      <c r="E97">
        <v>1335</v>
      </c>
    </row>
    <row r="98" spans="1:5" x14ac:dyDescent="0.25">
      <c r="A98" t="s">
        <v>20</v>
      </c>
      <c r="B98">
        <v>50</v>
      </c>
      <c r="D98" t="s">
        <v>14</v>
      </c>
      <c r="E98">
        <v>15</v>
      </c>
    </row>
    <row r="99" spans="1:5" x14ac:dyDescent="0.25">
      <c r="A99" t="s">
        <v>20</v>
      </c>
      <c r="B99">
        <v>186</v>
      </c>
      <c r="D99" t="s">
        <v>14</v>
      </c>
      <c r="E99">
        <v>454</v>
      </c>
    </row>
    <row r="100" spans="1:5" x14ac:dyDescent="0.25">
      <c r="A100" t="s">
        <v>20</v>
      </c>
      <c r="B100">
        <v>1071</v>
      </c>
      <c r="D100" t="s">
        <v>14</v>
      </c>
      <c r="E100">
        <v>3182</v>
      </c>
    </row>
    <row r="101" spans="1:5" x14ac:dyDescent="0.25">
      <c r="A101" t="s">
        <v>20</v>
      </c>
      <c r="B101">
        <v>117</v>
      </c>
      <c r="D101" t="s">
        <v>14</v>
      </c>
      <c r="E101">
        <v>15</v>
      </c>
    </row>
    <row r="102" spans="1:5" x14ac:dyDescent="0.25">
      <c r="A102" t="s">
        <v>20</v>
      </c>
      <c r="B102">
        <v>70</v>
      </c>
      <c r="D102" t="s">
        <v>14</v>
      </c>
      <c r="E102">
        <v>133</v>
      </c>
    </row>
    <row r="103" spans="1:5" x14ac:dyDescent="0.25">
      <c r="A103" t="s">
        <v>20</v>
      </c>
      <c r="B103">
        <v>135</v>
      </c>
      <c r="D103" t="s">
        <v>14</v>
      </c>
      <c r="E103">
        <v>2062</v>
      </c>
    </row>
    <row r="104" spans="1:5" x14ac:dyDescent="0.25">
      <c r="A104" t="s">
        <v>20</v>
      </c>
      <c r="B104">
        <v>768</v>
      </c>
      <c r="D104" t="s">
        <v>14</v>
      </c>
      <c r="E104">
        <v>29</v>
      </c>
    </row>
    <row r="105" spans="1:5" x14ac:dyDescent="0.25">
      <c r="A105" t="s">
        <v>20</v>
      </c>
      <c r="B105">
        <v>199</v>
      </c>
      <c r="D105" t="s">
        <v>14</v>
      </c>
      <c r="E105">
        <v>132</v>
      </c>
    </row>
    <row r="106" spans="1:5" x14ac:dyDescent="0.25">
      <c r="A106" t="s">
        <v>20</v>
      </c>
      <c r="B106">
        <v>107</v>
      </c>
      <c r="D106" t="s">
        <v>14</v>
      </c>
      <c r="E106">
        <v>137</v>
      </c>
    </row>
    <row r="107" spans="1:5" x14ac:dyDescent="0.25">
      <c r="A107" t="s">
        <v>20</v>
      </c>
      <c r="B107">
        <v>195</v>
      </c>
      <c r="D107" t="s">
        <v>14</v>
      </c>
      <c r="E107">
        <v>908</v>
      </c>
    </row>
    <row r="108" spans="1:5" x14ac:dyDescent="0.25">
      <c r="A108" t="s">
        <v>20</v>
      </c>
      <c r="B108">
        <v>3376</v>
      </c>
      <c r="D108" t="s">
        <v>14</v>
      </c>
      <c r="E108">
        <v>10</v>
      </c>
    </row>
    <row r="109" spans="1:5" x14ac:dyDescent="0.25">
      <c r="A109" t="s">
        <v>20</v>
      </c>
      <c r="B109">
        <v>41</v>
      </c>
      <c r="D109" t="s">
        <v>14</v>
      </c>
      <c r="E109">
        <v>1910</v>
      </c>
    </row>
    <row r="110" spans="1:5" x14ac:dyDescent="0.25">
      <c r="A110" t="s">
        <v>20</v>
      </c>
      <c r="B110">
        <v>1821</v>
      </c>
      <c r="D110" t="s">
        <v>14</v>
      </c>
      <c r="E110">
        <v>38</v>
      </c>
    </row>
    <row r="111" spans="1:5" x14ac:dyDescent="0.25">
      <c r="A111" t="s">
        <v>20</v>
      </c>
      <c r="B111">
        <v>164</v>
      </c>
      <c r="D111" t="s">
        <v>14</v>
      </c>
      <c r="E111">
        <v>104</v>
      </c>
    </row>
    <row r="112" spans="1:5" x14ac:dyDescent="0.25">
      <c r="A112" t="s">
        <v>20</v>
      </c>
      <c r="B112">
        <v>157</v>
      </c>
      <c r="D112" t="s">
        <v>14</v>
      </c>
      <c r="E112">
        <v>49</v>
      </c>
    </row>
    <row r="113" spans="1:5" x14ac:dyDescent="0.25">
      <c r="A113" t="s">
        <v>20</v>
      </c>
      <c r="B113">
        <v>246</v>
      </c>
      <c r="D113" t="s">
        <v>14</v>
      </c>
      <c r="E113">
        <v>1</v>
      </c>
    </row>
    <row r="114" spans="1:5" x14ac:dyDescent="0.25">
      <c r="A114" t="s">
        <v>20</v>
      </c>
      <c r="B114">
        <v>1396</v>
      </c>
      <c r="D114" t="s">
        <v>14</v>
      </c>
      <c r="E114">
        <v>245</v>
      </c>
    </row>
    <row r="115" spans="1:5" x14ac:dyDescent="0.25">
      <c r="A115" t="s">
        <v>20</v>
      </c>
      <c r="B115">
        <v>2506</v>
      </c>
      <c r="D115" t="s">
        <v>14</v>
      </c>
      <c r="E115">
        <v>32</v>
      </c>
    </row>
    <row r="116" spans="1:5" x14ac:dyDescent="0.25">
      <c r="A116" t="s">
        <v>20</v>
      </c>
      <c r="B116">
        <v>244</v>
      </c>
      <c r="D116" t="s">
        <v>14</v>
      </c>
      <c r="E116">
        <v>7</v>
      </c>
    </row>
    <row r="117" spans="1:5" x14ac:dyDescent="0.25">
      <c r="A117" t="s">
        <v>20</v>
      </c>
      <c r="B117">
        <v>146</v>
      </c>
      <c r="D117" t="s">
        <v>14</v>
      </c>
      <c r="E117">
        <v>803</v>
      </c>
    </row>
    <row r="118" spans="1:5" x14ac:dyDescent="0.25">
      <c r="A118" t="s">
        <v>20</v>
      </c>
      <c r="B118">
        <v>1267</v>
      </c>
      <c r="D118" t="s">
        <v>14</v>
      </c>
      <c r="E118">
        <v>16</v>
      </c>
    </row>
    <row r="119" spans="1:5" x14ac:dyDescent="0.25">
      <c r="A119" t="s">
        <v>20</v>
      </c>
      <c r="B119">
        <v>1561</v>
      </c>
      <c r="D119" t="s">
        <v>14</v>
      </c>
      <c r="E119">
        <v>31</v>
      </c>
    </row>
    <row r="120" spans="1:5" x14ac:dyDescent="0.25">
      <c r="A120" t="s">
        <v>20</v>
      </c>
      <c r="B120">
        <v>48</v>
      </c>
      <c r="D120" t="s">
        <v>14</v>
      </c>
      <c r="E120">
        <v>108</v>
      </c>
    </row>
    <row r="121" spans="1:5" x14ac:dyDescent="0.25">
      <c r="A121" t="s">
        <v>20</v>
      </c>
      <c r="B121">
        <v>2739</v>
      </c>
      <c r="D121" t="s">
        <v>14</v>
      </c>
      <c r="E121">
        <v>30</v>
      </c>
    </row>
    <row r="122" spans="1:5" x14ac:dyDescent="0.25">
      <c r="A122" t="s">
        <v>20</v>
      </c>
      <c r="B122">
        <v>3537</v>
      </c>
      <c r="D122" t="s">
        <v>14</v>
      </c>
      <c r="E122">
        <v>17</v>
      </c>
    </row>
    <row r="123" spans="1:5" x14ac:dyDescent="0.25">
      <c r="A123" t="s">
        <v>20</v>
      </c>
      <c r="B123">
        <v>2107</v>
      </c>
      <c r="D123" t="s">
        <v>14</v>
      </c>
      <c r="E123">
        <v>80</v>
      </c>
    </row>
    <row r="124" spans="1:5" x14ac:dyDescent="0.25">
      <c r="A124" t="s">
        <v>20</v>
      </c>
      <c r="B124">
        <v>3318</v>
      </c>
      <c r="D124" t="s">
        <v>14</v>
      </c>
      <c r="E124">
        <v>2468</v>
      </c>
    </row>
    <row r="125" spans="1:5" x14ac:dyDescent="0.25">
      <c r="A125" t="s">
        <v>20</v>
      </c>
      <c r="B125">
        <v>340</v>
      </c>
      <c r="D125" t="s">
        <v>14</v>
      </c>
      <c r="E125">
        <v>26</v>
      </c>
    </row>
    <row r="126" spans="1:5" x14ac:dyDescent="0.25">
      <c r="A126" t="s">
        <v>20</v>
      </c>
      <c r="B126">
        <v>1442</v>
      </c>
      <c r="D126" t="s">
        <v>14</v>
      </c>
      <c r="E126">
        <v>73</v>
      </c>
    </row>
    <row r="127" spans="1:5" x14ac:dyDescent="0.25">
      <c r="A127" t="s">
        <v>20</v>
      </c>
      <c r="B127">
        <v>126</v>
      </c>
      <c r="D127" t="s">
        <v>14</v>
      </c>
      <c r="E127">
        <v>128</v>
      </c>
    </row>
    <row r="128" spans="1:5" x14ac:dyDescent="0.25">
      <c r="A128" t="s">
        <v>20</v>
      </c>
      <c r="B128">
        <v>524</v>
      </c>
      <c r="D128" t="s">
        <v>14</v>
      </c>
      <c r="E128">
        <v>33</v>
      </c>
    </row>
    <row r="129" spans="1:5" x14ac:dyDescent="0.25">
      <c r="A129" t="s">
        <v>20</v>
      </c>
      <c r="B129">
        <v>1989</v>
      </c>
      <c r="D129" t="s">
        <v>14</v>
      </c>
      <c r="E129">
        <v>1072</v>
      </c>
    </row>
    <row r="130" spans="1:5" x14ac:dyDescent="0.25">
      <c r="A130" t="s">
        <v>20</v>
      </c>
      <c r="B130">
        <v>157</v>
      </c>
      <c r="D130" t="s">
        <v>14</v>
      </c>
      <c r="E130">
        <v>393</v>
      </c>
    </row>
    <row r="131" spans="1:5" x14ac:dyDescent="0.25">
      <c r="A131" t="s">
        <v>20</v>
      </c>
      <c r="B131">
        <v>4498</v>
      </c>
      <c r="D131" t="s">
        <v>14</v>
      </c>
      <c r="E131">
        <v>1257</v>
      </c>
    </row>
    <row r="132" spans="1:5" x14ac:dyDescent="0.25">
      <c r="A132" t="s">
        <v>20</v>
      </c>
      <c r="B132">
        <v>80</v>
      </c>
      <c r="D132" t="s">
        <v>14</v>
      </c>
      <c r="E132">
        <v>328</v>
      </c>
    </row>
    <row r="133" spans="1:5" x14ac:dyDescent="0.25">
      <c r="A133" t="s">
        <v>20</v>
      </c>
      <c r="B133">
        <v>43</v>
      </c>
      <c r="D133" t="s">
        <v>14</v>
      </c>
      <c r="E133">
        <v>147</v>
      </c>
    </row>
    <row r="134" spans="1:5" x14ac:dyDescent="0.25">
      <c r="A134" t="s">
        <v>20</v>
      </c>
      <c r="B134">
        <v>2053</v>
      </c>
      <c r="D134" t="s">
        <v>14</v>
      </c>
      <c r="E134">
        <v>830</v>
      </c>
    </row>
    <row r="135" spans="1:5" x14ac:dyDescent="0.25">
      <c r="A135" t="s">
        <v>20</v>
      </c>
      <c r="B135">
        <v>168</v>
      </c>
      <c r="D135" t="s">
        <v>14</v>
      </c>
      <c r="E135">
        <v>331</v>
      </c>
    </row>
    <row r="136" spans="1:5" x14ac:dyDescent="0.25">
      <c r="A136" t="s">
        <v>20</v>
      </c>
      <c r="B136">
        <v>4289</v>
      </c>
      <c r="D136" t="s">
        <v>14</v>
      </c>
      <c r="E136">
        <v>25</v>
      </c>
    </row>
    <row r="137" spans="1:5" x14ac:dyDescent="0.25">
      <c r="A137" t="s">
        <v>20</v>
      </c>
      <c r="B137">
        <v>165</v>
      </c>
      <c r="D137" t="s">
        <v>14</v>
      </c>
      <c r="E137">
        <v>3483</v>
      </c>
    </row>
    <row r="138" spans="1:5" x14ac:dyDescent="0.25">
      <c r="A138" t="s">
        <v>20</v>
      </c>
      <c r="B138">
        <v>1815</v>
      </c>
      <c r="D138" t="s">
        <v>14</v>
      </c>
      <c r="E138">
        <v>923</v>
      </c>
    </row>
    <row r="139" spans="1:5" x14ac:dyDescent="0.25">
      <c r="A139" t="s">
        <v>20</v>
      </c>
      <c r="B139">
        <v>397</v>
      </c>
      <c r="D139" t="s">
        <v>14</v>
      </c>
      <c r="E139">
        <v>1</v>
      </c>
    </row>
    <row r="140" spans="1:5" x14ac:dyDescent="0.25">
      <c r="A140" t="s">
        <v>20</v>
      </c>
      <c r="B140">
        <v>1539</v>
      </c>
      <c r="D140" t="s">
        <v>14</v>
      </c>
      <c r="E140">
        <v>33</v>
      </c>
    </row>
    <row r="141" spans="1:5" x14ac:dyDescent="0.25">
      <c r="A141" t="s">
        <v>20</v>
      </c>
      <c r="B141">
        <v>138</v>
      </c>
      <c r="D141" t="s">
        <v>14</v>
      </c>
      <c r="E141">
        <v>40</v>
      </c>
    </row>
    <row r="142" spans="1:5" x14ac:dyDescent="0.25">
      <c r="A142" t="s">
        <v>20</v>
      </c>
      <c r="B142">
        <v>3594</v>
      </c>
      <c r="D142" t="s">
        <v>14</v>
      </c>
      <c r="E142">
        <v>23</v>
      </c>
    </row>
    <row r="143" spans="1:5" x14ac:dyDescent="0.25">
      <c r="A143" t="s">
        <v>20</v>
      </c>
      <c r="B143">
        <v>5880</v>
      </c>
      <c r="D143" t="s">
        <v>14</v>
      </c>
      <c r="E143">
        <v>75</v>
      </c>
    </row>
    <row r="144" spans="1:5" x14ac:dyDescent="0.25">
      <c r="A144" t="s">
        <v>20</v>
      </c>
      <c r="B144">
        <v>112</v>
      </c>
      <c r="D144" t="s">
        <v>14</v>
      </c>
      <c r="E144">
        <v>2176</v>
      </c>
    </row>
    <row r="145" spans="1:5" x14ac:dyDescent="0.25">
      <c r="A145" t="s">
        <v>20</v>
      </c>
      <c r="B145">
        <v>943</v>
      </c>
      <c r="D145" t="s">
        <v>14</v>
      </c>
      <c r="E145">
        <v>441</v>
      </c>
    </row>
    <row r="146" spans="1:5" x14ac:dyDescent="0.25">
      <c r="A146" t="s">
        <v>20</v>
      </c>
      <c r="B146">
        <v>2468</v>
      </c>
      <c r="D146" t="s">
        <v>14</v>
      </c>
      <c r="E146">
        <v>25</v>
      </c>
    </row>
    <row r="147" spans="1:5" x14ac:dyDescent="0.25">
      <c r="A147" t="s">
        <v>20</v>
      </c>
      <c r="B147">
        <v>2551</v>
      </c>
      <c r="D147" t="s">
        <v>14</v>
      </c>
      <c r="E147">
        <v>127</v>
      </c>
    </row>
    <row r="148" spans="1:5" x14ac:dyDescent="0.25">
      <c r="A148" t="s">
        <v>20</v>
      </c>
      <c r="B148">
        <v>101</v>
      </c>
      <c r="D148" t="s">
        <v>14</v>
      </c>
      <c r="E148">
        <v>355</v>
      </c>
    </row>
    <row r="149" spans="1:5" x14ac:dyDescent="0.25">
      <c r="A149" t="s">
        <v>20</v>
      </c>
      <c r="B149">
        <v>92</v>
      </c>
      <c r="D149" t="s">
        <v>14</v>
      </c>
      <c r="E149">
        <v>44</v>
      </c>
    </row>
    <row r="150" spans="1:5" x14ac:dyDescent="0.25">
      <c r="A150" t="s">
        <v>20</v>
      </c>
      <c r="B150">
        <v>62</v>
      </c>
      <c r="D150" t="s">
        <v>14</v>
      </c>
      <c r="E150">
        <v>67</v>
      </c>
    </row>
    <row r="151" spans="1:5" x14ac:dyDescent="0.25">
      <c r="A151" t="s">
        <v>20</v>
      </c>
      <c r="B151">
        <v>149</v>
      </c>
      <c r="D151" t="s">
        <v>14</v>
      </c>
      <c r="E151">
        <v>1068</v>
      </c>
    </row>
    <row r="152" spans="1:5" x14ac:dyDescent="0.25">
      <c r="A152" t="s">
        <v>20</v>
      </c>
      <c r="B152">
        <v>329</v>
      </c>
      <c r="D152" t="s">
        <v>14</v>
      </c>
      <c r="E152">
        <v>424</v>
      </c>
    </row>
    <row r="153" spans="1:5" x14ac:dyDescent="0.25">
      <c r="A153" t="s">
        <v>20</v>
      </c>
      <c r="B153">
        <v>97</v>
      </c>
      <c r="D153" t="s">
        <v>14</v>
      </c>
      <c r="E153">
        <v>151</v>
      </c>
    </row>
    <row r="154" spans="1:5" x14ac:dyDescent="0.25">
      <c r="A154" t="s">
        <v>20</v>
      </c>
      <c r="B154">
        <v>1784</v>
      </c>
      <c r="D154" t="s">
        <v>14</v>
      </c>
      <c r="E154">
        <v>1608</v>
      </c>
    </row>
    <row r="155" spans="1:5" x14ac:dyDescent="0.25">
      <c r="A155" t="s">
        <v>20</v>
      </c>
      <c r="B155">
        <v>1684</v>
      </c>
      <c r="D155" t="s">
        <v>14</v>
      </c>
      <c r="E155">
        <v>941</v>
      </c>
    </row>
    <row r="156" spans="1:5" x14ac:dyDescent="0.25">
      <c r="A156" t="s">
        <v>20</v>
      </c>
      <c r="B156">
        <v>250</v>
      </c>
      <c r="D156" t="s">
        <v>14</v>
      </c>
      <c r="E156">
        <v>1</v>
      </c>
    </row>
    <row r="157" spans="1:5" x14ac:dyDescent="0.25">
      <c r="A157" t="s">
        <v>20</v>
      </c>
      <c r="B157">
        <v>238</v>
      </c>
      <c r="D157" t="s">
        <v>14</v>
      </c>
      <c r="E157">
        <v>40</v>
      </c>
    </row>
    <row r="158" spans="1:5" x14ac:dyDescent="0.25">
      <c r="A158" t="s">
        <v>20</v>
      </c>
      <c r="B158">
        <v>53</v>
      </c>
      <c r="D158" t="s">
        <v>14</v>
      </c>
      <c r="E158">
        <v>3015</v>
      </c>
    </row>
    <row r="159" spans="1:5" x14ac:dyDescent="0.25">
      <c r="A159" t="s">
        <v>20</v>
      </c>
      <c r="B159">
        <v>214</v>
      </c>
      <c r="D159" t="s">
        <v>14</v>
      </c>
      <c r="E159">
        <v>435</v>
      </c>
    </row>
    <row r="160" spans="1:5" x14ac:dyDescent="0.25">
      <c r="A160" t="s">
        <v>20</v>
      </c>
      <c r="B160">
        <v>222</v>
      </c>
      <c r="D160" t="s">
        <v>14</v>
      </c>
      <c r="E160">
        <v>714</v>
      </c>
    </row>
    <row r="161" spans="1:5" x14ac:dyDescent="0.25">
      <c r="A161" t="s">
        <v>20</v>
      </c>
      <c r="B161">
        <v>1884</v>
      </c>
      <c r="D161" t="s">
        <v>14</v>
      </c>
      <c r="E161">
        <v>5497</v>
      </c>
    </row>
    <row r="162" spans="1:5" x14ac:dyDescent="0.25">
      <c r="A162" t="s">
        <v>20</v>
      </c>
      <c r="B162">
        <v>218</v>
      </c>
      <c r="D162" t="s">
        <v>14</v>
      </c>
      <c r="E162">
        <v>418</v>
      </c>
    </row>
    <row r="163" spans="1:5" x14ac:dyDescent="0.25">
      <c r="A163" t="s">
        <v>20</v>
      </c>
      <c r="B163">
        <v>6465</v>
      </c>
      <c r="D163" t="s">
        <v>14</v>
      </c>
      <c r="E163">
        <v>1439</v>
      </c>
    </row>
    <row r="164" spans="1:5" x14ac:dyDescent="0.25">
      <c r="A164" t="s">
        <v>20</v>
      </c>
      <c r="B164">
        <v>59</v>
      </c>
      <c r="D164" t="s">
        <v>14</v>
      </c>
      <c r="E164">
        <v>15</v>
      </c>
    </row>
    <row r="165" spans="1:5" x14ac:dyDescent="0.25">
      <c r="A165" t="s">
        <v>20</v>
      </c>
      <c r="B165">
        <v>88</v>
      </c>
      <c r="D165" t="s">
        <v>14</v>
      </c>
      <c r="E165">
        <v>1999</v>
      </c>
    </row>
    <row r="166" spans="1:5" x14ac:dyDescent="0.25">
      <c r="A166" t="s">
        <v>20</v>
      </c>
      <c r="B166">
        <v>1697</v>
      </c>
      <c r="D166" t="s">
        <v>14</v>
      </c>
      <c r="E166">
        <v>118</v>
      </c>
    </row>
    <row r="167" spans="1:5" x14ac:dyDescent="0.25">
      <c r="A167" t="s">
        <v>20</v>
      </c>
      <c r="B167">
        <v>92</v>
      </c>
      <c r="D167" t="s">
        <v>14</v>
      </c>
      <c r="E167">
        <v>162</v>
      </c>
    </row>
    <row r="168" spans="1:5" x14ac:dyDescent="0.25">
      <c r="A168" t="s">
        <v>20</v>
      </c>
      <c r="B168">
        <v>186</v>
      </c>
      <c r="D168" t="s">
        <v>14</v>
      </c>
      <c r="E168">
        <v>83</v>
      </c>
    </row>
    <row r="169" spans="1:5" x14ac:dyDescent="0.25">
      <c r="A169" t="s">
        <v>20</v>
      </c>
      <c r="B169">
        <v>138</v>
      </c>
      <c r="D169" t="s">
        <v>14</v>
      </c>
      <c r="E169">
        <v>747</v>
      </c>
    </row>
    <row r="170" spans="1:5" x14ac:dyDescent="0.25">
      <c r="A170" t="s">
        <v>20</v>
      </c>
      <c r="B170">
        <v>261</v>
      </c>
      <c r="D170" t="s">
        <v>14</v>
      </c>
      <c r="E170">
        <v>84</v>
      </c>
    </row>
    <row r="171" spans="1:5" x14ac:dyDescent="0.25">
      <c r="A171" t="s">
        <v>20</v>
      </c>
      <c r="B171">
        <v>107</v>
      </c>
      <c r="D171" t="s">
        <v>14</v>
      </c>
      <c r="E171">
        <v>91</v>
      </c>
    </row>
    <row r="172" spans="1:5" x14ac:dyDescent="0.25">
      <c r="A172" t="s">
        <v>20</v>
      </c>
      <c r="B172">
        <v>199</v>
      </c>
      <c r="D172" t="s">
        <v>14</v>
      </c>
      <c r="E172">
        <v>792</v>
      </c>
    </row>
    <row r="173" spans="1:5" x14ac:dyDescent="0.25">
      <c r="A173" t="s">
        <v>20</v>
      </c>
      <c r="B173">
        <v>5512</v>
      </c>
      <c r="D173" t="s">
        <v>14</v>
      </c>
      <c r="E173">
        <v>32</v>
      </c>
    </row>
    <row r="174" spans="1:5" x14ac:dyDescent="0.25">
      <c r="A174" t="s">
        <v>20</v>
      </c>
      <c r="B174">
        <v>86</v>
      </c>
      <c r="D174" t="s">
        <v>14</v>
      </c>
      <c r="E174">
        <v>186</v>
      </c>
    </row>
    <row r="175" spans="1:5" x14ac:dyDescent="0.25">
      <c r="A175" t="s">
        <v>20</v>
      </c>
      <c r="B175">
        <v>2768</v>
      </c>
      <c r="D175" t="s">
        <v>14</v>
      </c>
      <c r="E175">
        <v>605</v>
      </c>
    </row>
    <row r="176" spans="1:5" x14ac:dyDescent="0.25">
      <c r="A176" t="s">
        <v>20</v>
      </c>
      <c r="B176">
        <v>48</v>
      </c>
      <c r="D176" t="s">
        <v>14</v>
      </c>
      <c r="E176">
        <v>1</v>
      </c>
    </row>
    <row r="177" spans="1:5" x14ac:dyDescent="0.25">
      <c r="A177" t="s">
        <v>20</v>
      </c>
      <c r="B177">
        <v>87</v>
      </c>
      <c r="D177" t="s">
        <v>14</v>
      </c>
      <c r="E177">
        <v>31</v>
      </c>
    </row>
    <row r="178" spans="1:5" x14ac:dyDescent="0.25">
      <c r="A178" t="s">
        <v>20</v>
      </c>
      <c r="B178">
        <v>1894</v>
      </c>
      <c r="D178" t="s">
        <v>14</v>
      </c>
      <c r="E178">
        <v>1181</v>
      </c>
    </row>
    <row r="179" spans="1:5" x14ac:dyDescent="0.25">
      <c r="A179" t="s">
        <v>20</v>
      </c>
      <c r="B179">
        <v>282</v>
      </c>
      <c r="D179" t="s">
        <v>14</v>
      </c>
      <c r="E179">
        <v>39</v>
      </c>
    </row>
    <row r="180" spans="1:5" x14ac:dyDescent="0.25">
      <c r="A180" t="s">
        <v>20</v>
      </c>
      <c r="B180">
        <v>116</v>
      </c>
      <c r="D180" t="s">
        <v>14</v>
      </c>
      <c r="E180">
        <v>46</v>
      </c>
    </row>
    <row r="181" spans="1:5" x14ac:dyDescent="0.25">
      <c r="A181" t="s">
        <v>20</v>
      </c>
      <c r="B181">
        <v>83</v>
      </c>
      <c r="D181" t="s">
        <v>14</v>
      </c>
      <c r="E181">
        <v>105</v>
      </c>
    </row>
    <row r="182" spans="1:5" x14ac:dyDescent="0.25">
      <c r="A182" t="s">
        <v>20</v>
      </c>
      <c r="B182">
        <v>91</v>
      </c>
      <c r="D182" t="s">
        <v>14</v>
      </c>
      <c r="E182">
        <v>535</v>
      </c>
    </row>
    <row r="183" spans="1:5" x14ac:dyDescent="0.25">
      <c r="A183" t="s">
        <v>20</v>
      </c>
      <c r="B183">
        <v>546</v>
      </c>
      <c r="D183" t="s">
        <v>14</v>
      </c>
      <c r="E183">
        <v>16</v>
      </c>
    </row>
    <row r="184" spans="1:5" x14ac:dyDescent="0.25">
      <c r="A184" t="s">
        <v>20</v>
      </c>
      <c r="B184">
        <v>393</v>
      </c>
      <c r="D184" t="s">
        <v>14</v>
      </c>
      <c r="E184">
        <v>575</v>
      </c>
    </row>
    <row r="185" spans="1:5" x14ac:dyDescent="0.25">
      <c r="A185" t="s">
        <v>20</v>
      </c>
      <c r="B185">
        <v>133</v>
      </c>
      <c r="D185" t="s">
        <v>14</v>
      </c>
      <c r="E185">
        <v>1120</v>
      </c>
    </row>
    <row r="186" spans="1:5" x14ac:dyDescent="0.25">
      <c r="A186" t="s">
        <v>20</v>
      </c>
      <c r="B186">
        <v>254</v>
      </c>
      <c r="D186" t="s">
        <v>14</v>
      </c>
      <c r="E186">
        <v>113</v>
      </c>
    </row>
    <row r="187" spans="1:5" x14ac:dyDescent="0.25">
      <c r="A187" t="s">
        <v>20</v>
      </c>
      <c r="B187">
        <v>176</v>
      </c>
      <c r="D187" t="s">
        <v>14</v>
      </c>
      <c r="E187">
        <v>1538</v>
      </c>
    </row>
    <row r="188" spans="1:5" x14ac:dyDescent="0.25">
      <c r="A188" t="s">
        <v>20</v>
      </c>
      <c r="B188">
        <v>337</v>
      </c>
      <c r="D188" t="s">
        <v>14</v>
      </c>
      <c r="E188">
        <v>9</v>
      </c>
    </row>
    <row r="189" spans="1:5" x14ac:dyDescent="0.25">
      <c r="A189" t="s">
        <v>20</v>
      </c>
      <c r="B189">
        <v>107</v>
      </c>
      <c r="D189" t="s">
        <v>14</v>
      </c>
      <c r="E189">
        <v>554</v>
      </c>
    </row>
    <row r="190" spans="1:5" x14ac:dyDescent="0.25">
      <c r="A190" t="s">
        <v>20</v>
      </c>
      <c r="B190">
        <v>183</v>
      </c>
      <c r="D190" t="s">
        <v>14</v>
      </c>
      <c r="E190">
        <v>648</v>
      </c>
    </row>
    <row r="191" spans="1:5" x14ac:dyDescent="0.25">
      <c r="A191" t="s">
        <v>20</v>
      </c>
      <c r="B191">
        <v>72</v>
      </c>
      <c r="D191" t="s">
        <v>14</v>
      </c>
      <c r="E191">
        <v>21</v>
      </c>
    </row>
    <row r="192" spans="1:5" x14ac:dyDescent="0.25">
      <c r="A192" t="s">
        <v>20</v>
      </c>
      <c r="B192">
        <v>295</v>
      </c>
      <c r="D192" t="s">
        <v>14</v>
      </c>
      <c r="E192">
        <v>54</v>
      </c>
    </row>
    <row r="193" spans="1:5" x14ac:dyDescent="0.25">
      <c r="A193" t="s">
        <v>20</v>
      </c>
      <c r="B193">
        <v>142</v>
      </c>
      <c r="D193" t="s">
        <v>14</v>
      </c>
      <c r="E193">
        <v>120</v>
      </c>
    </row>
    <row r="194" spans="1:5" x14ac:dyDescent="0.25">
      <c r="A194" t="s">
        <v>20</v>
      </c>
      <c r="B194">
        <v>85</v>
      </c>
      <c r="D194" t="s">
        <v>14</v>
      </c>
      <c r="E194">
        <v>579</v>
      </c>
    </row>
    <row r="195" spans="1:5" x14ac:dyDescent="0.25">
      <c r="A195" t="s">
        <v>20</v>
      </c>
      <c r="B195">
        <v>659</v>
      </c>
      <c r="D195" t="s">
        <v>14</v>
      </c>
      <c r="E195">
        <v>2072</v>
      </c>
    </row>
    <row r="196" spans="1:5" x14ac:dyDescent="0.25">
      <c r="A196" t="s">
        <v>20</v>
      </c>
      <c r="B196">
        <v>121</v>
      </c>
      <c r="D196" t="s">
        <v>14</v>
      </c>
      <c r="E196">
        <v>0</v>
      </c>
    </row>
    <row r="197" spans="1:5" x14ac:dyDescent="0.25">
      <c r="A197" t="s">
        <v>20</v>
      </c>
      <c r="B197">
        <v>3742</v>
      </c>
      <c r="D197" t="s">
        <v>14</v>
      </c>
      <c r="E197">
        <v>1796</v>
      </c>
    </row>
    <row r="198" spans="1:5" x14ac:dyDescent="0.25">
      <c r="A198" t="s">
        <v>20</v>
      </c>
      <c r="B198">
        <v>223</v>
      </c>
      <c r="D198" t="s">
        <v>14</v>
      </c>
      <c r="E198">
        <v>62</v>
      </c>
    </row>
    <row r="199" spans="1:5" x14ac:dyDescent="0.25">
      <c r="A199" t="s">
        <v>20</v>
      </c>
      <c r="B199">
        <v>133</v>
      </c>
      <c r="D199" t="s">
        <v>14</v>
      </c>
      <c r="E199">
        <v>347</v>
      </c>
    </row>
    <row r="200" spans="1:5" x14ac:dyDescent="0.25">
      <c r="A200" t="s">
        <v>20</v>
      </c>
      <c r="B200">
        <v>5168</v>
      </c>
      <c r="D200" t="s">
        <v>14</v>
      </c>
      <c r="E200">
        <v>19</v>
      </c>
    </row>
    <row r="201" spans="1:5" x14ac:dyDescent="0.25">
      <c r="A201" t="s">
        <v>20</v>
      </c>
      <c r="B201">
        <v>307</v>
      </c>
      <c r="D201" t="s">
        <v>14</v>
      </c>
      <c r="E201">
        <v>1258</v>
      </c>
    </row>
    <row r="202" spans="1:5" x14ac:dyDescent="0.25">
      <c r="A202" t="s">
        <v>20</v>
      </c>
      <c r="B202">
        <v>2441</v>
      </c>
      <c r="D202" t="s">
        <v>14</v>
      </c>
      <c r="E202">
        <v>362</v>
      </c>
    </row>
    <row r="203" spans="1:5" x14ac:dyDescent="0.25">
      <c r="A203" t="s">
        <v>20</v>
      </c>
      <c r="B203">
        <v>1385</v>
      </c>
      <c r="D203" t="s">
        <v>14</v>
      </c>
      <c r="E203">
        <v>133</v>
      </c>
    </row>
    <row r="204" spans="1:5" x14ac:dyDescent="0.25">
      <c r="A204" t="s">
        <v>20</v>
      </c>
      <c r="B204">
        <v>190</v>
      </c>
      <c r="D204" t="s">
        <v>14</v>
      </c>
      <c r="E204">
        <v>846</v>
      </c>
    </row>
    <row r="205" spans="1:5" x14ac:dyDescent="0.25">
      <c r="A205" t="s">
        <v>20</v>
      </c>
      <c r="B205">
        <v>470</v>
      </c>
      <c r="D205" t="s">
        <v>14</v>
      </c>
      <c r="E205">
        <v>10</v>
      </c>
    </row>
    <row r="206" spans="1:5" x14ac:dyDescent="0.25">
      <c r="A206" t="s">
        <v>20</v>
      </c>
      <c r="B206">
        <v>253</v>
      </c>
      <c r="D206" t="s">
        <v>14</v>
      </c>
      <c r="E206">
        <v>191</v>
      </c>
    </row>
    <row r="207" spans="1:5" x14ac:dyDescent="0.25">
      <c r="A207" t="s">
        <v>20</v>
      </c>
      <c r="B207">
        <v>1113</v>
      </c>
      <c r="D207" t="s">
        <v>14</v>
      </c>
      <c r="E207">
        <v>1979</v>
      </c>
    </row>
    <row r="208" spans="1:5" x14ac:dyDescent="0.25">
      <c r="A208" t="s">
        <v>20</v>
      </c>
      <c r="B208">
        <v>2283</v>
      </c>
      <c r="D208" t="s">
        <v>14</v>
      </c>
      <c r="E208">
        <v>63</v>
      </c>
    </row>
    <row r="209" spans="1:5" x14ac:dyDescent="0.25">
      <c r="A209" t="s">
        <v>20</v>
      </c>
      <c r="B209">
        <v>1095</v>
      </c>
      <c r="D209" t="s">
        <v>14</v>
      </c>
      <c r="E209">
        <v>6080</v>
      </c>
    </row>
    <row r="210" spans="1:5" x14ac:dyDescent="0.25">
      <c r="A210" t="s">
        <v>20</v>
      </c>
      <c r="B210">
        <v>1690</v>
      </c>
      <c r="D210" t="s">
        <v>14</v>
      </c>
      <c r="E210">
        <v>80</v>
      </c>
    </row>
    <row r="211" spans="1:5" x14ac:dyDescent="0.25">
      <c r="A211" t="s">
        <v>20</v>
      </c>
      <c r="B211">
        <v>191</v>
      </c>
      <c r="D211" t="s">
        <v>14</v>
      </c>
      <c r="E211">
        <v>9</v>
      </c>
    </row>
    <row r="212" spans="1:5" x14ac:dyDescent="0.25">
      <c r="A212" t="s">
        <v>20</v>
      </c>
      <c r="B212">
        <v>2013</v>
      </c>
      <c r="D212" t="s">
        <v>14</v>
      </c>
      <c r="E212">
        <v>1784</v>
      </c>
    </row>
    <row r="213" spans="1:5" x14ac:dyDescent="0.25">
      <c r="A213" t="s">
        <v>20</v>
      </c>
      <c r="B213">
        <v>1703</v>
      </c>
      <c r="D213" t="s">
        <v>14</v>
      </c>
      <c r="E213">
        <v>243</v>
      </c>
    </row>
    <row r="214" spans="1:5" x14ac:dyDescent="0.25">
      <c r="A214" t="s">
        <v>20</v>
      </c>
      <c r="B214">
        <v>80</v>
      </c>
      <c r="D214" t="s">
        <v>14</v>
      </c>
      <c r="E214">
        <v>1296</v>
      </c>
    </row>
    <row r="215" spans="1:5" x14ac:dyDescent="0.25">
      <c r="A215" t="s">
        <v>20</v>
      </c>
      <c r="B215">
        <v>41</v>
      </c>
      <c r="D215" t="s">
        <v>14</v>
      </c>
      <c r="E215">
        <v>77</v>
      </c>
    </row>
    <row r="216" spans="1:5" x14ac:dyDescent="0.25">
      <c r="A216" t="s">
        <v>20</v>
      </c>
      <c r="B216">
        <v>187</v>
      </c>
      <c r="D216" t="s">
        <v>14</v>
      </c>
      <c r="E216">
        <v>395</v>
      </c>
    </row>
    <row r="217" spans="1:5" x14ac:dyDescent="0.25">
      <c r="A217" t="s">
        <v>20</v>
      </c>
      <c r="B217">
        <v>2875</v>
      </c>
      <c r="D217" t="s">
        <v>14</v>
      </c>
      <c r="E217">
        <v>49</v>
      </c>
    </row>
    <row r="218" spans="1:5" x14ac:dyDescent="0.25">
      <c r="A218" t="s">
        <v>20</v>
      </c>
      <c r="B218">
        <v>88</v>
      </c>
      <c r="D218" t="s">
        <v>14</v>
      </c>
      <c r="E218">
        <v>180</v>
      </c>
    </row>
    <row r="219" spans="1:5" x14ac:dyDescent="0.25">
      <c r="A219" t="s">
        <v>20</v>
      </c>
      <c r="B219">
        <v>191</v>
      </c>
      <c r="D219" t="s">
        <v>14</v>
      </c>
      <c r="E219">
        <v>2690</v>
      </c>
    </row>
    <row r="220" spans="1:5" x14ac:dyDescent="0.25">
      <c r="A220" t="s">
        <v>20</v>
      </c>
      <c r="B220">
        <v>139</v>
      </c>
      <c r="D220" t="s">
        <v>14</v>
      </c>
      <c r="E220">
        <v>2779</v>
      </c>
    </row>
    <row r="221" spans="1:5" x14ac:dyDescent="0.25">
      <c r="A221" t="s">
        <v>20</v>
      </c>
      <c r="B221">
        <v>186</v>
      </c>
      <c r="D221" t="s">
        <v>14</v>
      </c>
      <c r="E221">
        <v>92</v>
      </c>
    </row>
    <row r="222" spans="1:5" x14ac:dyDescent="0.25">
      <c r="A222" t="s">
        <v>20</v>
      </c>
      <c r="B222">
        <v>112</v>
      </c>
      <c r="D222" t="s">
        <v>14</v>
      </c>
      <c r="E222">
        <v>1028</v>
      </c>
    </row>
    <row r="223" spans="1:5" x14ac:dyDescent="0.25">
      <c r="A223" t="s">
        <v>20</v>
      </c>
      <c r="B223">
        <v>101</v>
      </c>
      <c r="D223" t="s">
        <v>14</v>
      </c>
      <c r="E223">
        <v>26</v>
      </c>
    </row>
    <row r="224" spans="1:5" x14ac:dyDescent="0.25">
      <c r="A224" t="s">
        <v>20</v>
      </c>
      <c r="B224">
        <v>206</v>
      </c>
      <c r="D224" t="s">
        <v>14</v>
      </c>
      <c r="E224">
        <v>1790</v>
      </c>
    </row>
    <row r="225" spans="1:5" x14ac:dyDescent="0.25">
      <c r="A225" t="s">
        <v>20</v>
      </c>
      <c r="B225">
        <v>154</v>
      </c>
      <c r="D225" t="s">
        <v>14</v>
      </c>
      <c r="E225">
        <v>37</v>
      </c>
    </row>
    <row r="226" spans="1:5" x14ac:dyDescent="0.25">
      <c r="A226" t="s">
        <v>20</v>
      </c>
      <c r="B226">
        <v>5966</v>
      </c>
      <c r="D226" t="s">
        <v>14</v>
      </c>
      <c r="E226">
        <v>35</v>
      </c>
    </row>
    <row r="227" spans="1:5" x14ac:dyDescent="0.25">
      <c r="A227" t="s">
        <v>20</v>
      </c>
      <c r="B227">
        <v>169</v>
      </c>
      <c r="D227" t="s">
        <v>14</v>
      </c>
      <c r="E227">
        <v>558</v>
      </c>
    </row>
    <row r="228" spans="1:5" x14ac:dyDescent="0.25">
      <c r="A228" t="s">
        <v>20</v>
      </c>
      <c r="B228">
        <v>2106</v>
      </c>
      <c r="D228" t="s">
        <v>14</v>
      </c>
      <c r="E228">
        <v>64</v>
      </c>
    </row>
    <row r="229" spans="1:5" x14ac:dyDescent="0.25">
      <c r="A229" t="s">
        <v>20</v>
      </c>
      <c r="B229">
        <v>131</v>
      </c>
      <c r="D229" t="s">
        <v>14</v>
      </c>
      <c r="E229">
        <v>245</v>
      </c>
    </row>
    <row r="230" spans="1:5" x14ac:dyDescent="0.25">
      <c r="A230" t="s">
        <v>20</v>
      </c>
      <c r="B230">
        <v>84</v>
      </c>
      <c r="D230" t="s">
        <v>14</v>
      </c>
      <c r="E230">
        <v>71</v>
      </c>
    </row>
    <row r="231" spans="1:5" x14ac:dyDescent="0.25">
      <c r="A231" t="s">
        <v>20</v>
      </c>
      <c r="B231">
        <v>155</v>
      </c>
      <c r="D231" t="s">
        <v>14</v>
      </c>
      <c r="E231">
        <v>42</v>
      </c>
    </row>
    <row r="232" spans="1:5" x14ac:dyDescent="0.25">
      <c r="A232" t="s">
        <v>20</v>
      </c>
      <c r="B232">
        <v>189</v>
      </c>
      <c r="D232" t="s">
        <v>14</v>
      </c>
      <c r="E232">
        <v>156</v>
      </c>
    </row>
    <row r="233" spans="1:5" x14ac:dyDescent="0.25">
      <c r="A233" t="s">
        <v>20</v>
      </c>
      <c r="B233">
        <v>4799</v>
      </c>
      <c r="D233" t="s">
        <v>14</v>
      </c>
      <c r="E233">
        <v>1368</v>
      </c>
    </row>
    <row r="234" spans="1:5" x14ac:dyDescent="0.25">
      <c r="A234" t="s">
        <v>20</v>
      </c>
      <c r="B234">
        <v>1137</v>
      </c>
      <c r="D234" t="s">
        <v>14</v>
      </c>
      <c r="E234">
        <v>102</v>
      </c>
    </row>
    <row r="235" spans="1:5" x14ac:dyDescent="0.25">
      <c r="A235" t="s">
        <v>20</v>
      </c>
      <c r="B235">
        <v>1152</v>
      </c>
      <c r="D235" t="s">
        <v>14</v>
      </c>
      <c r="E235">
        <v>86</v>
      </c>
    </row>
    <row r="236" spans="1:5" x14ac:dyDescent="0.25">
      <c r="A236" t="s">
        <v>20</v>
      </c>
      <c r="B236">
        <v>50</v>
      </c>
      <c r="D236" t="s">
        <v>14</v>
      </c>
      <c r="E236">
        <v>253</v>
      </c>
    </row>
    <row r="237" spans="1:5" x14ac:dyDescent="0.25">
      <c r="A237" t="s">
        <v>20</v>
      </c>
      <c r="B237">
        <v>3059</v>
      </c>
      <c r="D237" t="s">
        <v>14</v>
      </c>
      <c r="E237">
        <v>157</v>
      </c>
    </row>
    <row r="238" spans="1:5" x14ac:dyDescent="0.25">
      <c r="A238" t="s">
        <v>20</v>
      </c>
      <c r="B238">
        <v>34</v>
      </c>
      <c r="D238" t="s">
        <v>14</v>
      </c>
      <c r="E238">
        <v>183</v>
      </c>
    </row>
    <row r="239" spans="1:5" x14ac:dyDescent="0.25">
      <c r="A239" t="s">
        <v>20</v>
      </c>
      <c r="B239">
        <v>220</v>
      </c>
      <c r="D239" t="s">
        <v>14</v>
      </c>
      <c r="E239">
        <v>82</v>
      </c>
    </row>
    <row r="240" spans="1:5" x14ac:dyDescent="0.25">
      <c r="A240" t="s">
        <v>20</v>
      </c>
      <c r="B240">
        <v>1604</v>
      </c>
      <c r="D240" t="s">
        <v>14</v>
      </c>
      <c r="E240">
        <v>1</v>
      </c>
    </row>
    <row r="241" spans="1:5" x14ac:dyDescent="0.25">
      <c r="A241" t="s">
        <v>20</v>
      </c>
      <c r="B241">
        <v>454</v>
      </c>
      <c r="D241" t="s">
        <v>14</v>
      </c>
      <c r="E241">
        <v>1198</v>
      </c>
    </row>
    <row r="242" spans="1:5" x14ac:dyDescent="0.25">
      <c r="A242" t="s">
        <v>20</v>
      </c>
      <c r="B242">
        <v>123</v>
      </c>
      <c r="D242" t="s">
        <v>14</v>
      </c>
      <c r="E242">
        <v>648</v>
      </c>
    </row>
    <row r="243" spans="1:5" x14ac:dyDescent="0.25">
      <c r="A243" t="s">
        <v>20</v>
      </c>
      <c r="B243">
        <v>299</v>
      </c>
      <c r="D243" t="s">
        <v>14</v>
      </c>
      <c r="E243">
        <v>64</v>
      </c>
    </row>
    <row r="244" spans="1:5" x14ac:dyDescent="0.25">
      <c r="A244" t="s">
        <v>20</v>
      </c>
      <c r="B244">
        <v>2237</v>
      </c>
      <c r="D244" t="s">
        <v>14</v>
      </c>
      <c r="E244">
        <v>62</v>
      </c>
    </row>
    <row r="245" spans="1:5" x14ac:dyDescent="0.25">
      <c r="A245" t="s">
        <v>20</v>
      </c>
      <c r="B245">
        <v>645</v>
      </c>
      <c r="D245" t="s">
        <v>14</v>
      </c>
      <c r="E245">
        <v>750</v>
      </c>
    </row>
    <row r="246" spans="1:5" x14ac:dyDescent="0.25">
      <c r="A246" t="s">
        <v>20</v>
      </c>
      <c r="B246">
        <v>484</v>
      </c>
      <c r="D246" t="s">
        <v>14</v>
      </c>
      <c r="E246">
        <v>105</v>
      </c>
    </row>
    <row r="247" spans="1:5" x14ac:dyDescent="0.25">
      <c r="A247" t="s">
        <v>20</v>
      </c>
      <c r="B247">
        <v>154</v>
      </c>
      <c r="D247" t="s">
        <v>14</v>
      </c>
      <c r="E247">
        <v>2604</v>
      </c>
    </row>
    <row r="248" spans="1:5" x14ac:dyDescent="0.25">
      <c r="A248" t="s">
        <v>20</v>
      </c>
      <c r="B248">
        <v>82</v>
      </c>
      <c r="D248" t="s">
        <v>14</v>
      </c>
      <c r="E248">
        <v>65</v>
      </c>
    </row>
    <row r="249" spans="1:5" x14ac:dyDescent="0.25">
      <c r="A249" t="s">
        <v>20</v>
      </c>
      <c r="B249">
        <v>134</v>
      </c>
      <c r="D249" t="s">
        <v>14</v>
      </c>
      <c r="E249">
        <v>94</v>
      </c>
    </row>
    <row r="250" spans="1:5" x14ac:dyDescent="0.25">
      <c r="A250" t="s">
        <v>20</v>
      </c>
      <c r="B250">
        <v>5203</v>
      </c>
      <c r="D250" t="s">
        <v>14</v>
      </c>
      <c r="E250">
        <v>257</v>
      </c>
    </row>
    <row r="251" spans="1:5" x14ac:dyDescent="0.25">
      <c r="A251" t="s">
        <v>20</v>
      </c>
      <c r="B251">
        <v>94</v>
      </c>
      <c r="D251" t="s">
        <v>14</v>
      </c>
      <c r="E251">
        <v>2928</v>
      </c>
    </row>
    <row r="252" spans="1:5" x14ac:dyDescent="0.25">
      <c r="A252" t="s">
        <v>20</v>
      </c>
      <c r="B252">
        <v>205</v>
      </c>
      <c r="D252" t="s">
        <v>14</v>
      </c>
      <c r="E252">
        <v>4697</v>
      </c>
    </row>
    <row r="253" spans="1:5" x14ac:dyDescent="0.25">
      <c r="A253" t="s">
        <v>20</v>
      </c>
      <c r="B253">
        <v>92</v>
      </c>
      <c r="D253" t="s">
        <v>14</v>
      </c>
      <c r="E253">
        <v>2915</v>
      </c>
    </row>
    <row r="254" spans="1:5" x14ac:dyDescent="0.25">
      <c r="A254" t="s">
        <v>20</v>
      </c>
      <c r="B254">
        <v>219</v>
      </c>
      <c r="D254" t="s">
        <v>14</v>
      </c>
      <c r="E254">
        <v>18</v>
      </c>
    </row>
    <row r="255" spans="1:5" x14ac:dyDescent="0.25">
      <c r="A255" t="s">
        <v>20</v>
      </c>
      <c r="B255">
        <v>2526</v>
      </c>
      <c r="D255" t="s">
        <v>14</v>
      </c>
      <c r="E255">
        <v>602</v>
      </c>
    </row>
    <row r="256" spans="1:5" x14ac:dyDescent="0.25">
      <c r="A256" t="s">
        <v>20</v>
      </c>
      <c r="B256">
        <v>94</v>
      </c>
      <c r="D256" t="s">
        <v>14</v>
      </c>
      <c r="E256">
        <v>1</v>
      </c>
    </row>
    <row r="257" spans="1:5" x14ac:dyDescent="0.25">
      <c r="A257" t="s">
        <v>20</v>
      </c>
      <c r="B257">
        <v>1713</v>
      </c>
      <c r="D257" t="s">
        <v>14</v>
      </c>
      <c r="E257">
        <v>3868</v>
      </c>
    </row>
    <row r="258" spans="1:5" x14ac:dyDescent="0.25">
      <c r="A258" t="s">
        <v>20</v>
      </c>
      <c r="B258">
        <v>249</v>
      </c>
      <c r="D258" t="s">
        <v>14</v>
      </c>
      <c r="E258">
        <v>504</v>
      </c>
    </row>
    <row r="259" spans="1:5" x14ac:dyDescent="0.25">
      <c r="A259" t="s">
        <v>20</v>
      </c>
      <c r="B259">
        <v>192</v>
      </c>
      <c r="D259" t="s">
        <v>14</v>
      </c>
      <c r="E259">
        <v>14</v>
      </c>
    </row>
    <row r="260" spans="1:5" x14ac:dyDescent="0.25">
      <c r="A260" t="s">
        <v>20</v>
      </c>
      <c r="B260">
        <v>247</v>
      </c>
      <c r="D260" t="s">
        <v>14</v>
      </c>
      <c r="E260">
        <v>750</v>
      </c>
    </row>
    <row r="261" spans="1:5" x14ac:dyDescent="0.25">
      <c r="A261" t="s">
        <v>20</v>
      </c>
      <c r="B261">
        <v>2293</v>
      </c>
      <c r="D261" t="s">
        <v>14</v>
      </c>
      <c r="E261">
        <v>77</v>
      </c>
    </row>
    <row r="262" spans="1:5" x14ac:dyDescent="0.25">
      <c r="A262" t="s">
        <v>20</v>
      </c>
      <c r="B262">
        <v>3131</v>
      </c>
      <c r="D262" t="s">
        <v>14</v>
      </c>
      <c r="E262">
        <v>752</v>
      </c>
    </row>
    <row r="263" spans="1:5" x14ac:dyDescent="0.25">
      <c r="A263" t="s">
        <v>20</v>
      </c>
      <c r="B263">
        <v>143</v>
      </c>
      <c r="D263" t="s">
        <v>14</v>
      </c>
      <c r="E263">
        <v>131</v>
      </c>
    </row>
    <row r="264" spans="1:5" x14ac:dyDescent="0.25">
      <c r="A264" t="s">
        <v>20</v>
      </c>
      <c r="B264">
        <v>296</v>
      </c>
      <c r="D264" t="s">
        <v>14</v>
      </c>
      <c r="E264">
        <v>87</v>
      </c>
    </row>
    <row r="265" spans="1:5" x14ac:dyDescent="0.25">
      <c r="A265" t="s">
        <v>20</v>
      </c>
      <c r="B265">
        <v>170</v>
      </c>
      <c r="D265" t="s">
        <v>14</v>
      </c>
      <c r="E265">
        <v>1063</v>
      </c>
    </row>
    <row r="266" spans="1:5" x14ac:dyDescent="0.25">
      <c r="A266" t="s">
        <v>20</v>
      </c>
      <c r="B266">
        <v>86</v>
      </c>
      <c r="D266" t="s">
        <v>14</v>
      </c>
      <c r="E266">
        <v>76</v>
      </c>
    </row>
    <row r="267" spans="1:5" x14ac:dyDescent="0.25">
      <c r="A267" t="s">
        <v>20</v>
      </c>
      <c r="B267">
        <v>6286</v>
      </c>
      <c r="D267" t="s">
        <v>14</v>
      </c>
      <c r="E267">
        <v>4428</v>
      </c>
    </row>
    <row r="268" spans="1:5" x14ac:dyDescent="0.25">
      <c r="A268" t="s">
        <v>20</v>
      </c>
      <c r="B268">
        <v>3727</v>
      </c>
      <c r="D268" t="s">
        <v>14</v>
      </c>
      <c r="E268">
        <v>58</v>
      </c>
    </row>
    <row r="269" spans="1:5" x14ac:dyDescent="0.25">
      <c r="A269" t="s">
        <v>20</v>
      </c>
      <c r="B269">
        <v>1605</v>
      </c>
      <c r="D269" t="s">
        <v>14</v>
      </c>
      <c r="E269">
        <v>111</v>
      </c>
    </row>
    <row r="270" spans="1:5" x14ac:dyDescent="0.25">
      <c r="A270" t="s">
        <v>20</v>
      </c>
      <c r="B270">
        <v>2120</v>
      </c>
      <c r="D270" t="s">
        <v>14</v>
      </c>
      <c r="E270">
        <v>2955</v>
      </c>
    </row>
    <row r="271" spans="1:5" x14ac:dyDescent="0.25">
      <c r="A271" t="s">
        <v>20</v>
      </c>
      <c r="B271">
        <v>50</v>
      </c>
      <c r="D271" t="s">
        <v>14</v>
      </c>
      <c r="E271">
        <v>1657</v>
      </c>
    </row>
    <row r="272" spans="1:5" x14ac:dyDescent="0.25">
      <c r="A272" t="s">
        <v>20</v>
      </c>
      <c r="B272">
        <v>2080</v>
      </c>
      <c r="D272" t="s">
        <v>14</v>
      </c>
      <c r="E272">
        <v>926</v>
      </c>
    </row>
    <row r="273" spans="1:5" x14ac:dyDescent="0.25">
      <c r="A273" t="s">
        <v>20</v>
      </c>
      <c r="B273">
        <v>2105</v>
      </c>
      <c r="D273" t="s">
        <v>14</v>
      </c>
      <c r="E273">
        <v>77</v>
      </c>
    </row>
    <row r="274" spans="1:5" x14ac:dyDescent="0.25">
      <c r="A274" t="s">
        <v>20</v>
      </c>
      <c r="B274">
        <v>2436</v>
      </c>
      <c r="D274" t="s">
        <v>14</v>
      </c>
      <c r="E274">
        <v>1748</v>
      </c>
    </row>
    <row r="275" spans="1:5" x14ac:dyDescent="0.25">
      <c r="A275" t="s">
        <v>20</v>
      </c>
      <c r="B275">
        <v>80</v>
      </c>
      <c r="D275" t="s">
        <v>14</v>
      </c>
      <c r="E275">
        <v>79</v>
      </c>
    </row>
    <row r="276" spans="1:5" x14ac:dyDescent="0.25">
      <c r="A276" t="s">
        <v>20</v>
      </c>
      <c r="B276">
        <v>42</v>
      </c>
      <c r="D276" t="s">
        <v>14</v>
      </c>
      <c r="E276">
        <v>889</v>
      </c>
    </row>
    <row r="277" spans="1:5" x14ac:dyDescent="0.25">
      <c r="A277" t="s">
        <v>20</v>
      </c>
      <c r="B277">
        <v>139</v>
      </c>
      <c r="D277" t="s">
        <v>14</v>
      </c>
      <c r="E277">
        <v>56</v>
      </c>
    </row>
    <row r="278" spans="1:5" x14ac:dyDescent="0.25">
      <c r="A278" t="s">
        <v>20</v>
      </c>
      <c r="B278">
        <v>159</v>
      </c>
      <c r="D278" t="s">
        <v>14</v>
      </c>
      <c r="E278">
        <v>1</v>
      </c>
    </row>
    <row r="279" spans="1:5" x14ac:dyDescent="0.25">
      <c r="A279" t="s">
        <v>20</v>
      </c>
      <c r="B279">
        <v>381</v>
      </c>
      <c r="D279" t="s">
        <v>14</v>
      </c>
      <c r="E279">
        <v>83</v>
      </c>
    </row>
    <row r="280" spans="1:5" x14ac:dyDescent="0.25">
      <c r="A280" t="s">
        <v>20</v>
      </c>
      <c r="B280">
        <v>194</v>
      </c>
      <c r="D280" t="s">
        <v>14</v>
      </c>
      <c r="E280">
        <v>2025</v>
      </c>
    </row>
    <row r="281" spans="1:5" x14ac:dyDescent="0.25">
      <c r="A281" t="s">
        <v>20</v>
      </c>
      <c r="B281">
        <v>106</v>
      </c>
      <c r="D281" t="s">
        <v>14</v>
      </c>
      <c r="E281">
        <v>14</v>
      </c>
    </row>
    <row r="282" spans="1:5" x14ac:dyDescent="0.25">
      <c r="A282" t="s">
        <v>20</v>
      </c>
      <c r="B282">
        <v>142</v>
      </c>
      <c r="D282" t="s">
        <v>14</v>
      </c>
      <c r="E282">
        <v>656</v>
      </c>
    </row>
    <row r="283" spans="1:5" x14ac:dyDescent="0.25">
      <c r="A283" t="s">
        <v>20</v>
      </c>
      <c r="B283">
        <v>211</v>
      </c>
      <c r="D283" t="s">
        <v>14</v>
      </c>
      <c r="E283">
        <v>1596</v>
      </c>
    </row>
    <row r="284" spans="1:5" x14ac:dyDescent="0.25">
      <c r="A284" t="s">
        <v>20</v>
      </c>
      <c r="B284">
        <v>2756</v>
      </c>
      <c r="D284" t="s">
        <v>14</v>
      </c>
      <c r="E284">
        <v>10</v>
      </c>
    </row>
    <row r="285" spans="1:5" x14ac:dyDescent="0.25">
      <c r="A285" t="s">
        <v>20</v>
      </c>
      <c r="B285">
        <v>173</v>
      </c>
      <c r="D285" t="s">
        <v>14</v>
      </c>
      <c r="E285">
        <v>1121</v>
      </c>
    </row>
    <row r="286" spans="1:5" x14ac:dyDescent="0.25">
      <c r="A286" t="s">
        <v>20</v>
      </c>
      <c r="B286">
        <v>87</v>
      </c>
      <c r="D286" t="s">
        <v>14</v>
      </c>
      <c r="E286">
        <v>15</v>
      </c>
    </row>
    <row r="287" spans="1:5" x14ac:dyDescent="0.25">
      <c r="A287" t="s">
        <v>20</v>
      </c>
      <c r="B287">
        <v>1572</v>
      </c>
      <c r="D287" t="s">
        <v>14</v>
      </c>
      <c r="E287">
        <v>191</v>
      </c>
    </row>
    <row r="288" spans="1:5" x14ac:dyDescent="0.25">
      <c r="A288" t="s">
        <v>20</v>
      </c>
      <c r="B288">
        <v>2346</v>
      </c>
      <c r="D288" t="s">
        <v>14</v>
      </c>
      <c r="E288">
        <v>16</v>
      </c>
    </row>
    <row r="289" spans="1:5" x14ac:dyDescent="0.25">
      <c r="A289" t="s">
        <v>20</v>
      </c>
      <c r="B289">
        <v>115</v>
      </c>
      <c r="D289" t="s">
        <v>14</v>
      </c>
      <c r="E289">
        <v>17</v>
      </c>
    </row>
    <row r="290" spans="1:5" x14ac:dyDescent="0.25">
      <c r="A290" t="s">
        <v>20</v>
      </c>
      <c r="B290">
        <v>85</v>
      </c>
      <c r="D290" t="s">
        <v>14</v>
      </c>
      <c r="E290">
        <v>34</v>
      </c>
    </row>
    <row r="291" spans="1:5" x14ac:dyDescent="0.25">
      <c r="A291" t="s">
        <v>20</v>
      </c>
      <c r="B291">
        <v>144</v>
      </c>
      <c r="D291" t="s">
        <v>14</v>
      </c>
      <c r="E291">
        <v>1</v>
      </c>
    </row>
    <row r="292" spans="1:5" x14ac:dyDescent="0.25">
      <c r="A292" t="s">
        <v>20</v>
      </c>
      <c r="B292">
        <v>2443</v>
      </c>
      <c r="D292" t="s">
        <v>14</v>
      </c>
      <c r="E292">
        <v>1274</v>
      </c>
    </row>
    <row r="293" spans="1:5" x14ac:dyDescent="0.25">
      <c r="A293" t="s">
        <v>20</v>
      </c>
      <c r="B293">
        <v>64</v>
      </c>
      <c r="D293" t="s">
        <v>14</v>
      </c>
      <c r="E293">
        <v>210</v>
      </c>
    </row>
    <row r="294" spans="1:5" x14ac:dyDescent="0.25">
      <c r="A294" t="s">
        <v>20</v>
      </c>
      <c r="B294">
        <v>268</v>
      </c>
      <c r="D294" t="s">
        <v>14</v>
      </c>
      <c r="E294">
        <v>248</v>
      </c>
    </row>
    <row r="295" spans="1:5" x14ac:dyDescent="0.25">
      <c r="A295" t="s">
        <v>20</v>
      </c>
      <c r="B295">
        <v>195</v>
      </c>
      <c r="D295" t="s">
        <v>14</v>
      </c>
      <c r="E295">
        <v>513</v>
      </c>
    </row>
    <row r="296" spans="1:5" x14ac:dyDescent="0.25">
      <c r="A296" t="s">
        <v>20</v>
      </c>
      <c r="B296">
        <v>186</v>
      </c>
      <c r="D296" t="s">
        <v>14</v>
      </c>
      <c r="E296">
        <v>3410</v>
      </c>
    </row>
    <row r="297" spans="1:5" x14ac:dyDescent="0.25">
      <c r="A297" t="s">
        <v>20</v>
      </c>
      <c r="B297">
        <v>460</v>
      </c>
      <c r="D297" t="s">
        <v>14</v>
      </c>
      <c r="E297">
        <v>10</v>
      </c>
    </row>
    <row r="298" spans="1:5" x14ac:dyDescent="0.25">
      <c r="A298" t="s">
        <v>20</v>
      </c>
      <c r="B298">
        <v>2528</v>
      </c>
      <c r="D298" t="s">
        <v>14</v>
      </c>
      <c r="E298">
        <v>2201</v>
      </c>
    </row>
    <row r="299" spans="1:5" x14ac:dyDescent="0.25">
      <c r="A299" t="s">
        <v>20</v>
      </c>
      <c r="B299">
        <v>3657</v>
      </c>
      <c r="D299" t="s">
        <v>14</v>
      </c>
      <c r="E299">
        <v>676</v>
      </c>
    </row>
    <row r="300" spans="1:5" x14ac:dyDescent="0.25">
      <c r="A300" t="s">
        <v>20</v>
      </c>
      <c r="B300">
        <v>131</v>
      </c>
      <c r="D300" t="s">
        <v>14</v>
      </c>
      <c r="E300">
        <v>831</v>
      </c>
    </row>
    <row r="301" spans="1:5" x14ac:dyDescent="0.25">
      <c r="A301" t="s">
        <v>20</v>
      </c>
      <c r="B301">
        <v>239</v>
      </c>
      <c r="D301" t="s">
        <v>14</v>
      </c>
      <c r="E301">
        <v>859</v>
      </c>
    </row>
    <row r="302" spans="1:5" x14ac:dyDescent="0.25">
      <c r="A302" t="s">
        <v>20</v>
      </c>
      <c r="B302">
        <v>78</v>
      </c>
      <c r="D302" t="s">
        <v>14</v>
      </c>
      <c r="E302">
        <v>45</v>
      </c>
    </row>
    <row r="303" spans="1:5" x14ac:dyDescent="0.25">
      <c r="A303" t="s">
        <v>20</v>
      </c>
      <c r="B303">
        <v>1773</v>
      </c>
      <c r="D303" t="s">
        <v>14</v>
      </c>
      <c r="E303">
        <v>6</v>
      </c>
    </row>
    <row r="304" spans="1:5" x14ac:dyDescent="0.25">
      <c r="A304" t="s">
        <v>20</v>
      </c>
      <c r="B304">
        <v>32</v>
      </c>
      <c r="D304" t="s">
        <v>14</v>
      </c>
      <c r="E304">
        <v>7</v>
      </c>
    </row>
    <row r="305" spans="1:5" x14ac:dyDescent="0.25">
      <c r="A305" t="s">
        <v>20</v>
      </c>
      <c r="B305">
        <v>369</v>
      </c>
      <c r="D305" t="s">
        <v>14</v>
      </c>
      <c r="E305">
        <v>31</v>
      </c>
    </row>
    <row r="306" spans="1:5" x14ac:dyDescent="0.25">
      <c r="A306" t="s">
        <v>20</v>
      </c>
      <c r="B306">
        <v>89</v>
      </c>
      <c r="D306" t="s">
        <v>14</v>
      </c>
      <c r="E306">
        <v>78</v>
      </c>
    </row>
    <row r="307" spans="1:5" x14ac:dyDescent="0.25">
      <c r="A307" t="s">
        <v>20</v>
      </c>
      <c r="B307">
        <v>147</v>
      </c>
      <c r="D307" t="s">
        <v>14</v>
      </c>
      <c r="E307">
        <v>1225</v>
      </c>
    </row>
    <row r="308" spans="1:5" x14ac:dyDescent="0.25">
      <c r="A308" t="s">
        <v>20</v>
      </c>
      <c r="B308">
        <v>126</v>
      </c>
      <c r="D308" t="s">
        <v>14</v>
      </c>
      <c r="E308">
        <v>1</v>
      </c>
    </row>
    <row r="309" spans="1:5" x14ac:dyDescent="0.25">
      <c r="A309" t="s">
        <v>20</v>
      </c>
      <c r="B309">
        <v>2218</v>
      </c>
      <c r="D309" t="s">
        <v>14</v>
      </c>
      <c r="E309">
        <v>67</v>
      </c>
    </row>
    <row r="310" spans="1:5" x14ac:dyDescent="0.25">
      <c r="A310" t="s">
        <v>20</v>
      </c>
      <c r="B310">
        <v>202</v>
      </c>
      <c r="D310" t="s">
        <v>14</v>
      </c>
      <c r="E310">
        <v>19</v>
      </c>
    </row>
    <row r="311" spans="1:5" x14ac:dyDescent="0.25">
      <c r="A311" t="s">
        <v>20</v>
      </c>
      <c r="B311">
        <v>140</v>
      </c>
      <c r="D311" t="s">
        <v>14</v>
      </c>
      <c r="E311">
        <v>2108</v>
      </c>
    </row>
    <row r="312" spans="1:5" x14ac:dyDescent="0.25">
      <c r="A312" t="s">
        <v>20</v>
      </c>
      <c r="B312">
        <v>1052</v>
      </c>
      <c r="D312" t="s">
        <v>14</v>
      </c>
      <c r="E312">
        <v>679</v>
      </c>
    </row>
    <row r="313" spans="1:5" x14ac:dyDescent="0.25">
      <c r="A313" t="s">
        <v>20</v>
      </c>
      <c r="B313">
        <v>247</v>
      </c>
      <c r="D313" t="s">
        <v>14</v>
      </c>
      <c r="E313">
        <v>36</v>
      </c>
    </row>
    <row r="314" spans="1:5" x14ac:dyDescent="0.25">
      <c r="A314" t="s">
        <v>20</v>
      </c>
      <c r="B314">
        <v>84</v>
      </c>
      <c r="D314" t="s">
        <v>14</v>
      </c>
      <c r="E314">
        <v>47</v>
      </c>
    </row>
    <row r="315" spans="1:5" x14ac:dyDescent="0.25">
      <c r="A315" t="s">
        <v>20</v>
      </c>
      <c r="B315">
        <v>88</v>
      </c>
      <c r="D315" t="s">
        <v>14</v>
      </c>
      <c r="E315">
        <v>70</v>
      </c>
    </row>
    <row r="316" spans="1:5" x14ac:dyDescent="0.25">
      <c r="A316" t="s">
        <v>20</v>
      </c>
      <c r="B316">
        <v>156</v>
      </c>
      <c r="D316" t="s">
        <v>14</v>
      </c>
      <c r="E316">
        <v>154</v>
      </c>
    </row>
    <row r="317" spans="1:5" x14ac:dyDescent="0.25">
      <c r="A317" t="s">
        <v>20</v>
      </c>
      <c r="B317">
        <v>2985</v>
      </c>
      <c r="D317" t="s">
        <v>14</v>
      </c>
      <c r="E317">
        <v>22</v>
      </c>
    </row>
    <row r="318" spans="1:5" x14ac:dyDescent="0.25">
      <c r="A318" t="s">
        <v>20</v>
      </c>
      <c r="B318">
        <v>762</v>
      </c>
      <c r="D318" t="s">
        <v>14</v>
      </c>
      <c r="E318">
        <v>1758</v>
      </c>
    </row>
    <row r="319" spans="1:5" x14ac:dyDescent="0.25">
      <c r="A319" t="s">
        <v>20</v>
      </c>
      <c r="B319">
        <v>554</v>
      </c>
      <c r="D319" t="s">
        <v>14</v>
      </c>
      <c r="E319">
        <v>94</v>
      </c>
    </row>
    <row r="320" spans="1:5" x14ac:dyDescent="0.25">
      <c r="A320" t="s">
        <v>20</v>
      </c>
      <c r="B320">
        <v>135</v>
      </c>
      <c r="D320" t="s">
        <v>14</v>
      </c>
      <c r="E320">
        <v>33</v>
      </c>
    </row>
    <row r="321" spans="1:5" x14ac:dyDescent="0.25">
      <c r="A321" t="s">
        <v>20</v>
      </c>
      <c r="B321">
        <v>122</v>
      </c>
      <c r="D321" t="s">
        <v>14</v>
      </c>
      <c r="E321">
        <v>1</v>
      </c>
    </row>
    <row r="322" spans="1:5" x14ac:dyDescent="0.25">
      <c r="A322" t="s">
        <v>20</v>
      </c>
      <c r="B322">
        <v>221</v>
      </c>
      <c r="D322" t="s">
        <v>14</v>
      </c>
      <c r="E322">
        <v>31</v>
      </c>
    </row>
    <row r="323" spans="1:5" x14ac:dyDescent="0.25">
      <c r="A323" t="s">
        <v>20</v>
      </c>
      <c r="B323">
        <v>126</v>
      </c>
      <c r="D323" t="s">
        <v>14</v>
      </c>
      <c r="E323">
        <v>35</v>
      </c>
    </row>
    <row r="324" spans="1:5" x14ac:dyDescent="0.25">
      <c r="A324" t="s">
        <v>20</v>
      </c>
      <c r="B324">
        <v>1022</v>
      </c>
      <c r="D324" t="s">
        <v>14</v>
      </c>
      <c r="E324">
        <v>63</v>
      </c>
    </row>
    <row r="325" spans="1:5" x14ac:dyDescent="0.25">
      <c r="A325" t="s">
        <v>20</v>
      </c>
      <c r="B325">
        <v>3177</v>
      </c>
      <c r="D325" t="s">
        <v>14</v>
      </c>
      <c r="E325">
        <v>526</v>
      </c>
    </row>
    <row r="326" spans="1:5" x14ac:dyDescent="0.25">
      <c r="A326" t="s">
        <v>20</v>
      </c>
      <c r="B326">
        <v>198</v>
      </c>
      <c r="D326" t="s">
        <v>14</v>
      </c>
      <c r="E326">
        <v>121</v>
      </c>
    </row>
    <row r="327" spans="1:5" x14ac:dyDescent="0.25">
      <c r="A327" t="s">
        <v>20</v>
      </c>
      <c r="B327">
        <v>85</v>
      </c>
      <c r="D327" t="s">
        <v>14</v>
      </c>
      <c r="E327">
        <v>67</v>
      </c>
    </row>
    <row r="328" spans="1:5" x14ac:dyDescent="0.25">
      <c r="A328" t="s">
        <v>20</v>
      </c>
      <c r="B328">
        <v>3596</v>
      </c>
      <c r="D328" t="s">
        <v>14</v>
      </c>
      <c r="E328">
        <v>57</v>
      </c>
    </row>
    <row r="329" spans="1:5" x14ac:dyDescent="0.25">
      <c r="A329" t="s">
        <v>20</v>
      </c>
      <c r="B329">
        <v>244</v>
      </c>
      <c r="D329" t="s">
        <v>14</v>
      </c>
      <c r="E329">
        <v>1229</v>
      </c>
    </row>
    <row r="330" spans="1:5" x14ac:dyDescent="0.25">
      <c r="A330" t="s">
        <v>20</v>
      </c>
      <c r="B330">
        <v>5180</v>
      </c>
      <c r="D330" t="s">
        <v>14</v>
      </c>
      <c r="E330">
        <v>12</v>
      </c>
    </row>
    <row r="331" spans="1:5" x14ac:dyDescent="0.25">
      <c r="A331" t="s">
        <v>20</v>
      </c>
      <c r="B331">
        <v>589</v>
      </c>
      <c r="D331" t="s">
        <v>14</v>
      </c>
      <c r="E331">
        <v>452</v>
      </c>
    </row>
    <row r="332" spans="1:5" x14ac:dyDescent="0.25">
      <c r="A332" t="s">
        <v>20</v>
      </c>
      <c r="B332">
        <v>2725</v>
      </c>
      <c r="D332" t="s">
        <v>14</v>
      </c>
      <c r="E332">
        <v>1886</v>
      </c>
    </row>
    <row r="333" spans="1:5" x14ac:dyDescent="0.25">
      <c r="A333" t="s">
        <v>20</v>
      </c>
      <c r="B333">
        <v>300</v>
      </c>
      <c r="D333" t="s">
        <v>14</v>
      </c>
      <c r="E333">
        <v>1825</v>
      </c>
    </row>
    <row r="334" spans="1:5" x14ac:dyDescent="0.25">
      <c r="A334" t="s">
        <v>20</v>
      </c>
      <c r="B334">
        <v>144</v>
      </c>
      <c r="D334" t="s">
        <v>14</v>
      </c>
      <c r="E334">
        <v>31</v>
      </c>
    </row>
    <row r="335" spans="1:5" x14ac:dyDescent="0.25">
      <c r="A335" t="s">
        <v>20</v>
      </c>
      <c r="B335">
        <v>87</v>
      </c>
      <c r="D335" t="s">
        <v>14</v>
      </c>
      <c r="E335">
        <v>107</v>
      </c>
    </row>
    <row r="336" spans="1:5" x14ac:dyDescent="0.25">
      <c r="A336" t="s">
        <v>20</v>
      </c>
      <c r="B336">
        <v>3116</v>
      </c>
      <c r="D336" t="s">
        <v>14</v>
      </c>
      <c r="E336">
        <v>27</v>
      </c>
    </row>
    <row r="337" spans="1:5" x14ac:dyDescent="0.25">
      <c r="A337" t="s">
        <v>20</v>
      </c>
      <c r="B337">
        <v>909</v>
      </c>
      <c r="D337" t="s">
        <v>14</v>
      </c>
      <c r="E337">
        <v>1221</v>
      </c>
    </row>
    <row r="338" spans="1:5" x14ac:dyDescent="0.25">
      <c r="A338" t="s">
        <v>20</v>
      </c>
      <c r="B338">
        <v>1613</v>
      </c>
      <c r="D338" t="s">
        <v>14</v>
      </c>
      <c r="E338">
        <v>1</v>
      </c>
    </row>
    <row r="339" spans="1:5" x14ac:dyDescent="0.25">
      <c r="A339" t="s">
        <v>20</v>
      </c>
      <c r="B339">
        <v>136</v>
      </c>
      <c r="D339" t="s">
        <v>14</v>
      </c>
      <c r="E339">
        <v>16</v>
      </c>
    </row>
    <row r="340" spans="1:5" x14ac:dyDescent="0.25">
      <c r="A340" t="s">
        <v>20</v>
      </c>
      <c r="B340">
        <v>130</v>
      </c>
      <c r="D340" t="s">
        <v>14</v>
      </c>
      <c r="E340">
        <v>41</v>
      </c>
    </row>
    <row r="341" spans="1:5" x14ac:dyDescent="0.25">
      <c r="A341" t="s">
        <v>20</v>
      </c>
      <c r="B341">
        <v>102</v>
      </c>
      <c r="D341" t="s">
        <v>14</v>
      </c>
      <c r="E341">
        <v>523</v>
      </c>
    </row>
    <row r="342" spans="1:5" x14ac:dyDescent="0.25">
      <c r="A342" t="s">
        <v>20</v>
      </c>
      <c r="B342">
        <v>4006</v>
      </c>
      <c r="D342" t="s">
        <v>14</v>
      </c>
      <c r="E342">
        <v>141</v>
      </c>
    </row>
    <row r="343" spans="1:5" x14ac:dyDescent="0.25">
      <c r="A343" t="s">
        <v>20</v>
      </c>
      <c r="B343">
        <v>1629</v>
      </c>
      <c r="D343" t="s">
        <v>14</v>
      </c>
      <c r="E343">
        <v>52</v>
      </c>
    </row>
    <row r="344" spans="1:5" x14ac:dyDescent="0.25">
      <c r="A344" t="s">
        <v>20</v>
      </c>
      <c r="B344">
        <v>2188</v>
      </c>
      <c r="D344" t="s">
        <v>14</v>
      </c>
      <c r="E344">
        <v>225</v>
      </c>
    </row>
    <row r="345" spans="1:5" x14ac:dyDescent="0.25">
      <c r="A345" t="s">
        <v>20</v>
      </c>
      <c r="B345">
        <v>2409</v>
      </c>
      <c r="D345" t="s">
        <v>14</v>
      </c>
      <c r="E345">
        <v>38</v>
      </c>
    </row>
    <row r="346" spans="1:5" x14ac:dyDescent="0.25">
      <c r="A346" t="s">
        <v>20</v>
      </c>
      <c r="B346">
        <v>194</v>
      </c>
      <c r="D346" t="s">
        <v>14</v>
      </c>
      <c r="E346">
        <v>15</v>
      </c>
    </row>
    <row r="347" spans="1:5" x14ac:dyDescent="0.25">
      <c r="A347" t="s">
        <v>20</v>
      </c>
      <c r="B347">
        <v>1140</v>
      </c>
      <c r="D347" t="s">
        <v>14</v>
      </c>
      <c r="E347">
        <v>37</v>
      </c>
    </row>
    <row r="348" spans="1:5" x14ac:dyDescent="0.25">
      <c r="A348" t="s">
        <v>20</v>
      </c>
      <c r="B348">
        <v>102</v>
      </c>
      <c r="D348" t="s">
        <v>14</v>
      </c>
      <c r="E348">
        <v>112</v>
      </c>
    </row>
    <row r="349" spans="1:5" x14ac:dyDescent="0.25">
      <c r="A349" t="s">
        <v>20</v>
      </c>
      <c r="B349">
        <v>2857</v>
      </c>
      <c r="D349" t="s">
        <v>14</v>
      </c>
      <c r="E349">
        <v>21</v>
      </c>
    </row>
    <row r="350" spans="1:5" x14ac:dyDescent="0.25">
      <c r="A350" t="s">
        <v>20</v>
      </c>
      <c r="B350">
        <v>107</v>
      </c>
      <c r="D350" t="s">
        <v>14</v>
      </c>
      <c r="E350">
        <v>67</v>
      </c>
    </row>
    <row r="351" spans="1:5" x14ac:dyDescent="0.25">
      <c r="A351" t="s">
        <v>20</v>
      </c>
      <c r="B351">
        <v>160</v>
      </c>
      <c r="D351" t="s">
        <v>14</v>
      </c>
      <c r="E351">
        <v>78</v>
      </c>
    </row>
    <row r="352" spans="1:5" x14ac:dyDescent="0.25">
      <c r="A352" t="s">
        <v>20</v>
      </c>
      <c r="B352">
        <v>2230</v>
      </c>
      <c r="D352" t="s">
        <v>14</v>
      </c>
      <c r="E352">
        <v>67</v>
      </c>
    </row>
    <row r="353" spans="1:5" x14ac:dyDescent="0.25">
      <c r="A353" t="s">
        <v>20</v>
      </c>
      <c r="B353">
        <v>316</v>
      </c>
      <c r="D353" t="s">
        <v>14</v>
      </c>
      <c r="E353">
        <v>263</v>
      </c>
    </row>
    <row r="354" spans="1:5" x14ac:dyDescent="0.25">
      <c r="A354" t="s">
        <v>20</v>
      </c>
      <c r="B354">
        <v>117</v>
      </c>
      <c r="D354" t="s">
        <v>14</v>
      </c>
      <c r="E354">
        <v>1691</v>
      </c>
    </row>
    <row r="355" spans="1:5" x14ac:dyDescent="0.25">
      <c r="A355" t="s">
        <v>20</v>
      </c>
      <c r="B355">
        <v>6406</v>
      </c>
      <c r="D355" t="s">
        <v>14</v>
      </c>
      <c r="E355">
        <v>181</v>
      </c>
    </row>
    <row r="356" spans="1:5" x14ac:dyDescent="0.25">
      <c r="A356" t="s">
        <v>20</v>
      </c>
      <c r="B356">
        <v>192</v>
      </c>
      <c r="D356" t="s">
        <v>14</v>
      </c>
      <c r="E356">
        <v>13</v>
      </c>
    </row>
    <row r="357" spans="1:5" x14ac:dyDescent="0.25">
      <c r="A357" t="s">
        <v>20</v>
      </c>
      <c r="B357">
        <v>26</v>
      </c>
      <c r="D357" t="s">
        <v>14</v>
      </c>
      <c r="E357">
        <v>1</v>
      </c>
    </row>
    <row r="358" spans="1:5" x14ac:dyDescent="0.25">
      <c r="A358" t="s">
        <v>20</v>
      </c>
      <c r="B358">
        <v>723</v>
      </c>
      <c r="D358" t="s">
        <v>14</v>
      </c>
      <c r="E358">
        <v>21</v>
      </c>
    </row>
    <row r="359" spans="1:5" x14ac:dyDescent="0.25">
      <c r="A359" t="s">
        <v>20</v>
      </c>
      <c r="B359">
        <v>170</v>
      </c>
      <c r="D359" t="s">
        <v>14</v>
      </c>
      <c r="E359">
        <v>830</v>
      </c>
    </row>
    <row r="360" spans="1:5" x14ac:dyDescent="0.25">
      <c r="A360" t="s">
        <v>20</v>
      </c>
      <c r="B360">
        <v>238</v>
      </c>
      <c r="D360" t="s">
        <v>14</v>
      </c>
      <c r="E360">
        <v>130</v>
      </c>
    </row>
    <row r="361" spans="1:5" x14ac:dyDescent="0.25">
      <c r="A361" t="s">
        <v>20</v>
      </c>
      <c r="B361">
        <v>55</v>
      </c>
      <c r="D361" t="s">
        <v>14</v>
      </c>
      <c r="E361">
        <v>55</v>
      </c>
    </row>
    <row r="362" spans="1:5" x14ac:dyDescent="0.25">
      <c r="A362" t="s">
        <v>20</v>
      </c>
      <c r="B362">
        <v>128</v>
      </c>
      <c r="D362" t="s">
        <v>14</v>
      </c>
      <c r="E362">
        <v>114</v>
      </c>
    </row>
    <row r="363" spans="1:5" x14ac:dyDescent="0.25">
      <c r="A363" t="s">
        <v>20</v>
      </c>
      <c r="B363">
        <v>2144</v>
      </c>
      <c r="D363" t="s">
        <v>14</v>
      </c>
      <c r="E363">
        <v>594</v>
      </c>
    </row>
    <row r="364" spans="1:5" x14ac:dyDescent="0.25">
      <c r="A364" t="s">
        <v>20</v>
      </c>
      <c r="B364">
        <v>2693</v>
      </c>
      <c r="D364" t="s">
        <v>14</v>
      </c>
      <c r="E364">
        <v>24</v>
      </c>
    </row>
    <row r="365" spans="1:5" x14ac:dyDescent="0.25">
      <c r="A365" t="s">
        <v>20</v>
      </c>
      <c r="B365">
        <v>432</v>
      </c>
      <c r="D365" t="s">
        <v>14</v>
      </c>
      <c r="E365">
        <v>252</v>
      </c>
    </row>
    <row r="366" spans="1:5" x14ac:dyDescent="0.25">
      <c r="A366" t="s">
        <v>20</v>
      </c>
      <c r="B366">
        <v>189</v>
      </c>
      <c r="D366" t="s">
        <v>14</v>
      </c>
      <c r="E366">
        <v>67</v>
      </c>
    </row>
    <row r="367" spans="1:5" x14ac:dyDescent="0.25">
      <c r="A367" t="s">
        <v>20</v>
      </c>
      <c r="B367">
        <v>154</v>
      </c>
      <c r="D367" t="s">
        <v>14</v>
      </c>
      <c r="E367">
        <v>742</v>
      </c>
    </row>
    <row r="368" spans="1:5" x14ac:dyDescent="0.25">
      <c r="A368" t="s">
        <v>20</v>
      </c>
      <c r="B368">
        <v>96</v>
      </c>
      <c r="D368" t="s">
        <v>14</v>
      </c>
      <c r="E368">
        <v>75</v>
      </c>
    </row>
    <row r="369" spans="1:5" x14ac:dyDescent="0.25">
      <c r="A369" t="s">
        <v>20</v>
      </c>
      <c r="B369">
        <v>3063</v>
      </c>
      <c r="D369" t="s">
        <v>14</v>
      </c>
      <c r="E369">
        <v>4405</v>
      </c>
    </row>
    <row r="370" spans="1:5" x14ac:dyDescent="0.25">
      <c r="A370" t="s">
        <v>20</v>
      </c>
      <c r="B370">
        <v>2266</v>
      </c>
      <c r="D370" t="s">
        <v>14</v>
      </c>
      <c r="E370">
        <v>92</v>
      </c>
    </row>
    <row r="371" spans="1:5" x14ac:dyDescent="0.25">
      <c r="A371" t="s">
        <v>20</v>
      </c>
      <c r="B371">
        <v>194</v>
      </c>
      <c r="D371" t="s">
        <v>14</v>
      </c>
      <c r="E371">
        <v>64</v>
      </c>
    </row>
    <row r="372" spans="1:5" x14ac:dyDescent="0.25">
      <c r="A372" t="s">
        <v>20</v>
      </c>
      <c r="B372">
        <v>129</v>
      </c>
      <c r="D372" t="s">
        <v>14</v>
      </c>
      <c r="E372">
        <v>64</v>
      </c>
    </row>
    <row r="373" spans="1:5" x14ac:dyDescent="0.25">
      <c r="A373" t="s">
        <v>20</v>
      </c>
      <c r="B373">
        <v>375</v>
      </c>
      <c r="D373" t="s">
        <v>14</v>
      </c>
      <c r="E373">
        <v>842</v>
      </c>
    </row>
    <row r="374" spans="1:5" x14ac:dyDescent="0.25">
      <c r="A374" t="s">
        <v>20</v>
      </c>
      <c r="B374">
        <v>409</v>
      </c>
      <c r="D374" t="s">
        <v>14</v>
      </c>
      <c r="E374">
        <v>112</v>
      </c>
    </row>
    <row r="375" spans="1:5" x14ac:dyDescent="0.25">
      <c r="A375" t="s">
        <v>20</v>
      </c>
      <c r="B375">
        <v>234</v>
      </c>
      <c r="D375" t="s">
        <v>14</v>
      </c>
      <c r="E375">
        <v>374</v>
      </c>
    </row>
    <row r="376" spans="1:5" x14ac:dyDescent="0.25">
      <c r="A376" t="s">
        <v>20</v>
      </c>
      <c r="B376">
        <v>3016</v>
      </c>
    </row>
    <row r="377" spans="1:5" x14ac:dyDescent="0.25">
      <c r="A377" t="s">
        <v>20</v>
      </c>
      <c r="B377">
        <v>264</v>
      </c>
    </row>
    <row r="378" spans="1:5" x14ac:dyDescent="0.25">
      <c r="A378" t="s">
        <v>20</v>
      </c>
      <c r="B378">
        <v>272</v>
      </c>
    </row>
    <row r="379" spans="1:5" x14ac:dyDescent="0.25">
      <c r="A379" t="s">
        <v>20</v>
      </c>
      <c r="B379">
        <v>419</v>
      </c>
    </row>
    <row r="380" spans="1:5" x14ac:dyDescent="0.25">
      <c r="A380" t="s">
        <v>20</v>
      </c>
      <c r="B380">
        <v>1621</v>
      </c>
    </row>
    <row r="381" spans="1:5" x14ac:dyDescent="0.25">
      <c r="A381" t="s">
        <v>20</v>
      </c>
      <c r="B381">
        <v>1101</v>
      </c>
    </row>
    <row r="382" spans="1:5" x14ac:dyDescent="0.25">
      <c r="A382" t="s">
        <v>20</v>
      </c>
      <c r="B382">
        <v>1073</v>
      </c>
    </row>
    <row r="383" spans="1:5" x14ac:dyDescent="0.25">
      <c r="A383" t="s">
        <v>20</v>
      </c>
      <c r="B383">
        <v>331</v>
      </c>
    </row>
    <row r="384" spans="1:5" x14ac:dyDescent="0.25">
      <c r="A384" t="s">
        <v>20</v>
      </c>
      <c r="B384">
        <v>1170</v>
      </c>
    </row>
    <row r="385" spans="1:2" x14ac:dyDescent="0.25">
      <c r="A385" t="s">
        <v>20</v>
      </c>
      <c r="B385">
        <v>363</v>
      </c>
    </row>
    <row r="386" spans="1:2" x14ac:dyDescent="0.25">
      <c r="A386" t="s">
        <v>20</v>
      </c>
      <c r="B386">
        <v>103</v>
      </c>
    </row>
    <row r="387" spans="1:2" x14ac:dyDescent="0.25">
      <c r="A387" t="s">
        <v>20</v>
      </c>
      <c r="B387">
        <v>147</v>
      </c>
    </row>
    <row r="388" spans="1:2" x14ac:dyDescent="0.25">
      <c r="A388" t="s">
        <v>20</v>
      </c>
      <c r="B388">
        <v>110</v>
      </c>
    </row>
    <row r="389" spans="1:2" x14ac:dyDescent="0.25">
      <c r="A389" t="s">
        <v>20</v>
      </c>
      <c r="B389">
        <v>134</v>
      </c>
    </row>
    <row r="390" spans="1:2" x14ac:dyDescent="0.25">
      <c r="A390" t="s">
        <v>20</v>
      </c>
      <c r="B390">
        <v>269</v>
      </c>
    </row>
    <row r="391" spans="1:2" x14ac:dyDescent="0.25">
      <c r="A391" t="s">
        <v>20</v>
      </c>
      <c r="B391">
        <v>175</v>
      </c>
    </row>
    <row r="392" spans="1:2" x14ac:dyDescent="0.25">
      <c r="A392" t="s">
        <v>20</v>
      </c>
      <c r="B392">
        <v>69</v>
      </c>
    </row>
    <row r="393" spans="1:2" x14ac:dyDescent="0.25">
      <c r="A393" t="s">
        <v>20</v>
      </c>
      <c r="B393">
        <v>190</v>
      </c>
    </row>
    <row r="394" spans="1:2" x14ac:dyDescent="0.25">
      <c r="A394" t="s">
        <v>20</v>
      </c>
      <c r="B394">
        <v>237</v>
      </c>
    </row>
    <row r="395" spans="1:2" x14ac:dyDescent="0.25">
      <c r="A395" t="s">
        <v>20</v>
      </c>
      <c r="B395">
        <v>196</v>
      </c>
    </row>
    <row r="396" spans="1:2" x14ac:dyDescent="0.25">
      <c r="A396" t="s">
        <v>20</v>
      </c>
      <c r="B396">
        <v>7295</v>
      </c>
    </row>
    <row r="397" spans="1:2" x14ac:dyDescent="0.25">
      <c r="A397" t="s">
        <v>20</v>
      </c>
      <c r="B397">
        <v>2893</v>
      </c>
    </row>
    <row r="398" spans="1:2" x14ac:dyDescent="0.25">
      <c r="A398" t="s">
        <v>20</v>
      </c>
      <c r="B398">
        <v>820</v>
      </c>
    </row>
    <row r="399" spans="1:2" x14ac:dyDescent="0.25">
      <c r="A399" t="s">
        <v>20</v>
      </c>
      <c r="B399">
        <v>2038</v>
      </c>
    </row>
    <row r="400" spans="1:2" x14ac:dyDescent="0.25">
      <c r="A400" t="s">
        <v>20</v>
      </c>
      <c r="B400">
        <v>116</v>
      </c>
    </row>
    <row r="401" spans="1:2" x14ac:dyDescent="0.25">
      <c r="A401" t="s">
        <v>20</v>
      </c>
      <c r="B401">
        <v>1345</v>
      </c>
    </row>
    <row r="402" spans="1:2" x14ac:dyDescent="0.25">
      <c r="A402" t="s">
        <v>20</v>
      </c>
      <c r="B402">
        <v>168</v>
      </c>
    </row>
    <row r="403" spans="1:2" x14ac:dyDescent="0.25">
      <c r="A403" t="s">
        <v>20</v>
      </c>
      <c r="B403">
        <v>137</v>
      </c>
    </row>
    <row r="404" spans="1:2" x14ac:dyDescent="0.25">
      <c r="A404" t="s">
        <v>20</v>
      </c>
      <c r="B404">
        <v>186</v>
      </c>
    </row>
    <row r="405" spans="1:2" x14ac:dyDescent="0.25">
      <c r="A405" t="s">
        <v>20</v>
      </c>
      <c r="B405">
        <v>125</v>
      </c>
    </row>
    <row r="406" spans="1:2" x14ac:dyDescent="0.25">
      <c r="A406" t="s">
        <v>20</v>
      </c>
      <c r="B406">
        <v>202</v>
      </c>
    </row>
    <row r="407" spans="1:2" x14ac:dyDescent="0.25">
      <c r="A407" t="s">
        <v>20</v>
      </c>
      <c r="B407">
        <v>103</v>
      </c>
    </row>
    <row r="408" spans="1:2" x14ac:dyDescent="0.25">
      <c r="A408" t="s">
        <v>20</v>
      </c>
      <c r="B408">
        <v>1785</v>
      </c>
    </row>
    <row r="409" spans="1:2" x14ac:dyDescent="0.25">
      <c r="A409" t="s">
        <v>20</v>
      </c>
      <c r="B409">
        <v>157</v>
      </c>
    </row>
    <row r="410" spans="1:2" x14ac:dyDescent="0.25">
      <c r="A410" t="s">
        <v>20</v>
      </c>
      <c r="B410">
        <v>555</v>
      </c>
    </row>
    <row r="411" spans="1:2" x14ac:dyDescent="0.25">
      <c r="A411" t="s">
        <v>20</v>
      </c>
      <c r="B411">
        <v>297</v>
      </c>
    </row>
    <row r="412" spans="1:2" x14ac:dyDescent="0.25">
      <c r="A412" t="s">
        <v>20</v>
      </c>
      <c r="B412">
        <v>123</v>
      </c>
    </row>
    <row r="413" spans="1:2" x14ac:dyDescent="0.25">
      <c r="A413" t="s">
        <v>20</v>
      </c>
      <c r="B413">
        <v>3036</v>
      </c>
    </row>
    <row r="414" spans="1:2" x14ac:dyDescent="0.25">
      <c r="A414" t="s">
        <v>20</v>
      </c>
      <c r="B414">
        <v>144</v>
      </c>
    </row>
    <row r="415" spans="1:2" x14ac:dyDescent="0.25">
      <c r="A415" t="s">
        <v>20</v>
      </c>
      <c r="B415">
        <v>121</v>
      </c>
    </row>
    <row r="416" spans="1:2" x14ac:dyDescent="0.25">
      <c r="A416" t="s">
        <v>20</v>
      </c>
      <c r="B416">
        <v>181</v>
      </c>
    </row>
    <row r="417" spans="1:2" x14ac:dyDescent="0.25">
      <c r="A417" t="s">
        <v>20</v>
      </c>
      <c r="B417">
        <v>122</v>
      </c>
    </row>
    <row r="418" spans="1:2" x14ac:dyDescent="0.25">
      <c r="A418" t="s">
        <v>20</v>
      </c>
      <c r="B418">
        <v>1071</v>
      </c>
    </row>
    <row r="419" spans="1:2" x14ac:dyDescent="0.25">
      <c r="A419" t="s">
        <v>20</v>
      </c>
      <c r="B419">
        <v>980</v>
      </c>
    </row>
    <row r="420" spans="1:2" x14ac:dyDescent="0.25">
      <c r="A420" t="s">
        <v>20</v>
      </c>
      <c r="B420">
        <v>536</v>
      </c>
    </row>
    <row r="421" spans="1:2" x14ac:dyDescent="0.25">
      <c r="A421" t="s">
        <v>20</v>
      </c>
      <c r="B421">
        <v>1991</v>
      </c>
    </row>
    <row r="422" spans="1:2" x14ac:dyDescent="0.25">
      <c r="A422" t="s">
        <v>20</v>
      </c>
      <c r="B422">
        <v>180</v>
      </c>
    </row>
    <row r="423" spans="1:2" x14ac:dyDescent="0.25">
      <c r="A423" t="s">
        <v>20</v>
      </c>
      <c r="B423">
        <v>130</v>
      </c>
    </row>
    <row r="424" spans="1:2" x14ac:dyDescent="0.25">
      <c r="A424" t="s">
        <v>20</v>
      </c>
      <c r="B424">
        <v>122</v>
      </c>
    </row>
    <row r="425" spans="1:2" x14ac:dyDescent="0.25">
      <c r="A425" t="s">
        <v>20</v>
      </c>
      <c r="B425">
        <v>140</v>
      </c>
    </row>
    <row r="426" spans="1:2" x14ac:dyDescent="0.25">
      <c r="A426" t="s">
        <v>20</v>
      </c>
      <c r="B426">
        <v>3388</v>
      </c>
    </row>
    <row r="427" spans="1:2" x14ac:dyDescent="0.25">
      <c r="A427" t="s">
        <v>20</v>
      </c>
      <c r="B427">
        <v>280</v>
      </c>
    </row>
    <row r="428" spans="1:2" x14ac:dyDescent="0.25">
      <c r="A428" t="s">
        <v>20</v>
      </c>
      <c r="B428">
        <v>366</v>
      </c>
    </row>
    <row r="429" spans="1:2" x14ac:dyDescent="0.25">
      <c r="A429" t="s">
        <v>20</v>
      </c>
      <c r="B429">
        <v>270</v>
      </c>
    </row>
    <row r="430" spans="1:2" x14ac:dyDescent="0.25">
      <c r="A430" t="s">
        <v>20</v>
      </c>
      <c r="B430">
        <v>137</v>
      </c>
    </row>
    <row r="431" spans="1:2" x14ac:dyDescent="0.25">
      <c r="A431" t="s">
        <v>20</v>
      </c>
      <c r="B431">
        <v>3205</v>
      </c>
    </row>
    <row r="432" spans="1:2" x14ac:dyDescent="0.25">
      <c r="A432" t="s">
        <v>20</v>
      </c>
      <c r="B432">
        <v>288</v>
      </c>
    </row>
    <row r="433" spans="1:2" x14ac:dyDescent="0.25">
      <c r="A433" t="s">
        <v>20</v>
      </c>
      <c r="B433">
        <v>148</v>
      </c>
    </row>
    <row r="434" spans="1:2" x14ac:dyDescent="0.25">
      <c r="A434" t="s">
        <v>20</v>
      </c>
      <c r="B434">
        <v>114</v>
      </c>
    </row>
    <row r="435" spans="1:2" x14ac:dyDescent="0.25">
      <c r="A435" t="s">
        <v>20</v>
      </c>
      <c r="B435">
        <v>1518</v>
      </c>
    </row>
    <row r="436" spans="1:2" x14ac:dyDescent="0.25">
      <c r="A436" t="s">
        <v>20</v>
      </c>
      <c r="B436">
        <v>166</v>
      </c>
    </row>
    <row r="437" spans="1:2" x14ac:dyDescent="0.25">
      <c r="A437" t="s">
        <v>20</v>
      </c>
      <c r="B437">
        <v>100</v>
      </c>
    </row>
    <row r="438" spans="1:2" x14ac:dyDescent="0.25">
      <c r="A438" t="s">
        <v>20</v>
      </c>
      <c r="B438">
        <v>235</v>
      </c>
    </row>
    <row r="439" spans="1:2" x14ac:dyDescent="0.25">
      <c r="A439" t="s">
        <v>20</v>
      </c>
      <c r="B439">
        <v>148</v>
      </c>
    </row>
    <row r="440" spans="1:2" x14ac:dyDescent="0.25">
      <c r="A440" t="s">
        <v>20</v>
      </c>
      <c r="B440">
        <v>198</v>
      </c>
    </row>
    <row r="441" spans="1:2" x14ac:dyDescent="0.25">
      <c r="A441" t="s">
        <v>20</v>
      </c>
      <c r="B441">
        <v>150</v>
      </c>
    </row>
    <row r="442" spans="1:2" x14ac:dyDescent="0.25">
      <c r="A442" t="s">
        <v>20</v>
      </c>
      <c r="B442">
        <v>216</v>
      </c>
    </row>
    <row r="443" spans="1:2" x14ac:dyDescent="0.25">
      <c r="A443" t="s">
        <v>20</v>
      </c>
      <c r="B443">
        <v>5139</v>
      </c>
    </row>
    <row r="444" spans="1:2" x14ac:dyDescent="0.25">
      <c r="A444" t="s">
        <v>20</v>
      </c>
      <c r="B444">
        <v>2353</v>
      </c>
    </row>
    <row r="445" spans="1:2" x14ac:dyDescent="0.25">
      <c r="A445" t="s">
        <v>20</v>
      </c>
      <c r="B445">
        <v>78</v>
      </c>
    </row>
    <row r="446" spans="1:2" x14ac:dyDescent="0.25">
      <c r="A446" t="s">
        <v>20</v>
      </c>
      <c r="B446">
        <v>174</v>
      </c>
    </row>
    <row r="447" spans="1:2" x14ac:dyDescent="0.25">
      <c r="A447" t="s">
        <v>20</v>
      </c>
      <c r="B447">
        <v>164</v>
      </c>
    </row>
    <row r="448" spans="1:2" x14ac:dyDescent="0.25">
      <c r="A448" t="s">
        <v>20</v>
      </c>
      <c r="B448">
        <v>161</v>
      </c>
    </row>
    <row r="449" spans="1:2" x14ac:dyDescent="0.25">
      <c r="A449" t="s">
        <v>20</v>
      </c>
      <c r="B449">
        <v>138</v>
      </c>
    </row>
    <row r="450" spans="1:2" x14ac:dyDescent="0.25">
      <c r="A450" t="s">
        <v>20</v>
      </c>
      <c r="B450">
        <v>3308</v>
      </c>
    </row>
    <row r="451" spans="1:2" x14ac:dyDescent="0.25">
      <c r="A451" t="s">
        <v>20</v>
      </c>
      <c r="B451">
        <v>127</v>
      </c>
    </row>
    <row r="452" spans="1:2" x14ac:dyDescent="0.25">
      <c r="A452" t="s">
        <v>20</v>
      </c>
      <c r="B452">
        <v>207</v>
      </c>
    </row>
    <row r="453" spans="1:2" x14ac:dyDescent="0.25">
      <c r="A453" t="s">
        <v>20</v>
      </c>
      <c r="B453">
        <v>181</v>
      </c>
    </row>
    <row r="454" spans="1:2" x14ac:dyDescent="0.25">
      <c r="A454" t="s">
        <v>20</v>
      </c>
      <c r="B454">
        <v>110</v>
      </c>
    </row>
    <row r="455" spans="1:2" x14ac:dyDescent="0.25">
      <c r="A455" t="s">
        <v>20</v>
      </c>
      <c r="B455">
        <v>185</v>
      </c>
    </row>
    <row r="456" spans="1:2" x14ac:dyDescent="0.25">
      <c r="A456" t="s">
        <v>20</v>
      </c>
      <c r="B456">
        <v>121</v>
      </c>
    </row>
    <row r="457" spans="1:2" x14ac:dyDescent="0.25">
      <c r="A457" t="s">
        <v>20</v>
      </c>
      <c r="B457">
        <v>106</v>
      </c>
    </row>
    <row r="458" spans="1:2" x14ac:dyDescent="0.25">
      <c r="A458" t="s">
        <v>20</v>
      </c>
      <c r="B458">
        <v>142</v>
      </c>
    </row>
    <row r="459" spans="1:2" x14ac:dyDescent="0.25">
      <c r="A459" t="s">
        <v>20</v>
      </c>
      <c r="B459">
        <v>233</v>
      </c>
    </row>
    <row r="460" spans="1:2" x14ac:dyDescent="0.25">
      <c r="A460" t="s">
        <v>20</v>
      </c>
      <c r="B460">
        <v>218</v>
      </c>
    </row>
    <row r="461" spans="1:2" x14ac:dyDescent="0.25">
      <c r="A461" t="s">
        <v>20</v>
      </c>
      <c r="B461">
        <v>76</v>
      </c>
    </row>
    <row r="462" spans="1:2" x14ac:dyDescent="0.25">
      <c r="A462" t="s">
        <v>20</v>
      </c>
      <c r="B462">
        <v>43</v>
      </c>
    </row>
    <row r="463" spans="1:2" x14ac:dyDescent="0.25">
      <c r="A463" t="s">
        <v>20</v>
      </c>
      <c r="B463">
        <v>221</v>
      </c>
    </row>
    <row r="464" spans="1:2" x14ac:dyDescent="0.25">
      <c r="A464" t="s">
        <v>20</v>
      </c>
      <c r="B464">
        <v>2805</v>
      </c>
    </row>
    <row r="465" spans="1:2" x14ac:dyDescent="0.25">
      <c r="A465" t="s">
        <v>20</v>
      </c>
      <c r="B465">
        <v>68</v>
      </c>
    </row>
    <row r="466" spans="1:2" x14ac:dyDescent="0.25">
      <c r="A466" t="s">
        <v>20</v>
      </c>
      <c r="B466">
        <v>183</v>
      </c>
    </row>
    <row r="467" spans="1:2" x14ac:dyDescent="0.25">
      <c r="A467" t="s">
        <v>20</v>
      </c>
      <c r="B467">
        <v>133</v>
      </c>
    </row>
    <row r="468" spans="1:2" x14ac:dyDescent="0.25">
      <c r="A468" t="s">
        <v>20</v>
      </c>
      <c r="B468">
        <v>2489</v>
      </c>
    </row>
    <row r="469" spans="1:2" x14ac:dyDescent="0.25">
      <c r="A469" t="s">
        <v>20</v>
      </c>
      <c r="B469">
        <v>69</v>
      </c>
    </row>
    <row r="470" spans="1:2" x14ac:dyDescent="0.25">
      <c r="A470" t="s">
        <v>20</v>
      </c>
      <c r="B470">
        <v>279</v>
      </c>
    </row>
    <row r="471" spans="1:2" x14ac:dyDescent="0.25">
      <c r="A471" t="s">
        <v>20</v>
      </c>
      <c r="B471">
        <v>210</v>
      </c>
    </row>
    <row r="472" spans="1:2" x14ac:dyDescent="0.25">
      <c r="A472" t="s">
        <v>20</v>
      </c>
      <c r="B472">
        <v>2100</v>
      </c>
    </row>
    <row r="473" spans="1:2" x14ac:dyDescent="0.25">
      <c r="A473" t="s">
        <v>20</v>
      </c>
      <c r="B473">
        <v>252</v>
      </c>
    </row>
    <row r="474" spans="1:2" x14ac:dyDescent="0.25">
      <c r="A474" t="s">
        <v>20</v>
      </c>
      <c r="B474">
        <v>1280</v>
      </c>
    </row>
    <row r="475" spans="1:2" x14ac:dyDescent="0.25">
      <c r="A475" t="s">
        <v>20</v>
      </c>
      <c r="B475">
        <v>157</v>
      </c>
    </row>
    <row r="476" spans="1:2" x14ac:dyDescent="0.25">
      <c r="A476" t="s">
        <v>20</v>
      </c>
      <c r="B476">
        <v>194</v>
      </c>
    </row>
    <row r="477" spans="1:2" x14ac:dyDescent="0.25">
      <c r="A477" t="s">
        <v>20</v>
      </c>
      <c r="B477">
        <v>82</v>
      </c>
    </row>
    <row r="478" spans="1:2" x14ac:dyDescent="0.25">
      <c r="A478" t="s">
        <v>20</v>
      </c>
      <c r="B478">
        <v>4233</v>
      </c>
    </row>
    <row r="479" spans="1:2" x14ac:dyDescent="0.25">
      <c r="A479" t="s">
        <v>20</v>
      </c>
      <c r="B479">
        <v>1297</v>
      </c>
    </row>
    <row r="480" spans="1:2" x14ac:dyDescent="0.25">
      <c r="A480" t="s">
        <v>20</v>
      </c>
      <c r="B480">
        <v>165</v>
      </c>
    </row>
    <row r="481" spans="1:2" x14ac:dyDescent="0.25">
      <c r="A481" t="s">
        <v>20</v>
      </c>
      <c r="B481">
        <v>119</v>
      </c>
    </row>
    <row r="482" spans="1:2" x14ac:dyDescent="0.25">
      <c r="A482" t="s">
        <v>20</v>
      </c>
      <c r="B482">
        <v>1797</v>
      </c>
    </row>
    <row r="483" spans="1:2" x14ac:dyDescent="0.25">
      <c r="A483" t="s">
        <v>20</v>
      </c>
      <c r="B483">
        <v>261</v>
      </c>
    </row>
    <row r="484" spans="1:2" x14ac:dyDescent="0.25">
      <c r="A484" t="s">
        <v>20</v>
      </c>
      <c r="B484">
        <v>157</v>
      </c>
    </row>
    <row r="485" spans="1:2" x14ac:dyDescent="0.25">
      <c r="A485" t="s">
        <v>20</v>
      </c>
      <c r="B485">
        <v>3533</v>
      </c>
    </row>
    <row r="486" spans="1:2" x14ac:dyDescent="0.25">
      <c r="A486" t="s">
        <v>20</v>
      </c>
      <c r="B486">
        <v>155</v>
      </c>
    </row>
    <row r="487" spans="1:2" x14ac:dyDescent="0.25">
      <c r="A487" t="s">
        <v>20</v>
      </c>
      <c r="B487">
        <v>132</v>
      </c>
    </row>
    <row r="488" spans="1:2" x14ac:dyDescent="0.25">
      <c r="A488" t="s">
        <v>20</v>
      </c>
      <c r="B488">
        <v>1354</v>
      </c>
    </row>
    <row r="489" spans="1:2" x14ac:dyDescent="0.25">
      <c r="A489" t="s">
        <v>20</v>
      </c>
      <c r="B489">
        <v>48</v>
      </c>
    </row>
    <row r="490" spans="1:2" x14ac:dyDescent="0.25">
      <c r="A490" t="s">
        <v>20</v>
      </c>
      <c r="B490">
        <v>110</v>
      </c>
    </row>
    <row r="491" spans="1:2" x14ac:dyDescent="0.25">
      <c r="A491" t="s">
        <v>20</v>
      </c>
      <c r="B491">
        <v>172</v>
      </c>
    </row>
    <row r="492" spans="1:2" x14ac:dyDescent="0.25">
      <c r="A492" t="s">
        <v>20</v>
      </c>
      <c r="B492">
        <v>307</v>
      </c>
    </row>
    <row r="493" spans="1:2" x14ac:dyDescent="0.25">
      <c r="A493" t="s">
        <v>20</v>
      </c>
      <c r="B493">
        <v>160</v>
      </c>
    </row>
    <row r="494" spans="1:2" x14ac:dyDescent="0.25">
      <c r="A494" t="s">
        <v>20</v>
      </c>
      <c r="B494">
        <v>1467</v>
      </c>
    </row>
    <row r="495" spans="1:2" x14ac:dyDescent="0.25">
      <c r="A495" t="s">
        <v>20</v>
      </c>
      <c r="B495">
        <v>2662</v>
      </c>
    </row>
    <row r="496" spans="1:2" x14ac:dyDescent="0.25">
      <c r="A496" t="s">
        <v>20</v>
      </c>
      <c r="B496">
        <v>452</v>
      </c>
    </row>
    <row r="497" spans="1:2" x14ac:dyDescent="0.25">
      <c r="A497" t="s">
        <v>20</v>
      </c>
      <c r="B497">
        <v>158</v>
      </c>
    </row>
    <row r="498" spans="1:2" x14ac:dyDescent="0.25">
      <c r="A498" t="s">
        <v>20</v>
      </c>
      <c r="B498">
        <v>225</v>
      </c>
    </row>
    <row r="499" spans="1:2" x14ac:dyDescent="0.25">
      <c r="A499" t="s">
        <v>20</v>
      </c>
      <c r="B499">
        <v>65</v>
      </c>
    </row>
    <row r="500" spans="1:2" x14ac:dyDescent="0.25">
      <c r="A500" t="s">
        <v>20</v>
      </c>
      <c r="B500">
        <v>163</v>
      </c>
    </row>
    <row r="501" spans="1:2" x14ac:dyDescent="0.25">
      <c r="A501" t="s">
        <v>20</v>
      </c>
      <c r="B501">
        <v>85</v>
      </c>
    </row>
    <row r="502" spans="1:2" x14ac:dyDescent="0.25">
      <c r="A502" t="s">
        <v>20</v>
      </c>
      <c r="B502">
        <v>217</v>
      </c>
    </row>
    <row r="503" spans="1:2" x14ac:dyDescent="0.25">
      <c r="A503" t="s">
        <v>20</v>
      </c>
      <c r="B503">
        <v>150</v>
      </c>
    </row>
    <row r="504" spans="1:2" x14ac:dyDescent="0.25">
      <c r="A504" t="s">
        <v>20</v>
      </c>
      <c r="B504">
        <v>3272</v>
      </c>
    </row>
    <row r="505" spans="1:2" x14ac:dyDescent="0.25">
      <c r="A505" t="s">
        <v>20</v>
      </c>
      <c r="B505">
        <v>300</v>
      </c>
    </row>
    <row r="506" spans="1:2" x14ac:dyDescent="0.25">
      <c r="A506" t="s">
        <v>20</v>
      </c>
      <c r="B506">
        <v>126</v>
      </c>
    </row>
    <row r="507" spans="1:2" x14ac:dyDescent="0.25">
      <c r="A507" t="s">
        <v>20</v>
      </c>
      <c r="B507">
        <v>2320</v>
      </c>
    </row>
    <row r="508" spans="1:2" x14ac:dyDescent="0.25">
      <c r="A508" t="s">
        <v>20</v>
      </c>
      <c r="B508">
        <v>81</v>
      </c>
    </row>
    <row r="509" spans="1:2" x14ac:dyDescent="0.25">
      <c r="A509" t="s">
        <v>20</v>
      </c>
      <c r="B509">
        <v>1887</v>
      </c>
    </row>
    <row r="510" spans="1:2" x14ac:dyDescent="0.25">
      <c r="A510" t="s">
        <v>20</v>
      </c>
      <c r="B510">
        <v>4358</v>
      </c>
    </row>
    <row r="511" spans="1:2" x14ac:dyDescent="0.25">
      <c r="A511" t="s">
        <v>20</v>
      </c>
      <c r="B511">
        <v>53</v>
      </c>
    </row>
    <row r="512" spans="1:2" x14ac:dyDescent="0.25">
      <c r="A512" t="s">
        <v>20</v>
      </c>
      <c r="B512">
        <v>2414</v>
      </c>
    </row>
    <row r="513" spans="1:2" x14ac:dyDescent="0.25">
      <c r="A513" t="s">
        <v>20</v>
      </c>
      <c r="B513">
        <v>80</v>
      </c>
    </row>
    <row r="514" spans="1:2" x14ac:dyDescent="0.25">
      <c r="A514" t="s">
        <v>20</v>
      </c>
      <c r="B514">
        <v>193</v>
      </c>
    </row>
    <row r="515" spans="1:2" x14ac:dyDescent="0.25">
      <c r="A515" t="s">
        <v>20</v>
      </c>
      <c r="B515">
        <v>52</v>
      </c>
    </row>
    <row r="516" spans="1:2" x14ac:dyDescent="0.25">
      <c r="A516" t="s">
        <v>20</v>
      </c>
      <c r="B516">
        <v>290</v>
      </c>
    </row>
    <row r="517" spans="1:2" x14ac:dyDescent="0.25">
      <c r="A517" t="s">
        <v>20</v>
      </c>
      <c r="B517">
        <v>122</v>
      </c>
    </row>
    <row r="518" spans="1:2" x14ac:dyDescent="0.25">
      <c r="A518" t="s">
        <v>20</v>
      </c>
      <c r="B518">
        <v>1470</v>
      </c>
    </row>
    <row r="519" spans="1:2" x14ac:dyDescent="0.25">
      <c r="A519" t="s">
        <v>20</v>
      </c>
      <c r="B519">
        <v>165</v>
      </c>
    </row>
    <row r="520" spans="1:2" x14ac:dyDescent="0.25">
      <c r="A520" t="s">
        <v>20</v>
      </c>
      <c r="B520">
        <v>182</v>
      </c>
    </row>
    <row r="521" spans="1:2" x14ac:dyDescent="0.25">
      <c r="A521" t="s">
        <v>20</v>
      </c>
      <c r="B521">
        <v>199</v>
      </c>
    </row>
    <row r="522" spans="1:2" x14ac:dyDescent="0.25">
      <c r="A522" t="s">
        <v>20</v>
      </c>
      <c r="B522">
        <v>56</v>
      </c>
    </row>
    <row r="523" spans="1:2" x14ac:dyDescent="0.25">
      <c r="A523" t="s">
        <v>20</v>
      </c>
      <c r="B523">
        <v>1460</v>
      </c>
    </row>
    <row r="524" spans="1:2" x14ac:dyDescent="0.25">
      <c r="A524" t="s">
        <v>20</v>
      </c>
      <c r="B524">
        <v>123</v>
      </c>
    </row>
    <row r="525" spans="1:2" x14ac:dyDescent="0.25">
      <c r="A525" t="s">
        <v>20</v>
      </c>
      <c r="B525">
        <v>159</v>
      </c>
    </row>
    <row r="526" spans="1:2" x14ac:dyDescent="0.25">
      <c r="A526" t="s">
        <v>20</v>
      </c>
      <c r="B526">
        <v>110</v>
      </c>
    </row>
    <row r="527" spans="1:2" x14ac:dyDescent="0.25">
      <c r="A527" t="s">
        <v>20</v>
      </c>
      <c r="B527">
        <v>236</v>
      </c>
    </row>
    <row r="528" spans="1:2" x14ac:dyDescent="0.25">
      <c r="A528" t="s">
        <v>20</v>
      </c>
      <c r="B528">
        <v>191</v>
      </c>
    </row>
    <row r="529" spans="1:2" x14ac:dyDescent="0.25">
      <c r="A529" t="s">
        <v>20</v>
      </c>
      <c r="B529">
        <v>3934</v>
      </c>
    </row>
    <row r="530" spans="1:2" x14ac:dyDescent="0.25">
      <c r="A530" t="s">
        <v>20</v>
      </c>
      <c r="B530">
        <v>80</v>
      </c>
    </row>
    <row r="531" spans="1:2" x14ac:dyDescent="0.25">
      <c r="A531" t="s">
        <v>20</v>
      </c>
      <c r="B531">
        <v>462</v>
      </c>
    </row>
    <row r="532" spans="1:2" x14ac:dyDescent="0.25">
      <c r="A532" t="s">
        <v>20</v>
      </c>
      <c r="B532">
        <v>179</v>
      </c>
    </row>
    <row r="533" spans="1:2" x14ac:dyDescent="0.25">
      <c r="A533" t="s">
        <v>20</v>
      </c>
      <c r="B533">
        <v>1866</v>
      </c>
    </row>
    <row r="534" spans="1:2" x14ac:dyDescent="0.25">
      <c r="A534" t="s">
        <v>20</v>
      </c>
      <c r="B534">
        <v>156</v>
      </c>
    </row>
    <row r="535" spans="1:2" x14ac:dyDescent="0.25">
      <c r="A535" t="s">
        <v>20</v>
      </c>
      <c r="B535">
        <v>255</v>
      </c>
    </row>
    <row r="536" spans="1:2" x14ac:dyDescent="0.25">
      <c r="A536" t="s">
        <v>20</v>
      </c>
      <c r="B536">
        <v>2261</v>
      </c>
    </row>
    <row r="537" spans="1:2" x14ac:dyDescent="0.25">
      <c r="A537" t="s">
        <v>20</v>
      </c>
      <c r="B537">
        <v>40</v>
      </c>
    </row>
    <row r="538" spans="1:2" x14ac:dyDescent="0.25">
      <c r="A538" t="s">
        <v>20</v>
      </c>
      <c r="B538">
        <v>2289</v>
      </c>
    </row>
    <row r="539" spans="1:2" x14ac:dyDescent="0.25">
      <c r="A539" t="s">
        <v>20</v>
      </c>
      <c r="B539">
        <v>65</v>
      </c>
    </row>
    <row r="540" spans="1:2" x14ac:dyDescent="0.25">
      <c r="A540" t="s">
        <v>20</v>
      </c>
      <c r="B540">
        <v>3777</v>
      </c>
    </row>
    <row r="541" spans="1:2" x14ac:dyDescent="0.25">
      <c r="A541" t="s">
        <v>20</v>
      </c>
      <c r="B541">
        <v>184</v>
      </c>
    </row>
    <row r="542" spans="1:2" x14ac:dyDescent="0.25">
      <c r="A542" t="s">
        <v>20</v>
      </c>
      <c r="B542">
        <v>85</v>
      </c>
    </row>
    <row r="543" spans="1:2" x14ac:dyDescent="0.25">
      <c r="A543" t="s">
        <v>20</v>
      </c>
      <c r="B543">
        <v>144</v>
      </c>
    </row>
    <row r="544" spans="1:2" x14ac:dyDescent="0.25">
      <c r="A544" t="s">
        <v>20</v>
      </c>
      <c r="B544">
        <v>1902</v>
      </c>
    </row>
    <row r="545" spans="1:2" x14ac:dyDescent="0.25">
      <c r="A545" t="s">
        <v>20</v>
      </c>
      <c r="B545">
        <v>105</v>
      </c>
    </row>
    <row r="546" spans="1:2" x14ac:dyDescent="0.25">
      <c r="A546" t="s">
        <v>20</v>
      </c>
      <c r="B546">
        <v>132</v>
      </c>
    </row>
    <row r="547" spans="1:2" x14ac:dyDescent="0.25">
      <c r="A547" t="s">
        <v>20</v>
      </c>
      <c r="B547">
        <v>96</v>
      </c>
    </row>
    <row r="548" spans="1:2" x14ac:dyDescent="0.25">
      <c r="A548" t="s">
        <v>20</v>
      </c>
      <c r="B548">
        <v>114</v>
      </c>
    </row>
    <row r="549" spans="1:2" x14ac:dyDescent="0.25">
      <c r="A549" t="s">
        <v>20</v>
      </c>
      <c r="B549">
        <v>203</v>
      </c>
    </row>
    <row r="550" spans="1:2" x14ac:dyDescent="0.25">
      <c r="A550" t="s">
        <v>20</v>
      </c>
      <c r="B550">
        <v>1559</v>
      </c>
    </row>
    <row r="551" spans="1:2" x14ac:dyDescent="0.25">
      <c r="A551" t="s">
        <v>20</v>
      </c>
      <c r="B551">
        <v>1548</v>
      </c>
    </row>
    <row r="552" spans="1:2" x14ac:dyDescent="0.25">
      <c r="A552" t="s">
        <v>20</v>
      </c>
      <c r="B552">
        <v>80</v>
      </c>
    </row>
    <row r="553" spans="1:2" x14ac:dyDescent="0.25">
      <c r="A553" t="s">
        <v>20</v>
      </c>
      <c r="B553">
        <v>131</v>
      </c>
    </row>
    <row r="554" spans="1:2" x14ac:dyDescent="0.25">
      <c r="A554" t="s">
        <v>20</v>
      </c>
      <c r="B554">
        <v>112</v>
      </c>
    </row>
    <row r="555" spans="1:2" x14ac:dyDescent="0.25">
      <c r="A555" t="s">
        <v>20</v>
      </c>
      <c r="B555">
        <v>155</v>
      </c>
    </row>
    <row r="556" spans="1:2" x14ac:dyDescent="0.25">
      <c r="A556" t="s">
        <v>20</v>
      </c>
      <c r="B556">
        <v>266</v>
      </c>
    </row>
    <row r="557" spans="1:2" x14ac:dyDescent="0.25">
      <c r="A557" t="s">
        <v>20</v>
      </c>
      <c r="B557">
        <v>155</v>
      </c>
    </row>
    <row r="558" spans="1:2" x14ac:dyDescent="0.25">
      <c r="A558" t="s">
        <v>20</v>
      </c>
      <c r="B558">
        <v>207</v>
      </c>
    </row>
    <row r="559" spans="1:2" x14ac:dyDescent="0.25">
      <c r="A559" t="s">
        <v>20</v>
      </c>
      <c r="B559">
        <v>245</v>
      </c>
    </row>
    <row r="560" spans="1:2" x14ac:dyDescent="0.25">
      <c r="A560" t="s">
        <v>20</v>
      </c>
      <c r="B560">
        <v>1573</v>
      </c>
    </row>
    <row r="561" spans="1:2" x14ac:dyDescent="0.25">
      <c r="A561" t="s">
        <v>20</v>
      </c>
      <c r="B561">
        <v>114</v>
      </c>
    </row>
    <row r="562" spans="1:2" x14ac:dyDescent="0.25">
      <c r="A562" t="s">
        <v>20</v>
      </c>
      <c r="B562">
        <v>93</v>
      </c>
    </row>
    <row r="563" spans="1:2" x14ac:dyDescent="0.25">
      <c r="A563" t="s">
        <v>20</v>
      </c>
      <c r="B563">
        <v>1681</v>
      </c>
    </row>
    <row r="564" spans="1:2" x14ac:dyDescent="0.25">
      <c r="A564" t="s">
        <v>20</v>
      </c>
      <c r="B564">
        <v>32</v>
      </c>
    </row>
    <row r="565" spans="1:2" x14ac:dyDescent="0.25">
      <c r="A565" t="s">
        <v>20</v>
      </c>
      <c r="B565">
        <v>135</v>
      </c>
    </row>
    <row r="566" spans="1:2" x14ac:dyDescent="0.25">
      <c r="A566" t="s">
        <v>20</v>
      </c>
      <c r="B566">
        <v>140</v>
      </c>
    </row>
    <row r="567" spans="1:2" x14ac:dyDescent="0.25">
      <c r="A567" t="s">
        <v>20</v>
      </c>
      <c r="B567">
        <v>92</v>
      </c>
    </row>
    <row r="568" spans="1:2" x14ac:dyDescent="0.25">
      <c r="A568" t="s">
        <v>20</v>
      </c>
      <c r="B568">
        <v>1015</v>
      </c>
    </row>
    <row r="569" spans="1:2" x14ac:dyDescent="0.25">
      <c r="A569" t="s">
        <v>20</v>
      </c>
      <c r="B569">
        <v>323</v>
      </c>
    </row>
    <row r="570" spans="1:2" x14ac:dyDescent="0.25">
      <c r="A570" t="s">
        <v>20</v>
      </c>
      <c r="B570">
        <v>2326</v>
      </c>
    </row>
    <row r="571" spans="1:2" x14ac:dyDescent="0.25">
      <c r="A571" t="s">
        <v>20</v>
      </c>
      <c r="B571">
        <v>381</v>
      </c>
    </row>
    <row r="572" spans="1:2" x14ac:dyDescent="0.25">
      <c r="A572" t="s">
        <v>20</v>
      </c>
      <c r="B572">
        <v>480</v>
      </c>
    </row>
    <row r="573" spans="1:2" x14ac:dyDescent="0.25">
      <c r="A573" t="s">
        <v>20</v>
      </c>
      <c r="B573">
        <v>226</v>
      </c>
    </row>
    <row r="574" spans="1:2" x14ac:dyDescent="0.25">
      <c r="A574" t="s">
        <v>20</v>
      </c>
      <c r="B574">
        <v>241</v>
      </c>
    </row>
    <row r="575" spans="1:2" x14ac:dyDescent="0.25">
      <c r="A575" t="s">
        <v>20</v>
      </c>
      <c r="B575">
        <v>132</v>
      </c>
    </row>
    <row r="576" spans="1:2" x14ac:dyDescent="0.25">
      <c r="A576" t="s">
        <v>20</v>
      </c>
      <c r="B576">
        <v>2043</v>
      </c>
    </row>
  </sheetData>
  <conditionalFormatting sqref="A3:A8 D11:D375 A11:A1048150 C376:C1047949">
    <cfRule type="cellIs" dxfId="7" priority="21" operator="equal">
      <formula>"live"</formula>
    </cfRule>
    <cfRule type="cellIs" dxfId="6" priority="22" operator="equal">
      <formula>"canceled"</formula>
    </cfRule>
    <cfRule type="cellIs" dxfId="5" priority="23" operator="equal">
      <formula>"failed"</formula>
    </cfRule>
    <cfRule type="cellIs" dxfId="4" priority="24" operator="equal">
      <formula>"successful"</formula>
    </cfRule>
  </conditionalFormatting>
  <conditionalFormatting sqref="D3:D8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Count_per_Category</vt:lpstr>
      <vt:lpstr>Count_per_Sub-Category</vt:lpstr>
      <vt:lpstr>Outcome_by_Year</vt:lpstr>
      <vt:lpstr>Crowdfunding_Goal_Analysis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Hannah Miles-Kingrey</cp:lastModifiedBy>
  <dcterms:created xsi:type="dcterms:W3CDTF">2021-09-29T18:52:28Z</dcterms:created>
  <dcterms:modified xsi:type="dcterms:W3CDTF">2024-09-24T20:08:10Z</dcterms:modified>
</cp:coreProperties>
</file>