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075" windowHeight="4680"/>
  </bookViews>
  <sheets>
    <sheet name="사례2" sheetId="2" r:id="rId1"/>
    <sheet name="사례3" sheetId="3" r:id="rId2"/>
    <sheet name="사례4" sheetId="4" r:id="rId3"/>
    <sheet name="사례5" sheetId="5" r:id="rId4"/>
    <sheet name="사례6" sheetId="6" r:id="rId5"/>
    <sheet name="사례7" sheetId="7" r:id="rId6"/>
  </sheets>
  <calcPr calcId="125725"/>
</workbook>
</file>

<file path=xl/calcChain.xml><?xml version="1.0" encoding="utf-8"?>
<calcChain xmlns="http://schemas.openxmlformats.org/spreadsheetml/2006/main">
  <c r="C9" i="2"/>
  <c r="G4" i="7"/>
  <c r="I4" l="1"/>
  <c r="D4"/>
  <c r="C4"/>
  <c r="G4" i="6"/>
  <c r="D4"/>
  <c r="C4"/>
  <c r="G4" i="5"/>
  <c r="D4"/>
  <c r="C4"/>
  <c r="D9" i="4"/>
  <c r="C9"/>
  <c r="H4"/>
  <c r="D4"/>
  <c r="C4"/>
  <c r="C9" i="3"/>
  <c r="D9"/>
  <c r="G4" i="2"/>
  <c r="G4" i="3"/>
  <c r="D4"/>
  <c r="C4"/>
  <c r="H4" i="6" l="1"/>
  <c r="I9" i="4"/>
  <c r="J9" s="1"/>
  <c r="H9" i="3"/>
  <c r="I9" s="1"/>
  <c r="D9" i="2"/>
  <c r="H9" s="1"/>
  <c r="D4"/>
  <c r="C4"/>
  <c r="I9" l="1"/>
</calcChain>
</file>

<file path=xl/sharedStrings.xml><?xml version="1.0" encoding="utf-8"?>
<sst xmlns="http://schemas.openxmlformats.org/spreadsheetml/2006/main" count="83" uniqueCount="34">
  <si>
    <t>n2</t>
    <phoneticPr fontId="1" type="noConversion"/>
  </si>
  <si>
    <t>delta</t>
    <phoneticPr fontId="1" type="noConversion"/>
  </si>
  <si>
    <t>n</t>
    <phoneticPr fontId="1" type="noConversion"/>
  </si>
  <si>
    <t>sigma</t>
    <phoneticPr fontId="1" type="noConversion"/>
  </si>
  <si>
    <t>alpha</t>
    <phoneticPr fontId="1" type="noConversion"/>
  </si>
  <si>
    <t>beta</t>
    <phoneticPr fontId="1" type="noConversion"/>
  </si>
  <si>
    <t>z_1-alpha/2</t>
    <phoneticPr fontId="1" type="noConversion"/>
  </si>
  <si>
    <t>z_1-beta</t>
    <phoneticPr fontId="1" type="noConversion"/>
  </si>
  <si>
    <t>정규분포 표본수</t>
    <phoneticPr fontId="1" type="noConversion"/>
  </si>
  <si>
    <t>s</t>
    <phoneticPr fontId="1" type="noConversion"/>
  </si>
  <si>
    <t>n(left)</t>
    <phoneticPr fontId="1" type="noConversion"/>
  </si>
  <si>
    <t>n(right)</t>
    <phoneticPr fontId="1" type="noConversion"/>
  </si>
  <si>
    <t>nl-nr</t>
    <phoneticPr fontId="1" type="noConversion"/>
  </si>
  <si>
    <t>t_n-1;1-alpha/2</t>
    <phoneticPr fontId="1" type="noConversion"/>
  </si>
  <si>
    <t>t_n-1;1-beta</t>
    <phoneticPr fontId="1" type="noConversion"/>
  </si>
  <si>
    <t>t - 분포 표본수</t>
    <phoneticPr fontId="1" type="noConversion"/>
  </si>
  <si>
    <t>t_2n-2;1-alpha/2</t>
    <phoneticPr fontId="1" type="noConversion"/>
  </si>
  <si>
    <t>t_2n-2;1-beta</t>
    <phoneticPr fontId="1" type="noConversion"/>
  </si>
  <si>
    <t>n1=rn2</t>
    <phoneticPr fontId="1" type="noConversion"/>
  </si>
  <si>
    <t>t_(1+1/r)n-2;1-alpha/2</t>
    <phoneticPr fontId="1" type="noConversion"/>
  </si>
  <si>
    <t>t_(1+1/r)n-2;1-beta</t>
    <phoneticPr fontId="1" type="noConversion"/>
  </si>
  <si>
    <t>n2(left)</t>
    <phoneticPr fontId="1" type="noConversion"/>
  </si>
  <si>
    <t>p0</t>
    <phoneticPr fontId="1" type="noConversion"/>
  </si>
  <si>
    <t>pa</t>
    <phoneticPr fontId="1" type="noConversion"/>
  </si>
  <si>
    <t>독립 두 표본 평균차 표본수(정규분포 사용)</t>
    <phoneticPr fontId="1" type="noConversion"/>
  </si>
  <si>
    <t>독립 두 표본 평균차 표본수(t - 분포 사용)</t>
    <phoneticPr fontId="1" type="noConversion"/>
  </si>
  <si>
    <t>독립 두 표본 평균차 표본수(정규분포 사용) - 두 집단의 크기가 다를 때</t>
    <phoneticPr fontId="1" type="noConversion"/>
  </si>
  <si>
    <t>독립 두 표본 평균차 표본수(t - 분포) - 두 집단의 크기가 다를 때</t>
    <phoneticPr fontId="1" type="noConversion"/>
  </si>
  <si>
    <t>단일표본 비율 표본수 (정규분포)</t>
    <phoneticPr fontId="1" type="noConversion"/>
  </si>
  <si>
    <t>p1a</t>
    <phoneticPr fontId="1" type="noConversion"/>
  </si>
  <si>
    <t>p2a</t>
    <phoneticPr fontId="1" type="noConversion"/>
  </si>
  <si>
    <t>p12</t>
    <phoneticPr fontId="1" type="noConversion"/>
  </si>
  <si>
    <t>독립인 두 표본 비율 표본수 (정규분포)</t>
    <phoneticPr fontId="1" type="noConversion"/>
  </si>
  <si>
    <t>독립인 두 표본 비율차 표본수 (정규분포) - 두 집단의 크기가 다를 때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</si>
</sst>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9"/>
  <sheetViews>
    <sheetView tabSelected="1" topLeftCell="C1" workbookViewId="0">
      <selection activeCell="G9" sqref="G9"/>
    </sheetView>
  </sheetViews>
  <sheetFormatPr defaultRowHeight="16.5"/>
  <cols>
    <col min="3" max="3" width="14.875" bestFit="1" customWidth="1"/>
    <col min="4" max="4" width="12.75" bestFit="1" customWidth="1"/>
    <col min="5" max="5" width="11.5" bestFit="1" customWidth="1"/>
  </cols>
  <sheetData>
    <row r="2" spans="1:9">
      <c r="A2" s="3" t="s">
        <v>8</v>
      </c>
      <c r="B2" s="4"/>
      <c r="C2" s="4"/>
      <c r="D2" s="4"/>
      <c r="E2" s="4"/>
      <c r="F2" s="4"/>
      <c r="G2" s="5"/>
    </row>
    <row r="3" spans="1:9">
      <c r="A3" s="1" t="s">
        <v>4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1</v>
      </c>
      <c r="G3" s="1" t="s">
        <v>2</v>
      </c>
    </row>
    <row r="4" spans="1:9">
      <c r="A4" s="1">
        <v>0.05</v>
      </c>
      <c r="B4" s="1">
        <v>0.2</v>
      </c>
      <c r="C4" s="1">
        <f>NORMSINV(1-A4/2)</f>
        <v>1.959963984540054</v>
      </c>
      <c r="D4" s="1">
        <f>NORMSINV(1-B4)</f>
        <v>0.8416212335729143</v>
      </c>
      <c r="E4" s="1">
        <v>5.0999999999999996</v>
      </c>
      <c r="F4" s="1">
        <v>3.3</v>
      </c>
      <c r="G4" s="1">
        <f>(C4+D4)^2*E4^2/F4^2</f>
        <v>18.746497877908155</v>
      </c>
    </row>
    <row r="7" spans="1:9">
      <c r="A7" s="6" t="s">
        <v>15</v>
      </c>
      <c r="B7" s="7"/>
      <c r="C7" s="7"/>
      <c r="D7" s="7"/>
      <c r="E7" s="7"/>
      <c r="F7" s="7"/>
      <c r="G7" s="7"/>
      <c r="H7" s="7"/>
      <c r="I7" s="7"/>
    </row>
    <row r="8" spans="1:9">
      <c r="A8" s="1" t="s">
        <v>4</v>
      </c>
      <c r="B8" s="1" t="s">
        <v>5</v>
      </c>
      <c r="C8" s="1" t="s">
        <v>13</v>
      </c>
      <c r="D8" s="1" t="s">
        <v>14</v>
      </c>
      <c r="E8" s="1" t="s">
        <v>9</v>
      </c>
      <c r="F8" s="1" t="s">
        <v>1</v>
      </c>
      <c r="G8" s="1" t="s">
        <v>10</v>
      </c>
      <c r="H8" s="1" t="s">
        <v>11</v>
      </c>
      <c r="I8" s="2" t="s">
        <v>12</v>
      </c>
    </row>
    <row r="9" spans="1:9">
      <c r="A9" s="1">
        <v>0.05</v>
      </c>
      <c r="B9" s="1">
        <v>0.2</v>
      </c>
      <c r="C9" s="1">
        <f>TINV(A9,G9-1)</f>
        <v>2.0930240498548649</v>
      </c>
      <c r="D9" s="1">
        <f>TINV(B9*2,G9-1)</f>
        <v>0.86095055037780011</v>
      </c>
      <c r="E9" s="1">
        <v>5.0999999999999996</v>
      </c>
      <c r="F9" s="1">
        <v>3.3</v>
      </c>
      <c r="G9" s="1">
        <v>20.841356663792588</v>
      </c>
      <c r="H9" s="1">
        <f>(C9+D9)^2*E9^2/F9^2</f>
        <v>20.841356663792588</v>
      </c>
      <c r="I9" s="1">
        <f>ABS(G9-H9)</f>
        <v>0</v>
      </c>
    </row>
  </sheetData>
  <mergeCells count="2">
    <mergeCell ref="A2:G2"/>
    <mergeCell ref="A7:I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9"/>
  <sheetViews>
    <sheetView workbookViewId="0">
      <selection activeCell="A7" sqref="A7:I7"/>
    </sheetView>
  </sheetViews>
  <sheetFormatPr defaultRowHeight="16.5"/>
  <cols>
    <col min="3" max="3" width="16" bestFit="1" customWidth="1"/>
    <col min="4" max="4" width="12.75" bestFit="1" customWidth="1"/>
  </cols>
  <sheetData>
    <row r="2" spans="1:9">
      <c r="A2" s="3" t="s">
        <v>24</v>
      </c>
      <c r="B2" s="4"/>
      <c r="C2" s="4"/>
      <c r="D2" s="4"/>
      <c r="E2" s="4"/>
      <c r="F2" s="4"/>
      <c r="G2" s="5"/>
    </row>
    <row r="3" spans="1:9">
      <c r="A3" s="1" t="s">
        <v>4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1</v>
      </c>
      <c r="G3" s="1" t="s">
        <v>2</v>
      </c>
    </row>
    <row r="4" spans="1:9">
      <c r="A4" s="1">
        <v>0.05</v>
      </c>
      <c r="B4" s="1">
        <v>0.2</v>
      </c>
      <c r="C4" s="1">
        <f>NORMSINV(1-A4/2)</f>
        <v>1.959963984540054</v>
      </c>
      <c r="D4" s="1">
        <f>NORMSINV(1-B4)</f>
        <v>0.8416212335729143</v>
      </c>
      <c r="E4" s="1">
        <v>10</v>
      </c>
      <c r="F4" s="1">
        <v>3</v>
      </c>
      <c r="G4" s="1">
        <f>2*(C4+D4)^2*E4^2/F4^2</f>
        <v>174.41954965220197</v>
      </c>
    </row>
    <row r="7" spans="1:9">
      <c r="A7" s="6" t="s">
        <v>25</v>
      </c>
      <c r="B7" s="7"/>
      <c r="C7" s="7"/>
      <c r="D7" s="7"/>
      <c r="E7" s="7"/>
      <c r="F7" s="7"/>
      <c r="G7" s="7"/>
      <c r="H7" s="7"/>
      <c r="I7" s="7"/>
    </row>
    <row r="8" spans="1:9">
      <c r="A8" s="1" t="s">
        <v>4</v>
      </c>
      <c r="B8" s="1" t="s">
        <v>5</v>
      </c>
      <c r="C8" s="1" t="s">
        <v>16</v>
      </c>
      <c r="D8" s="1" t="s">
        <v>17</v>
      </c>
      <c r="E8" s="1" t="s">
        <v>9</v>
      </c>
      <c r="F8" s="1" t="s">
        <v>1</v>
      </c>
      <c r="G8" s="1" t="s">
        <v>10</v>
      </c>
      <c r="H8" s="1" t="s">
        <v>11</v>
      </c>
      <c r="I8" s="2" t="s">
        <v>12</v>
      </c>
    </row>
    <row r="9" spans="1:9">
      <c r="A9" s="1">
        <v>0.05</v>
      </c>
      <c r="B9" s="1">
        <v>0.2</v>
      </c>
      <c r="C9" s="1">
        <f>TINV(A9,2*G9-2)</f>
        <v>1.9668041527947784</v>
      </c>
      <c r="D9" s="1">
        <f>TINV(B9*2,2*G9-2)</f>
        <v>0.84265532950203492</v>
      </c>
      <c r="E9" s="1">
        <v>10</v>
      </c>
      <c r="F9" s="1">
        <v>3</v>
      </c>
      <c r="G9" s="1">
        <v>175.40117881960404</v>
      </c>
      <c r="H9" s="1">
        <f>2*(C9+D9)^2*E9^2/F9^2</f>
        <v>175.401390725944</v>
      </c>
      <c r="I9" s="1">
        <f>ABS(G9-H9)</f>
        <v>2.1190633995615826E-4</v>
      </c>
    </row>
  </sheetData>
  <mergeCells count="2">
    <mergeCell ref="A2:G2"/>
    <mergeCell ref="A7:I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9"/>
  <sheetViews>
    <sheetView topLeftCell="C1" zoomScaleNormal="100" workbookViewId="0">
      <selection activeCell="A7" sqref="A7:J7"/>
    </sheetView>
  </sheetViews>
  <sheetFormatPr defaultRowHeight="16.5"/>
  <cols>
    <col min="3" max="3" width="21.5" bestFit="1" customWidth="1"/>
    <col min="4" max="4" width="18.5" bestFit="1" customWidth="1"/>
    <col min="8" max="8" width="10.25" customWidth="1"/>
  </cols>
  <sheetData>
    <row r="2" spans="1:10">
      <c r="A2" s="8" t="s">
        <v>26</v>
      </c>
      <c r="B2" s="9"/>
      <c r="C2" s="9"/>
      <c r="D2" s="9"/>
      <c r="E2" s="9"/>
      <c r="F2" s="9"/>
      <c r="G2" s="9"/>
      <c r="H2" s="9"/>
    </row>
    <row r="3" spans="1:10">
      <c r="A3" s="1" t="s">
        <v>4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1</v>
      </c>
      <c r="G3" s="2" t="s">
        <v>18</v>
      </c>
      <c r="H3" s="1" t="s">
        <v>0</v>
      </c>
    </row>
    <row r="4" spans="1:10">
      <c r="A4" s="1">
        <v>0.05</v>
      </c>
      <c r="B4" s="1">
        <v>0.2</v>
      </c>
      <c r="C4" s="1">
        <f>NORMSINV(1-A4/2)</f>
        <v>1.959963984540054</v>
      </c>
      <c r="D4" s="1">
        <f>NORMSINV(1-B4)</f>
        <v>0.8416212335729143</v>
      </c>
      <c r="E4" s="1">
        <v>10</v>
      </c>
      <c r="F4" s="1">
        <v>3</v>
      </c>
      <c r="G4" s="1">
        <v>3</v>
      </c>
      <c r="H4" s="1">
        <f>(1+1/G4)*E4^2*(C4+D4)^2/F4^2</f>
        <v>116.27969976813463</v>
      </c>
    </row>
    <row r="7" spans="1:10">
      <c r="A7" s="8" t="s">
        <v>27</v>
      </c>
      <c r="B7" s="9"/>
      <c r="C7" s="9"/>
      <c r="D7" s="9"/>
      <c r="E7" s="9"/>
      <c r="F7" s="9"/>
      <c r="G7" s="9"/>
      <c r="H7" s="9"/>
      <c r="I7" s="9"/>
      <c r="J7" s="9"/>
    </row>
    <row r="8" spans="1:10">
      <c r="A8" s="1" t="s">
        <v>4</v>
      </c>
      <c r="B8" s="1" t="s">
        <v>5</v>
      </c>
      <c r="C8" s="1" t="s">
        <v>19</v>
      </c>
      <c r="D8" s="1" t="s">
        <v>20</v>
      </c>
      <c r="E8" s="1" t="s">
        <v>9</v>
      </c>
      <c r="F8" s="1" t="s">
        <v>1</v>
      </c>
      <c r="G8" s="2" t="s">
        <v>18</v>
      </c>
      <c r="H8" s="1" t="s">
        <v>21</v>
      </c>
      <c r="I8" s="1" t="s">
        <v>11</v>
      </c>
      <c r="J8" s="2" t="s">
        <v>12</v>
      </c>
    </row>
    <row r="9" spans="1:10">
      <c r="A9" s="1">
        <v>0.05</v>
      </c>
      <c r="B9" s="1">
        <v>0.2</v>
      </c>
      <c r="C9" s="1">
        <f>TINV(A9,(1+1/G9)*H9-2)</f>
        <v>1.9753870964124212</v>
      </c>
      <c r="D9" s="1">
        <f>TINV(B9*2,(1+1/G9)*H9-2)</f>
        <v>0.84394635756351644</v>
      </c>
      <c r="E9" s="1">
        <v>10</v>
      </c>
      <c r="F9" s="1">
        <v>3</v>
      </c>
      <c r="G9" s="1">
        <v>3</v>
      </c>
      <c r="H9" s="1">
        <v>117.7670105922132</v>
      </c>
      <c r="I9" s="1">
        <f>(1+1/G9)*E9^2*(C9+D9)^2/F9^2</f>
        <v>117.75764629196874</v>
      </c>
      <c r="J9" s="1">
        <f>ABS(H9-I9)</f>
        <v>9.3643002444565582E-3</v>
      </c>
    </row>
  </sheetData>
  <mergeCells count="2">
    <mergeCell ref="A2:H2"/>
    <mergeCell ref="A7:J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4"/>
  <sheetViews>
    <sheetView workbookViewId="0">
      <selection activeCell="F4" sqref="F4"/>
    </sheetView>
  </sheetViews>
  <sheetFormatPr defaultRowHeight="16.5"/>
  <sheetData>
    <row r="2" spans="1:7">
      <c r="A2" s="3" t="s">
        <v>28</v>
      </c>
      <c r="B2" s="4"/>
      <c r="C2" s="4"/>
      <c r="D2" s="4"/>
      <c r="E2" s="4"/>
      <c r="F2" s="4"/>
      <c r="G2" s="5"/>
    </row>
    <row r="3" spans="1:7">
      <c r="A3" s="1" t="s">
        <v>4</v>
      </c>
      <c r="B3" s="1" t="s">
        <v>5</v>
      </c>
      <c r="C3" s="1" t="s">
        <v>6</v>
      </c>
      <c r="D3" s="1" t="s">
        <v>7</v>
      </c>
      <c r="E3" s="1" t="s">
        <v>22</v>
      </c>
      <c r="F3" s="1" t="s">
        <v>23</v>
      </c>
      <c r="G3" s="1" t="s">
        <v>2</v>
      </c>
    </row>
    <row r="4" spans="1:7">
      <c r="A4" s="1">
        <v>0.05</v>
      </c>
      <c r="B4" s="1">
        <v>0.2</v>
      </c>
      <c r="C4" s="1">
        <f>NORMSINV(1-A4/2)</f>
        <v>1.959963984540054</v>
      </c>
      <c r="D4" s="1">
        <f>NORMSINV(1-B4)</f>
        <v>0.8416212335729143</v>
      </c>
      <c r="E4" s="1">
        <v>0.4</v>
      </c>
      <c r="F4" s="1">
        <v>0.65</v>
      </c>
      <c r="G4" s="1">
        <f>(C4*SQRT(E4*(1-E4))+D4*SQRT(F4*(1-F4)))^2/(E4-F4)^2</f>
        <v>29.663712115580566</v>
      </c>
    </row>
  </sheetData>
  <mergeCells count="1">
    <mergeCell ref="A2:G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H4"/>
  <sheetViews>
    <sheetView workbookViewId="0">
      <selection activeCell="H4" sqref="H4"/>
    </sheetView>
  </sheetViews>
  <sheetFormatPr defaultRowHeight="16.5"/>
  <sheetData>
    <row r="2" spans="1:8">
      <c r="A2" s="8" t="s">
        <v>32</v>
      </c>
      <c r="B2" s="9"/>
      <c r="C2" s="9"/>
      <c r="D2" s="9"/>
      <c r="E2" s="9"/>
      <c r="F2" s="9"/>
      <c r="G2" s="9"/>
      <c r="H2" s="9"/>
    </row>
    <row r="3" spans="1:8">
      <c r="A3" s="1" t="s">
        <v>4</v>
      </c>
      <c r="B3" s="1" t="s">
        <v>5</v>
      </c>
      <c r="C3" s="1" t="s">
        <v>6</v>
      </c>
      <c r="D3" s="1" t="s">
        <v>7</v>
      </c>
      <c r="E3" s="1" t="s">
        <v>29</v>
      </c>
      <c r="F3" s="1" t="s">
        <v>30</v>
      </c>
      <c r="G3" s="1" t="s">
        <v>31</v>
      </c>
      <c r="H3" s="1" t="s">
        <v>2</v>
      </c>
    </row>
    <row r="4" spans="1:8">
      <c r="A4" s="1">
        <v>0.05</v>
      </c>
      <c r="B4" s="1">
        <v>0.2</v>
      </c>
      <c r="C4" s="1">
        <f>NORMSINV(1-A4/2)</f>
        <v>1.959963984540054</v>
      </c>
      <c r="D4" s="1">
        <f>NORMSINV(1-B4)</f>
        <v>0.8416212335729143</v>
      </c>
      <c r="E4" s="1">
        <v>0.56000000000000005</v>
      </c>
      <c r="F4" s="1">
        <v>0.3</v>
      </c>
      <c r="G4" s="1">
        <f>(E4+F4)/2</f>
        <v>0.43000000000000005</v>
      </c>
      <c r="H4" s="1">
        <f>(C4*SQRT(2*G4*(1-G4))+D4*SQRT(E4*(1-E4)+F4*(1-F4)))^2/(E4-F4)^2</f>
        <v>55.722322353615276</v>
      </c>
    </row>
  </sheetData>
  <mergeCells count="1">
    <mergeCell ref="A2:H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I4"/>
  <sheetViews>
    <sheetView topLeftCell="B1" workbookViewId="0">
      <selection activeCell="I4" sqref="I4"/>
    </sheetView>
  </sheetViews>
  <sheetFormatPr defaultRowHeight="16.5"/>
  <sheetData>
    <row r="2" spans="1:9">
      <c r="A2" s="8" t="s">
        <v>33</v>
      </c>
      <c r="B2" s="9"/>
      <c r="C2" s="9"/>
      <c r="D2" s="9"/>
      <c r="E2" s="9"/>
      <c r="F2" s="9"/>
      <c r="G2" s="9"/>
      <c r="H2" s="9"/>
      <c r="I2" s="9"/>
    </row>
    <row r="3" spans="1:9">
      <c r="A3" s="1" t="s">
        <v>4</v>
      </c>
      <c r="B3" s="1" t="s">
        <v>5</v>
      </c>
      <c r="C3" s="1" t="s">
        <v>6</v>
      </c>
      <c r="D3" s="1" t="s">
        <v>7</v>
      </c>
      <c r="E3" s="1" t="s">
        <v>29</v>
      </c>
      <c r="F3" s="1" t="s">
        <v>30</v>
      </c>
      <c r="G3" s="1" t="s">
        <v>31</v>
      </c>
      <c r="H3" s="2" t="s">
        <v>18</v>
      </c>
      <c r="I3" s="1" t="s">
        <v>0</v>
      </c>
    </row>
    <row r="4" spans="1:9">
      <c r="A4" s="1">
        <v>0.05</v>
      </c>
      <c r="B4" s="1">
        <v>0.2</v>
      </c>
      <c r="C4" s="1">
        <f>NORMSINV(1-A4/2)</f>
        <v>1.959963984540054</v>
      </c>
      <c r="D4" s="1">
        <f>NORMSINV(1-B4)</f>
        <v>0.8416212335729143</v>
      </c>
      <c r="E4" s="1">
        <v>0.56000000000000005</v>
      </c>
      <c r="F4" s="1">
        <v>0.3</v>
      </c>
      <c r="G4" s="1">
        <f>(E4+F4)/2</f>
        <v>0.43000000000000005</v>
      </c>
      <c r="H4" s="1">
        <v>3</v>
      </c>
      <c r="I4" s="1">
        <f>(C4*SQRT((1+H4)*G4*(1-G4))+D4*SQRT(E4*(1-E4)+H4*F4*(1-F4)))^2/(H4*(E4-F4)^2)</f>
        <v>36.711117819276083</v>
      </c>
    </row>
  </sheetData>
  <mergeCells count="1">
    <mergeCell ref="A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사례2</vt:lpstr>
      <vt:lpstr>사례3</vt:lpstr>
      <vt:lpstr>사례4</vt:lpstr>
      <vt:lpstr>사례5</vt:lpstr>
      <vt:lpstr>사례6</vt:lpstr>
      <vt:lpstr>사례7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xnote</dc:creator>
  <cp:lastModifiedBy>xnote</cp:lastModifiedBy>
  <dcterms:created xsi:type="dcterms:W3CDTF">2013-05-08T01:44:37Z</dcterms:created>
  <dcterms:modified xsi:type="dcterms:W3CDTF">2013-05-12T20:14:08Z</dcterms:modified>
</cp:coreProperties>
</file>