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480" yWindow="75" windowWidth="14355" windowHeight="7995"/>
  </bookViews>
  <sheets>
    <sheet name="VENDAS" sheetId="3" r:id="rId1"/>
    <sheet name="CONTROLE 2019" sheetId="1" r:id="rId2"/>
    <sheet name="DESPESA" sheetId="2" r:id="rId3"/>
  </sheets>
  <calcPr calcId="162913"/>
</workbook>
</file>

<file path=xl/calcChain.xml><?xml version="1.0" encoding="utf-8"?>
<calcChain xmlns="http://schemas.openxmlformats.org/spreadsheetml/2006/main">
  <c r="G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5" i="3"/>
  <c r="M55" i="1"/>
  <c r="M56" i="1"/>
  <c r="M57" i="1"/>
  <c r="M58" i="1"/>
  <c r="M59" i="1"/>
  <c r="M60" i="1"/>
  <c r="M61" i="1"/>
  <c r="M62" i="1"/>
  <c r="M63" i="1"/>
  <c r="M64" i="1"/>
  <c r="M65" i="1"/>
  <c r="M66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H5" i="3" l="1"/>
  <c r="M28" i="1"/>
  <c r="A2" i="2"/>
  <c r="B3" i="1" s="1"/>
  <c r="M18" i="1"/>
  <c r="M19" i="1"/>
  <c r="M20" i="1"/>
  <c r="M21" i="1"/>
  <c r="M22" i="1"/>
  <c r="M23" i="1"/>
  <c r="M24" i="1"/>
  <c r="M25" i="1"/>
  <c r="B4" i="1" s="1"/>
  <c r="M26" i="1"/>
  <c r="M27" i="1"/>
  <c r="M11" i="1"/>
  <c r="M12" i="1"/>
  <c r="M13" i="1"/>
  <c r="M14" i="1"/>
  <c r="M15" i="1"/>
  <c r="M16" i="1"/>
  <c r="M17" i="1"/>
  <c r="M10" i="1"/>
  <c r="D3" i="1" l="1"/>
  <c r="O66" i="1" l="1"/>
  <c r="O62" i="1"/>
  <c r="O58" i="1"/>
  <c r="O65" i="1"/>
  <c r="O61" i="1"/>
  <c r="O57" i="1"/>
  <c r="O54" i="1"/>
  <c r="O52" i="1"/>
  <c r="O50" i="1"/>
  <c r="O48" i="1"/>
  <c r="O46" i="1"/>
  <c r="O44" i="1"/>
  <c r="O42" i="1"/>
  <c r="O64" i="1"/>
  <c r="O60" i="1"/>
  <c r="O56" i="1"/>
  <c r="O63" i="1"/>
  <c r="O59" i="1"/>
  <c r="O55" i="1"/>
  <c r="O53" i="1"/>
  <c r="O51" i="1"/>
  <c r="O49" i="1"/>
  <c r="O47" i="1"/>
  <c r="O45" i="1"/>
  <c r="O43" i="1"/>
  <c r="O16" i="1"/>
  <c r="O23" i="1"/>
  <c r="O11" i="1"/>
  <c r="O30" i="1"/>
  <c r="O34" i="1"/>
  <c r="O38" i="1"/>
  <c r="O31" i="1"/>
  <c r="O35" i="1"/>
  <c r="O39" i="1"/>
  <c r="O32" i="1"/>
  <c r="O36" i="1"/>
  <c r="O40" i="1"/>
  <c r="O29" i="1"/>
  <c r="O33" i="1"/>
  <c r="O37" i="1"/>
  <c r="O41" i="1"/>
  <c r="O17" i="1"/>
  <c r="O24" i="1"/>
  <c r="O12" i="1"/>
  <c r="O19" i="1"/>
  <c r="O27" i="1"/>
  <c r="O13" i="1"/>
  <c r="O21" i="1"/>
  <c r="O28" i="1"/>
  <c r="O15" i="1"/>
  <c r="O20" i="1"/>
  <c r="O25" i="1"/>
  <c r="O14" i="1"/>
  <c r="O18" i="1"/>
  <c r="O22" i="1"/>
  <c r="O26" i="1"/>
  <c r="O10" i="1"/>
</calcChain>
</file>

<file path=xl/sharedStrings.xml><?xml version="1.0" encoding="utf-8"?>
<sst xmlns="http://schemas.openxmlformats.org/spreadsheetml/2006/main" count="139" uniqueCount="77">
  <si>
    <t>qtd</t>
  </si>
  <si>
    <t>descrição</t>
  </si>
  <si>
    <t>despesa</t>
  </si>
  <si>
    <t>margem</t>
  </si>
  <si>
    <t xml:space="preserve">custo </t>
  </si>
  <si>
    <t>SACO</t>
  </si>
  <si>
    <t>SACOLA</t>
  </si>
  <si>
    <t>ETIQUETA</t>
  </si>
  <si>
    <t>PASSAGEM</t>
  </si>
  <si>
    <t>COMIDA</t>
  </si>
  <si>
    <t>COR</t>
  </si>
  <si>
    <t>TAMANHO</t>
  </si>
  <si>
    <t>CUSTO TOTAL</t>
  </si>
  <si>
    <t>VALOR DE VENDA</t>
  </si>
  <si>
    <t>valor</t>
  </si>
  <si>
    <t>despesas</t>
  </si>
  <si>
    <t>croped</t>
  </si>
  <si>
    <t>bermuda moletom</t>
  </si>
  <si>
    <t>camisseta mas</t>
  </si>
  <si>
    <t>saia envelope</t>
  </si>
  <si>
    <t>calça envelope</t>
  </si>
  <si>
    <t>kimono</t>
  </si>
  <si>
    <t>pijamas</t>
  </si>
  <si>
    <t>Croped Los angeles</t>
  </si>
  <si>
    <t>blusa Los Angeles</t>
  </si>
  <si>
    <t>blusa Pamplum</t>
  </si>
  <si>
    <t>Top trança</t>
  </si>
  <si>
    <t>calças</t>
  </si>
  <si>
    <t>short preto social</t>
  </si>
  <si>
    <t>short branco</t>
  </si>
  <si>
    <t>shorts</t>
  </si>
  <si>
    <t>Regata listrada</t>
  </si>
  <si>
    <t>Regata viscose</t>
  </si>
  <si>
    <t>regata branca</t>
  </si>
  <si>
    <t>regata alça</t>
  </si>
  <si>
    <t>regata alça gg</t>
  </si>
  <si>
    <t>regata verde</t>
  </si>
  <si>
    <t>regata renda costa</t>
  </si>
  <si>
    <t xml:space="preserve">regata renda costa </t>
  </si>
  <si>
    <t>regata renda tecido</t>
  </si>
  <si>
    <t>regata envelope</t>
  </si>
  <si>
    <t>croped amarrar</t>
  </si>
  <si>
    <t xml:space="preserve">blusa </t>
  </si>
  <si>
    <t>blusa cinza</t>
  </si>
  <si>
    <t>croped linha</t>
  </si>
  <si>
    <t>saia praia</t>
  </si>
  <si>
    <t>CUSTO UNITARIO</t>
  </si>
  <si>
    <t>VESTIDO ROSAS P/B</t>
  </si>
  <si>
    <t>VESTIDO</t>
  </si>
  <si>
    <t>VESTIDO BORBOLETA</t>
  </si>
  <si>
    <t>BLUSA FLAMINGO</t>
  </si>
  <si>
    <t>LEGUE JEANS</t>
  </si>
  <si>
    <t>MACACÇÃO PNATACURT</t>
  </si>
  <si>
    <t>VESTIDO LONGO AMARELO</t>
  </si>
  <si>
    <t>VESTTIDO LONGO FLORAL</t>
  </si>
  <si>
    <t>SUTIÃ INVISIB</t>
  </si>
  <si>
    <t>BLUSA ONÇA</t>
  </si>
  <si>
    <t>REGATAS</t>
  </si>
  <si>
    <t>BLUSA TULE (BATA)</t>
  </si>
  <si>
    <t>BABY LOOCK</t>
  </si>
  <si>
    <t>BLUSA JEANS</t>
  </si>
  <si>
    <t>BLUSA URSO</t>
  </si>
  <si>
    <t>BLUSA</t>
  </si>
  <si>
    <t>BLUSA GUIPER</t>
  </si>
  <si>
    <t>MACAQUINHO FLORAL</t>
  </si>
  <si>
    <t>CONJUNTO MIKEY</t>
  </si>
  <si>
    <t>VESTIDO PRETO</t>
  </si>
  <si>
    <t>MACAQUINHO</t>
  </si>
  <si>
    <t>CONJUNTO CROPED</t>
  </si>
  <si>
    <t>MACAQUINHO MALHA</t>
  </si>
  <si>
    <t>VESTIDINHO</t>
  </si>
  <si>
    <t>MANIQUIM</t>
  </si>
  <si>
    <t>ESTOQUE</t>
  </si>
  <si>
    <t>VENDA</t>
  </si>
  <si>
    <t>QTD</t>
  </si>
  <si>
    <t>VALOR</t>
  </si>
  <si>
    <t>PEÇAS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</si>
</sst>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9" fontId="0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9" fontId="0" fillId="2" borderId="0" xfId="1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tabSelected="1" workbookViewId="0">
      <selection activeCell="K19" sqref="K19"/>
    </sheetView>
  </sheetViews>
  <sheetFormatPr defaultRowHeight="15" x14ac:dyDescent="0.25"/>
  <cols>
    <col min="1" max="1" width="9.140625" style="11"/>
    <col min="3" max="3" width="25" bestFit="1" customWidth="1"/>
    <col min="4" max="4" width="9.140625" style="11"/>
  </cols>
  <sheetData>
    <row r="3" spans="1:8" x14ac:dyDescent="0.25">
      <c r="A3" s="11" t="s">
        <v>72</v>
      </c>
      <c r="D3" s="15" t="s">
        <v>73</v>
      </c>
      <c r="E3" s="15"/>
      <c r="G3" s="11" t="s">
        <v>76</v>
      </c>
      <c r="H3" s="11" t="s">
        <v>75</v>
      </c>
    </row>
    <row r="4" spans="1:8" x14ac:dyDescent="0.25">
      <c r="D4" s="11" t="s">
        <v>74</v>
      </c>
      <c r="E4" t="s">
        <v>75</v>
      </c>
      <c r="G4" s="11"/>
      <c r="H4" s="11"/>
    </row>
    <row r="5" spans="1:8" x14ac:dyDescent="0.25">
      <c r="A5" s="18">
        <f>'CONTROLE 2019'!A10-VENDAS!D5</f>
        <v>4</v>
      </c>
      <c r="C5" t="s">
        <v>16</v>
      </c>
      <c r="D5" s="5"/>
      <c r="E5">
        <f>D5*'CONTROLE 2019'!K10</f>
        <v>0</v>
      </c>
      <c r="G5" s="19">
        <f>SUM(D5:D61)</f>
        <v>0</v>
      </c>
      <c r="H5" s="20">
        <f>SUM(E5:E61)</f>
        <v>0</v>
      </c>
    </row>
    <row r="6" spans="1:8" x14ac:dyDescent="0.25">
      <c r="A6" s="18">
        <f>'CONTROLE 2019'!A11-VENDAS!D6</f>
        <v>4</v>
      </c>
      <c r="C6" t="s">
        <v>17</v>
      </c>
      <c r="D6" s="5"/>
      <c r="E6">
        <f>D6*'CONTROLE 2019'!K11</f>
        <v>0</v>
      </c>
    </row>
    <row r="7" spans="1:8" x14ac:dyDescent="0.25">
      <c r="A7" s="18">
        <f>'CONTROLE 2019'!A12-VENDAS!D7</f>
        <v>3</v>
      </c>
      <c r="C7" t="s">
        <v>18</v>
      </c>
      <c r="D7" s="5"/>
      <c r="E7">
        <f>D7*'CONTROLE 2019'!K12</f>
        <v>0</v>
      </c>
    </row>
    <row r="8" spans="1:8" x14ac:dyDescent="0.25">
      <c r="A8" s="18">
        <f>'CONTROLE 2019'!A13-VENDAS!D8</f>
        <v>1</v>
      </c>
      <c r="C8" t="s">
        <v>19</v>
      </c>
      <c r="D8" s="5"/>
      <c r="E8">
        <f>D8*'CONTROLE 2019'!K13</f>
        <v>0</v>
      </c>
    </row>
    <row r="9" spans="1:8" x14ac:dyDescent="0.25">
      <c r="A9" s="18">
        <f>'CONTROLE 2019'!A14-VENDAS!D9</f>
        <v>1</v>
      </c>
      <c r="C9" t="s">
        <v>20</v>
      </c>
      <c r="D9" s="5"/>
      <c r="E9">
        <f>D9*'CONTROLE 2019'!K14</f>
        <v>0</v>
      </c>
    </row>
    <row r="10" spans="1:8" x14ac:dyDescent="0.25">
      <c r="A10" s="18">
        <f>'CONTROLE 2019'!A15-VENDAS!D10</f>
        <v>1</v>
      </c>
      <c r="C10" t="s">
        <v>20</v>
      </c>
      <c r="D10" s="5"/>
      <c r="E10">
        <f>D10*'CONTROLE 2019'!K15</f>
        <v>0</v>
      </c>
    </row>
    <row r="11" spans="1:8" x14ac:dyDescent="0.25">
      <c r="A11" s="18">
        <f>'CONTROLE 2019'!A16-VENDAS!D11</f>
        <v>1</v>
      </c>
      <c r="C11" t="s">
        <v>21</v>
      </c>
      <c r="D11" s="5"/>
      <c r="E11">
        <f>D11*'CONTROLE 2019'!K16</f>
        <v>0</v>
      </c>
    </row>
    <row r="12" spans="1:8" x14ac:dyDescent="0.25">
      <c r="A12" s="18">
        <f>'CONTROLE 2019'!A17-VENDAS!D12</f>
        <v>2</v>
      </c>
      <c r="C12" t="s">
        <v>22</v>
      </c>
      <c r="D12" s="5"/>
      <c r="E12">
        <f>D12*'CONTROLE 2019'!K17</f>
        <v>0</v>
      </c>
    </row>
    <row r="13" spans="1:8" x14ac:dyDescent="0.25">
      <c r="A13" s="18">
        <f>'CONTROLE 2019'!A18-VENDAS!D13</f>
        <v>2</v>
      </c>
      <c r="C13" t="s">
        <v>23</v>
      </c>
      <c r="D13" s="5"/>
      <c r="E13">
        <f>D13*'CONTROLE 2019'!K18</f>
        <v>0</v>
      </c>
    </row>
    <row r="14" spans="1:8" x14ac:dyDescent="0.25">
      <c r="A14" s="18">
        <f>'CONTROLE 2019'!A19-VENDAS!D14</f>
        <v>1</v>
      </c>
      <c r="C14" t="s">
        <v>24</v>
      </c>
      <c r="D14" s="5"/>
      <c r="E14">
        <f>D14*'CONTROLE 2019'!K19</f>
        <v>0</v>
      </c>
    </row>
    <row r="15" spans="1:8" x14ac:dyDescent="0.25">
      <c r="A15" s="18">
        <f>'CONTROLE 2019'!A20-VENDAS!D15</f>
        <v>1</v>
      </c>
      <c r="C15" t="s">
        <v>25</v>
      </c>
      <c r="D15" s="5"/>
      <c r="E15">
        <f>D15*'CONTROLE 2019'!K20</f>
        <v>0</v>
      </c>
    </row>
    <row r="16" spans="1:8" x14ac:dyDescent="0.25">
      <c r="A16" s="18">
        <f>'CONTROLE 2019'!A21-VENDAS!D16</f>
        <v>1</v>
      </c>
      <c r="C16" t="s">
        <v>26</v>
      </c>
      <c r="D16" s="5"/>
      <c r="E16">
        <f>D16*'CONTROLE 2019'!K21</f>
        <v>0</v>
      </c>
    </row>
    <row r="17" spans="1:5" x14ac:dyDescent="0.25">
      <c r="A17" s="18">
        <f>'CONTROLE 2019'!A22-VENDAS!D17</f>
        <v>3</v>
      </c>
      <c r="C17" t="s">
        <v>27</v>
      </c>
      <c r="D17" s="5"/>
      <c r="E17">
        <f>D17*'CONTROLE 2019'!K22</f>
        <v>0</v>
      </c>
    </row>
    <row r="18" spans="1:5" x14ac:dyDescent="0.25">
      <c r="A18" s="18">
        <f>'CONTROLE 2019'!A23-VENDAS!D18</f>
        <v>1</v>
      </c>
      <c r="C18" t="s">
        <v>28</v>
      </c>
      <c r="D18" s="5"/>
      <c r="E18">
        <f>D18*'CONTROLE 2019'!K23</f>
        <v>0</v>
      </c>
    </row>
    <row r="19" spans="1:5" x14ac:dyDescent="0.25">
      <c r="A19" s="18">
        <f>'CONTROLE 2019'!A24-VENDAS!D19</f>
        <v>1</v>
      </c>
      <c r="C19" t="s">
        <v>29</v>
      </c>
      <c r="D19" s="5"/>
      <c r="E19">
        <f>D19*'CONTROLE 2019'!K24</f>
        <v>0</v>
      </c>
    </row>
    <row r="20" spans="1:5" x14ac:dyDescent="0.25">
      <c r="A20" s="18">
        <f>'CONTROLE 2019'!A25-VENDAS!D20</f>
        <v>20</v>
      </c>
      <c r="C20" t="s">
        <v>30</v>
      </c>
      <c r="D20" s="5"/>
      <c r="E20">
        <f>D20*'CONTROLE 2019'!K25</f>
        <v>0</v>
      </c>
    </row>
    <row r="21" spans="1:5" x14ac:dyDescent="0.25">
      <c r="A21" s="18">
        <f>'CONTROLE 2019'!A26-VENDAS!D21</f>
        <v>1</v>
      </c>
      <c r="C21" t="s">
        <v>30</v>
      </c>
      <c r="D21" s="5"/>
      <c r="E21">
        <f>D21*'CONTROLE 2019'!K26</f>
        <v>0</v>
      </c>
    </row>
    <row r="22" spans="1:5" x14ac:dyDescent="0.25">
      <c r="A22" s="18">
        <f>'CONTROLE 2019'!A27-VENDAS!D22</f>
        <v>3</v>
      </c>
      <c r="C22" t="s">
        <v>31</v>
      </c>
      <c r="D22" s="5"/>
      <c r="E22">
        <f>D22*'CONTROLE 2019'!K27</f>
        <v>0</v>
      </c>
    </row>
    <row r="23" spans="1:5" x14ac:dyDescent="0.25">
      <c r="A23" s="18">
        <f>'CONTROLE 2019'!A28-VENDAS!D23</f>
        <v>1</v>
      </c>
      <c r="C23" t="s">
        <v>32</v>
      </c>
      <c r="D23" s="5"/>
      <c r="E23">
        <f>D23*'CONTROLE 2019'!K28</f>
        <v>0</v>
      </c>
    </row>
    <row r="24" spans="1:5" x14ac:dyDescent="0.25">
      <c r="A24" s="18">
        <f>'CONTROLE 2019'!A29-VENDAS!D24</f>
        <v>1</v>
      </c>
      <c r="C24" t="s">
        <v>33</v>
      </c>
      <c r="D24" s="5"/>
      <c r="E24">
        <f>D24*'CONTROLE 2019'!K29</f>
        <v>0</v>
      </c>
    </row>
    <row r="25" spans="1:5" x14ac:dyDescent="0.25">
      <c r="A25" s="18">
        <f>'CONTROLE 2019'!A30-VENDAS!D25</f>
        <v>4</v>
      </c>
      <c r="C25" t="s">
        <v>34</v>
      </c>
      <c r="D25" s="5"/>
      <c r="E25">
        <f>D25*'CONTROLE 2019'!K30</f>
        <v>0</v>
      </c>
    </row>
    <row r="26" spans="1:5" x14ac:dyDescent="0.25">
      <c r="A26" s="18">
        <f>'CONTROLE 2019'!A31-VENDAS!D26</f>
        <v>2</v>
      </c>
      <c r="C26" t="s">
        <v>35</v>
      </c>
      <c r="D26" s="5"/>
      <c r="E26">
        <f>D26*'CONTROLE 2019'!K31</f>
        <v>0</v>
      </c>
    </row>
    <row r="27" spans="1:5" x14ac:dyDescent="0.25">
      <c r="A27" s="18">
        <f>'CONTROLE 2019'!A32-VENDAS!D27</f>
        <v>1</v>
      </c>
      <c r="C27" t="s">
        <v>36</v>
      </c>
      <c r="D27" s="5"/>
      <c r="E27">
        <f>D27*'CONTROLE 2019'!K32</f>
        <v>0</v>
      </c>
    </row>
    <row r="28" spans="1:5" x14ac:dyDescent="0.25">
      <c r="A28" s="18">
        <f>'CONTROLE 2019'!A33-VENDAS!D28</f>
        <v>1</v>
      </c>
      <c r="C28" t="s">
        <v>37</v>
      </c>
      <c r="D28" s="5"/>
      <c r="E28">
        <f>D28*'CONTROLE 2019'!K33</f>
        <v>0</v>
      </c>
    </row>
    <row r="29" spans="1:5" x14ac:dyDescent="0.25">
      <c r="A29" s="18">
        <f>'CONTROLE 2019'!A34-VENDAS!D29</f>
        <v>1</v>
      </c>
      <c r="C29" t="s">
        <v>38</v>
      </c>
      <c r="D29" s="5"/>
      <c r="E29">
        <f>D29*'CONTROLE 2019'!K34</f>
        <v>0</v>
      </c>
    </row>
    <row r="30" spans="1:5" x14ac:dyDescent="0.25">
      <c r="A30" s="18">
        <f>'CONTROLE 2019'!A35-VENDAS!D30</f>
        <v>2</v>
      </c>
      <c r="C30" t="s">
        <v>39</v>
      </c>
      <c r="D30" s="5"/>
      <c r="E30">
        <f>D30*'CONTROLE 2019'!K35</f>
        <v>0</v>
      </c>
    </row>
    <row r="31" spans="1:5" x14ac:dyDescent="0.25">
      <c r="A31" s="18">
        <f>'CONTROLE 2019'!A36-VENDAS!D31</f>
        <v>1</v>
      </c>
      <c r="C31" t="s">
        <v>40</v>
      </c>
      <c r="D31" s="5"/>
      <c r="E31">
        <f>D31*'CONTROLE 2019'!K36</f>
        <v>0</v>
      </c>
    </row>
    <row r="32" spans="1:5" x14ac:dyDescent="0.25">
      <c r="A32" s="18">
        <f>'CONTROLE 2019'!A37-VENDAS!D32</f>
        <v>2</v>
      </c>
      <c r="C32" t="s">
        <v>41</v>
      </c>
      <c r="D32" s="5"/>
      <c r="E32">
        <f>D32*'CONTROLE 2019'!K37</f>
        <v>0</v>
      </c>
    </row>
    <row r="33" spans="1:5" x14ac:dyDescent="0.25">
      <c r="A33" s="18">
        <f>'CONTROLE 2019'!A38-VENDAS!D33</f>
        <v>1</v>
      </c>
      <c r="C33" t="s">
        <v>42</v>
      </c>
      <c r="D33" s="5"/>
      <c r="E33">
        <f>D33*'CONTROLE 2019'!K38</f>
        <v>0</v>
      </c>
    </row>
    <row r="34" spans="1:5" x14ac:dyDescent="0.25">
      <c r="A34" s="18">
        <f>'CONTROLE 2019'!A39-VENDAS!D34</f>
        <v>1</v>
      </c>
      <c r="C34" t="s">
        <v>43</v>
      </c>
      <c r="D34" s="5"/>
      <c r="E34">
        <f>D34*'CONTROLE 2019'!K39</f>
        <v>0</v>
      </c>
    </row>
    <row r="35" spans="1:5" x14ac:dyDescent="0.25">
      <c r="A35" s="18">
        <f>'CONTROLE 2019'!A40-VENDAS!D35</f>
        <v>2</v>
      </c>
      <c r="C35" t="s">
        <v>44</v>
      </c>
      <c r="D35" s="5"/>
      <c r="E35">
        <f>D35*'CONTROLE 2019'!K40</f>
        <v>0</v>
      </c>
    </row>
    <row r="36" spans="1:5" x14ac:dyDescent="0.25">
      <c r="A36" s="18">
        <f>'CONTROLE 2019'!A41-VENDAS!D36</f>
        <v>1</v>
      </c>
      <c r="C36" t="s">
        <v>45</v>
      </c>
      <c r="D36" s="5"/>
      <c r="E36">
        <f>D36*'CONTROLE 2019'!K41</f>
        <v>0</v>
      </c>
    </row>
    <row r="37" spans="1:5" x14ac:dyDescent="0.25">
      <c r="A37" s="18">
        <f>'CONTROLE 2019'!A42-VENDAS!D37</f>
        <v>1</v>
      </c>
      <c r="C37" t="s">
        <v>47</v>
      </c>
      <c r="D37" s="5"/>
      <c r="E37">
        <f>D37*'CONTROLE 2019'!K42</f>
        <v>0</v>
      </c>
    </row>
    <row r="38" spans="1:5" x14ac:dyDescent="0.25">
      <c r="A38" s="18">
        <f>'CONTROLE 2019'!A43-VENDAS!D38</f>
        <v>1</v>
      </c>
      <c r="C38" t="s">
        <v>48</v>
      </c>
      <c r="D38" s="5"/>
      <c r="E38">
        <f>D38*'CONTROLE 2019'!K43</f>
        <v>0</v>
      </c>
    </row>
    <row r="39" spans="1:5" x14ac:dyDescent="0.25">
      <c r="A39" s="18">
        <f>'CONTROLE 2019'!A44-VENDAS!D39</f>
        <v>1</v>
      </c>
      <c r="C39" t="s">
        <v>49</v>
      </c>
      <c r="D39" s="5"/>
      <c r="E39">
        <f>D39*'CONTROLE 2019'!K44</f>
        <v>0</v>
      </c>
    </row>
    <row r="40" spans="1:5" x14ac:dyDescent="0.25">
      <c r="A40" s="18">
        <f>'CONTROLE 2019'!A45-VENDAS!D40</f>
        <v>1</v>
      </c>
      <c r="C40" t="s">
        <v>50</v>
      </c>
      <c r="D40" s="5"/>
      <c r="E40">
        <f>D40*'CONTROLE 2019'!K45</f>
        <v>0</v>
      </c>
    </row>
    <row r="41" spans="1:5" x14ac:dyDescent="0.25">
      <c r="A41" s="18">
        <f>'CONTROLE 2019'!A46-VENDAS!D41</f>
        <v>1</v>
      </c>
      <c r="C41" t="s">
        <v>51</v>
      </c>
      <c r="D41" s="5"/>
      <c r="E41">
        <f>D41*'CONTROLE 2019'!K46</f>
        <v>0</v>
      </c>
    </row>
    <row r="42" spans="1:5" x14ac:dyDescent="0.25">
      <c r="A42" s="18">
        <f>'CONTROLE 2019'!A47-VENDAS!D42</f>
        <v>2</v>
      </c>
      <c r="C42" t="s">
        <v>52</v>
      </c>
      <c r="D42" s="5"/>
      <c r="E42">
        <f>D42*'CONTROLE 2019'!K47</f>
        <v>0</v>
      </c>
    </row>
    <row r="43" spans="1:5" x14ac:dyDescent="0.25">
      <c r="A43" s="18">
        <f>'CONTROLE 2019'!A48-VENDAS!D43</f>
        <v>1</v>
      </c>
      <c r="C43" t="s">
        <v>53</v>
      </c>
      <c r="D43" s="5"/>
      <c r="E43">
        <f>D43*'CONTROLE 2019'!K48</f>
        <v>0</v>
      </c>
    </row>
    <row r="44" spans="1:5" x14ac:dyDescent="0.25">
      <c r="A44" s="18">
        <f>'CONTROLE 2019'!A49-VENDAS!D44</f>
        <v>1</v>
      </c>
      <c r="C44" t="s">
        <v>54</v>
      </c>
      <c r="D44" s="5"/>
      <c r="E44">
        <f>D44*'CONTROLE 2019'!K49</f>
        <v>0</v>
      </c>
    </row>
    <row r="45" spans="1:5" x14ac:dyDescent="0.25">
      <c r="A45" s="18">
        <f>'CONTROLE 2019'!A50-VENDAS!D45</f>
        <v>4</v>
      </c>
      <c r="C45" t="s">
        <v>55</v>
      </c>
      <c r="D45" s="5"/>
      <c r="E45">
        <f>D45*'CONTROLE 2019'!K50</f>
        <v>0</v>
      </c>
    </row>
    <row r="46" spans="1:5" x14ac:dyDescent="0.25">
      <c r="A46" s="18">
        <f>'CONTROLE 2019'!A51-VENDAS!D46</f>
        <v>1</v>
      </c>
      <c r="C46" t="s">
        <v>56</v>
      </c>
      <c r="D46" s="5"/>
      <c r="E46">
        <f>D46*'CONTROLE 2019'!K51</f>
        <v>0</v>
      </c>
    </row>
    <row r="47" spans="1:5" x14ac:dyDescent="0.25">
      <c r="A47" s="18">
        <f>'CONTROLE 2019'!A52-VENDAS!D47</f>
        <v>2</v>
      </c>
      <c r="C47" t="s">
        <v>57</v>
      </c>
      <c r="D47" s="5"/>
      <c r="E47">
        <f>D47*'CONTROLE 2019'!K52</f>
        <v>0</v>
      </c>
    </row>
    <row r="48" spans="1:5" x14ac:dyDescent="0.25">
      <c r="A48" s="18">
        <f>'CONTROLE 2019'!A53-VENDAS!D48</f>
        <v>1</v>
      </c>
      <c r="C48" t="s">
        <v>58</v>
      </c>
      <c r="D48" s="5"/>
      <c r="E48">
        <f>D48*'CONTROLE 2019'!K53</f>
        <v>0</v>
      </c>
    </row>
    <row r="49" spans="1:5" x14ac:dyDescent="0.25">
      <c r="A49" s="18">
        <f>'CONTROLE 2019'!A54-VENDAS!D49</f>
        <v>5</v>
      </c>
      <c r="C49" t="s">
        <v>59</v>
      </c>
      <c r="D49" s="5"/>
      <c r="E49">
        <f>D49*'CONTROLE 2019'!K54</f>
        <v>0</v>
      </c>
    </row>
    <row r="50" spans="1:5" x14ac:dyDescent="0.25">
      <c r="A50" s="18">
        <f>'CONTROLE 2019'!A55-VENDAS!D50</f>
        <v>1</v>
      </c>
      <c r="C50" t="s">
        <v>60</v>
      </c>
      <c r="D50" s="5"/>
      <c r="E50">
        <f>D50*'CONTROLE 2019'!K55</f>
        <v>0</v>
      </c>
    </row>
    <row r="51" spans="1:5" x14ac:dyDescent="0.25">
      <c r="A51" s="18">
        <f>'CONTROLE 2019'!A56-VENDAS!D51</f>
        <v>1</v>
      </c>
      <c r="C51" t="s">
        <v>61</v>
      </c>
      <c r="D51" s="5"/>
      <c r="E51">
        <f>D51*'CONTROLE 2019'!K56</f>
        <v>0</v>
      </c>
    </row>
    <row r="52" spans="1:5" x14ac:dyDescent="0.25">
      <c r="A52" s="18">
        <f>'CONTROLE 2019'!A57-VENDAS!D52</f>
        <v>1</v>
      </c>
      <c r="C52" t="s">
        <v>62</v>
      </c>
      <c r="D52" s="5"/>
      <c r="E52">
        <f>D52*'CONTROLE 2019'!K57</f>
        <v>0</v>
      </c>
    </row>
    <row r="53" spans="1:5" x14ac:dyDescent="0.25">
      <c r="A53" s="18">
        <f>'CONTROLE 2019'!A58-VENDAS!D53</f>
        <v>1</v>
      </c>
      <c r="C53" t="s">
        <v>63</v>
      </c>
      <c r="D53" s="5"/>
      <c r="E53">
        <f>D53*'CONTROLE 2019'!K58</f>
        <v>0</v>
      </c>
    </row>
    <row r="54" spans="1:5" x14ac:dyDescent="0.25">
      <c r="A54" s="18">
        <f>'CONTROLE 2019'!A59-VENDAS!D54</f>
        <v>1</v>
      </c>
      <c r="C54" t="s">
        <v>59</v>
      </c>
      <c r="D54" s="5"/>
      <c r="E54">
        <f>D54*'CONTROLE 2019'!K59</f>
        <v>0</v>
      </c>
    </row>
    <row r="55" spans="1:5" x14ac:dyDescent="0.25">
      <c r="A55" s="18">
        <f>'CONTROLE 2019'!A60-VENDAS!D55</f>
        <v>1</v>
      </c>
      <c r="C55" t="s">
        <v>64</v>
      </c>
      <c r="D55" s="5"/>
      <c r="E55">
        <f>D55*'CONTROLE 2019'!K60</f>
        <v>0</v>
      </c>
    </row>
    <row r="56" spans="1:5" x14ac:dyDescent="0.25">
      <c r="A56" s="18">
        <f>'CONTROLE 2019'!A61-VENDAS!D56</f>
        <v>1</v>
      </c>
      <c r="C56" t="s">
        <v>65</v>
      </c>
      <c r="D56" s="5"/>
      <c r="E56">
        <f>D56*'CONTROLE 2019'!K61</f>
        <v>0</v>
      </c>
    </row>
    <row r="57" spans="1:5" x14ac:dyDescent="0.25">
      <c r="A57" s="18">
        <f>'CONTROLE 2019'!A62-VENDAS!D57</f>
        <v>1</v>
      </c>
      <c r="C57" t="s">
        <v>66</v>
      </c>
      <c r="D57" s="5"/>
      <c r="E57">
        <f>D57*'CONTROLE 2019'!K62</f>
        <v>0</v>
      </c>
    </row>
    <row r="58" spans="1:5" x14ac:dyDescent="0.25">
      <c r="A58" s="18">
        <f>'CONTROLE 2019'!A63-VENDAS!D58</f>
        <v>2</v>
      </c>
      <c r="C58" t="s">
        <v>67</v>
      </c>
      <c r="D58" s="5"/>
      <c r="E58">
        <f>D58*'CONTROLE 2019'!K63</f>
        <v>0</v>
      </c>
    </row>
    <row r="59" spans="1:5" x14ac:dyDescent="0.25">
      <c r="A59" s="18">
        <f>'CONTROLE 2019'!A64-VENDAS!D59</f>
        <v>1</v>
      </c>
      <c r="C59" t="s">
        <v>68</v>
      </c>
      <c r="D59" s="5"/>
      <c r="E59">
        <f>D59*'CONTROLE 2019'!K64</f>
        <v>0</v>
      </c>
    </row>
    <row r="60" spans="1:5" x14ac:dyDescent="0.25">
      <c r="A60" s="18">
        <f>'CONTROLE 2019'!A65-VENDAS!D60</f>
        <v>2</v>
      </c>
      <c r="C60" t="s">
        <v>69</v>
      </c>
      <c r="D60" s="5"/>
      <c r="E60">
        <f>D60*'CONTROLE 2019'!K65</f>
        <v>0</v>
      </c>
    </row>
    <row r="61" spans="1:5" x14ac:dyDescent="0.25">
      <c r="A61" s="18">
        <f>'CONTROLE 2019'!A66-VENDAS!D61</f>
        <v>1</v>
      </c>
      <c r="C61" t="s">
        <v>70</v>
      </c>
      <c r="D61" s="5"/>
      <c r="E61">
        <f>D61*'CONTROLE 2019'!K66</f>
        <v>0</v>
      </c>
    </row>
  </sheetData>
  <mergeCells count="1">
    <mergeCell ref="D3:E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6"/>
  <sheetViews>
    <sheetView workbookViewId="0"/>
  </sheetViews>
  <sheetFormatPr defaultRowHeight="15" x14ac:dyDescent="0.25"/>
  <cols>
    <col min="1" max="1" width="9.140625" style="2"/>
    <col min="2" max="2" width="2.28515625" style="2" customWidth="1"/>
    <col min="3" max="3" width="24.7109375" style="2" customWidth="1"/>
    <col min="4" max="4" width="5.85546875" style="2" bestFit="1" customWidth="1"/>
    <col min="5" max="6" width="4.5703125" style="2" customWidth="1"/>
    <col min="7" max="7" width="10.42578125" style="2" bestFit="1" customWidth="1"/>
    <col min="8" max="8" width="2.140625" style="2" customWidth="1"/>
    <col min="9" max="9" width="1.7109375" style="2" customWidth="1"/>
    <col min="10" max="10" width="1.85546875" style="2" customWidth="1"/>
    <col min="11" max="11" width="14.85546875" style="11" bestFit="1" customWidth="1"/>
    <col min="12" max="12" width="1.5703125" style="2" customWidth="1"/>
    <col min="13" max="13" width="12.85546875" style="2" bestFit="1" customWidth="1"/>
    <col min="14" max="14" width="1.5703125" style="2" customWidth="1"/>
    <col min="15" max="15" width="16.5703125" style="2" bestFit="1" customWidth="1"/>
    <col min="16" max="16384" width="9.140625" style="2"/>
  </cols>
  <sheetData>
    <row r="2" spans="1:17" x14ac:dyDescent="0.25">
      <c r="A2" s="2" t="s">
        <v>3</v>
      </c>
      <c r="B2" s="12">
        <v>1</v>
      </c>
      <c r="C2" s="12"/>
    </row>
    <row r="3" spans="1:17" x14ac:dyDescent="0.25">
      <c r="A3" s="2" t="s">
        <v>2</v>
      </c>
      <c r="B3" s="13">
        <f>DESPESA!A2</f>
        <v>560</v>
      </c>
      <c r="C3" s="13"/>
      <c r="D3" s="1">
        <f>B3/B4</f>
        <v>0.38687392055267705</v>
      </c>
    </row>
    <row r="4" spans="1:17" x14ac:dyDescent="0.25">
      <c r="A4" s="2" t="s">
        <v>4</v>
      </c>
      <c r="B4" s="14">
        <f>SUM(M10:M66)</f>
        <v>1447.5</v>
      </c>
      <c r="C4" s="14"/>
    </row>
    <row r="8" spans="1:17" x14ac:dyDescent="0.25">
      <c r="A8" s="4" t="s">
        <v>0</v>
      </c>
      <c r="C8" s="2" t="s">
        <v>1</v>
      </c>
      <c r="E8" s="2" t="s">
        <v>10</v>
      </c>
      <c r="G8" s="2" t="s">
        <v>11</v>
      </c>
      <c r="K8" s="11" t="s">
        <v>46</v>
      </c>
      <c r="M8" s="2" t="s">
        <v>12</v>
      </c>
      <c r="O8" s="2" t="s">
        <v>13</v>
      </c>
    </row>
    <row r="10" spans="1:17" x14ac:dyDescent="0.25">
      <c r="A10" s="5">
        <v>4</v>
      </c>
      <c r="C10" s="16" t="s">
        <v>16</v>
      </c>
      <c r="E10" s="5"/>
      <c r="G10" s="5"/>
      <c r="K10" s="6">
        <v>10</v>
      </c>
      <c r="L10" s="7"/>
      <c r="M10" s="3">
        <f>K10*A10</f>
        <v>40</v>
      </c>
      <c r="O10" s="3">
        <f>K10*$D$3+K10*$B$2+K10</f>
        <v>23.868739205526772</v>
      </c>
      <c r="P10" s="7"/>
      <c r="Q10" s="7"/>
    </row>
    <row r="11" spans="1:17" x14ac:dyDescent="0.25">
      <c r="A11" s="5">
        <v>4</v>
      </c>
      <c r="C11" s="16" t="s">
        <v>17</v>
      </c>
      <c r="E11" s="5"/>
      <c r="G11" s="5"/>
      <c r="K11" s="6">
        <v>15</v>
      </c>
      <c r="L11" s="7"/>
      <c r="M11" s="3">
        <f t="shared" ref="M11:M66" si="0">K11*A11</f>
        <v>60</v>
      </c>
      <c r="O11" s="3">
        <f t="shared" ref="O11:O66" si="1">K11*$D$3+K11*$B$2+K11</f>
        <v>35.803108808290155</v>
      </c>
    </row>
    <row r="12" spans="1:17" x14ac:dyDescent="0.25">
      <c r="A12" s="5">
        <v>3</v>
      </c>
      <c r="C12" s="16" t="s">
        <v>18</v>
      </c>
      <c r="E12" s="5"/>
      <c r="G12" s="5"/>
      <c r="K12" s="6">
        <v>15</v>
      </c>
      <c r="L12" s="7"/>
      <c r="M12" s="3">
        <f t="shared" si="0"/>
        <v>45</v>
      </c>
      <c r="O12" s="3">
        <f t="shared" si="1"/>
        <v>35.803108808290155</v>
      </c>
    </row>
    <row r="13" spans="1:17" x14ac:dyDescent="0.25">
      <c r="A13" s="5">
        <v>1</v>
      </c>
      <c r="C13" s="16" t="s">
        <v>19</v>
      </c>
      <c r="E13" s="5"/>
      <c r="G13" s="5"/>
      <c r="K13" s="6">
        <v>25</v>
      </c>
      <c r="L13" s="7"/>
      <c r="M13" s="3">
        <f t="shared" si="0"/>
        <v>25</v>
      </c>
      <c r="O13" s="3">
        <f t="shared" si="1"/>
        <v>59.671848013816927</v>
      </c>
    </row>
    <row r="14" spans="1:17" x14ac:dyDescent="0.25">
      <c r="A14" s="5">
        <v>1</v>
      </c>
      <c r="C14" s="16" t="s">
        <v>20</v>
      </c>
      <c r="E14" s="5"/>
      <c r="G14" s="5"/>
      <c r="K14" s="6">
        <v>25</v>
      </c>
      <c r="L14" s="7"/>
      <c r="M14" s="3">
        <f t="shared" si="0"/>
        <v>25</v>
      </c>
      <c r="O14" s="3">
        <f t="shared" si="1"/>
        <v>59.671848013816927</v>
      </c>
    </row>
    <row r="15" spans="1:17" x14ac:dyDescent="0.25">
      <c r="A15" s="5">
        <v>1</v>
      </c>
      <c r="C15" s="16" t="s">
        <v>20</v>
      </c>
      <c r="E15" s="5"/>
      <c r="G15" s="5"/>
      <c r="K15" s="6">
        <v>27</v>
      </c>
      <c r="L15" s="7"/>
      <c r="M15" s="3">
        <f t="shared" si="0"/>
        <v>27</v>
      </c>
      <c r="O15" s="3">
        <f t="shared" si="1"/>
        <v>64.445595854922288</v>
      </c>
    </row>
    <row r="16" spans="1:17" x14ac:dyDescent="0.25">
      <c r="A16" s="5">
        <v>1</v>
      </c>
      <c r="C16" s="16" t="s">
        <v>21</v>
      </c>
      <c r="E16" s="5"/>
      <c r="G16" s="5"/>
      <c r="K16" s="6">
        <v>30</v>
      </c>
      <c r="L16" s="7"/>
      <c r="M16" s="3">
        <f t="shared" si="0"/>
        <v>30</v>
      </c>
      <c r="O16" s="3">
        <f t="shared" si="1"/>
        <v>71.606217616580309</v>
      </c>
    </row>
    <row r="17" spans="1:15" x14ac:dyDescent="0.25">
      <c r="A17" s="5">
        <v>2</v>
      </c>
      <c r="C17" s="16" t="s">
        <v>22</v>
      </c>
      <c r="E17" s="5"/>
      <c r="G17" s="5"/>
      <c r="K17" s="6">
        <v>10</v>
      </c>
      <c r="L17" s="7"/>
      <c r="M17" s="3">
        <f t="shared" si="0"/>
        <v>20</v>
      </c>
      <c r="O17" s="3">
        <f t="shared" si="1"/>
        <v>23.868739205526772</v>
      </c>
    </row>
    <row r="18" spans="1:15" x14ac:dyDescent="0.25">
      <c r="A18" s="5">
        <v>2</v>
      </c>
      <c r="C18" s="16" t="s">
        <v>23</v>
      </c>
      <c r="E18" s="5"/>
      <c r="G18" s="5"/>
      <c r="K18" s="6">
        <v>10</v>
      </c>
      <c r="L18" s="7"/>
      <c r="M18" s="3">
        <f t="shared" si="0"/>
        <v>20</v>
      </c>
      <c r="O18" s="3">
        <f t="shared" si="1"/>
        <v>23.868739205526772</v>
      </c>
    </row>
    <row r="19" spans="1:15" x14ac:dyDescent="0.25">
      <c r="A19" s="5">
        <v>1</v>
      </c>
      <c r="C19" s="16" t="s">
        <v>24</v>
      </c>
      <c r="E19" s="5"/>
      <c r="G19" s="5"/>
      <c r="K19" s="6">
        <v>20</v>
      </c>
      <c r="L19" s="7"/>
      <c r="M19" s="3">
        <f t="shared" si="0"/>
        <v>20</v>
      </c>
      <c r="O19" s="3">
        <f t="shared" si="1"/>
        <v>47.737478411053544</v>
      </c>
    </row>
    <row r="20" spans="1:15" x14ac:dyDescent="0.25">
      <c r="A20" s="5">
        <v>1</v>
      </c>
      <c r="C20" s="16" t="s">
        <v>25</v>
      </c>
      <c r="E20" s="5"/>
      <c r="G20" s="5"/>
      <c r="K20" s="6">
        <v>10</v>
      </c>
      <c r="L20" s="7"/>
      <c r="M20" s="3">
        <f t="shared" si="0"/>
        <v>10</v>
      </c>
      <c r="O20" s="3">
        <f t="shared" si="1"/>
        <v>23.868739205526772</v>
      </c>
    </row>
    <row r="21" spans="1:15" x14ac:dyDescent="0.25">
      <c r="A21" s="5">
        <v>1</v>
      </c>
      <c r="C21" s="16" t="s">
        <v>26</v>
      </c>
      <c r="E21" s="5"/>
      <c r="G21" s="5"/>
      <c r="K21" s="6">
        <v>10</v>
      </c>
      <c r="L21" s="7"/>
      <c r="M21" s="3">
        <f t="shared" si="0"/>
        <v>10</v>
      </c>
      <c r="O21" s="3">
        <f t="shared" si="1"/>
        <v>23.868739205526772</v>
      </c>
    </row>
    <row r="22" spans="1:15" x14ac:dyDescent="0.25">
      <c r="A22" s="5">
        <v>3</v>
      </c>
      <c r="C22" s="16" t="s">
        <v>27</v>
      </c>
      <c r="E22" s="5"/>
      <c r="G22" s="5"/>
      <c r="K22" s="6">
        <v>24</v>
      </c>
      <c r="L22" s="7"/>
      <c r="M22" s="3">
        <f t="shared" si="0"/>
        <v>72</v>
      </c>
      <c r="O22" s="3">
        <f t="shared" si="1"/>
        <v>57.284974093264253</v>
      </c>
    </row>
    <row r="23" spans="1:15" x14ac:dyDescent="0.25">
      <c r="A23" s="5">
        <v>1</v>
      </c>
      <c r="C23" s="16" t="s">
        <v>28</v>
      </c>
      <c r="E23" s="5"/>
      <c r="G23" s="5"/>
      <c r="K23" s="6">
        <v>20</v>
      </c>
      <c r="L23" s="7"/>
      <c r="M23" s="3">
        <f t="shared" si="0"/>
        <v>20</v>
      </c>
      <c r="O23" s="3">
        <f t="shared" si="1"/>
        <v>47.737478411053544</v>
      </c>
    </row>
    <row r="24" spans="1:15" x14ac:dyDescent="0.25">
      <c r="A24" s="5">
        <v>1</v>
      </c>
      <c r="C24" s="16" t="s">
        <v>29</v>
      </c>
      <c r="E24" s="5"/>
      <c r="G24" s="5"/>
      <c r="K24" s="6">
        <v>15</v>
      </c>
      <c r="L24" s="7"/>
      <c r="M24" s="3">
        <f t="shared" si="0"/>
        <v>15</v>
      </c>
      <c r="O24" s="3">
        <f t="shared" si="1"/>
        <v>35.803108808290155</v>
      </c>
    </row>
    <row r="25" spans="1:15" x14ac:dyDescent="0.25">
      <c r="A25" s="5">
        <v>20</v>
      </c>
      <c r="C25" s="16" t="s">
        <v>30</v>
      </c>
      <c r="E25" s="5"/>
      <c r="G25" s="5"/>
      <c r="K25" s="6">
        <v>10</v>
      </c>
      <c r="L25" s="7"/>
      <c r="M25" s="3">
        <f t="shared" si="0"/>
        <v>200</v>
      </c>
      <c r="O25" s="3">
        <f t="shared" si="1"/>
        <v>23.868739205526772</v>
      </c>
    </row>
    <row r="26" spans="1:15" x14ac:dyDescent="0.25">
      <c r="A26" s="5">
        <v>1</v>
      </c>
      <c r="C26" s="16" t="s">
        <v>30</v>
      </c>
      <c r="E26" s="5"/>
      <c r="G26" s="5"/>
      <c r="K26" s="6">
        <v>15</v>
      </c>
      <c r="L26" s="7"/>
      <c r="M26" s="3">
        <f t="shared" si="0"/>
        <v>15</v>
      </c>
      <c r="O26" s="3">
        <f t="shared" si="1"/>
        <v>35.803108808290155</v>
      </c>
    </row>
    <row r="27" spans="1:15" x14ac:dyDescent="0.25">
      <c r="A27" s="5">
        <v>3</v>
      </c>
      <c r="C27" s="16" t="s">
        <v>31</v>
      </c>
      <c r="E27" s="5"/>
      <c r="G27" s="5"/>
      <c r="K27" s="6">
        <v>6</v>
      </c>
      <c r="L27" s="7"/>
      <c r="M27" s="3">
        <f t="shared" si="0"/>
        <v>18</v>
      </c>
      <c r="O27" s="3">
        <f t="shared" si="1"/>
        <v>14.321243523316063</v>
      </c>
    </row>
    <row r="28" spans="1:15" x14ac:dyDescent="0.25">
      <c r="A28" s="5">
        <v>1</v>
      </c>
      <c r="C28" s="16" t="s">
        <v>32</v>
      </c>
      <c r="E28" s="5"/>
      <c r="G28" s="5"/>
      <c r="K28" s="6">
        <v>10</v>
      </c>
      <c r="L28" s="7"/>
      <c r="M28" s="3">
        <f t="shared" si="0"/>
        <v>10</v>
      </c>
      <c r="O28" s="3">
        <f t="shared" si="1"/>
        <v>23.868739205526772</v>
      </c>
    </row>
    <row r="29" spans="1:15" x14ac:dyDescent="0.25">
      <c r="A29" s="5">
        <v>1</v>
      </c>
      <c r="C29" s="16" t="s">
        <v>33</v>
      </c>
      <c r="E29" s="5"/>
      <c r="G29" s="5"/>
      <c r="K29" s="6">
        <v>10</v>
      </c>
      <c r="L29" s="7"/>
      <c r="M29" s="8">
        <f t="shared" si="0"/>
        <v>10</v>
      </c>
      <c r="O29" s="8">
        <f t="shared" si="1"/>
        <v>23.868739205526772</v>
      </c>
    </row>
    <row r="30" spans="1:15" x14ac:dyDescent="0.25">
      <c r="A30" s="5">
        <v>4</v>
      </c>
      <c r="C30" s="16" t="s">
        <v>34</v>
      </c>
      <c r="E30" s="5"/>
      <c r="G30" s="5"/>
      <c r="K30" s="6">
        <v>5</v>
      </c>
      <c r="M30" s="8">
        <f t="shared" si="0"/>
        <v>20</v>
      </c>
      <c r="O30" s="8">
        <f t="shared" si="1"/>
        <v>11.934369602763386</v>
      </c>
    </row>
    <row r="31" spans="1:15" x14ac:dyDescent="0.25">
      <c r="A31" s="5">
        <v>2</v>
      </c>
      <c r="C31" s="16" t="s">
        <v>35</v>
      </c>
      <c r="E31" s="5"/>
      <c r="G31" s="5"/>
      <c r="K31" s="6">
        <v>10</v>
      </c>
      <c r="M31" s="8">
        <f t="shared" si="0"/>
        <v>20</v>
      </c>
      <c r="O31" s="8">
        <f t="shared" si="1"/>
        <v>23.868739205526772</v>
      </c>
    </row>
    <row r="32" spans="1:15" x14ac:dyDescent="0.25">
      <c r="A32" s="5">
        <v>1</v>
      </c>
      <c r="C32" s="16" t="s">
        <v>36</v>
      </c>
      <c r="E32" s="5"/>
      <c r="G32" s="5"/>
      <c r="K32" s="6">
        <v>10</v>
      </c>
      <c r="M32" s="8">
        <f t="shared" si="0"/>
        <v>10</v>
      </c>
      <c r="O32" s="8">
        <f t="shared" si="1"/>
        <v>23.868739205526772</v>
      </c>
    </row>
    <row r="33" spans="1:15" x14ac:dyDescent="0.25">
      <c r="A33" s="5">
        <v>1</v>
      </c>
      <c r="C33" s="16" t="s">
        <v>37</v>
      </c>
      <c r="E33" s="5"/>
      <c r="G33" s="5"/>
      <c r="K33" s="6">
        <v>10</v>
      </c>
      <c r="M33" s="8">
        <f t="shared" si="0"/>
        <v>10</v>
      </c>
      <c r="O33" s="8">
        <f t="shared" si="1"/>
        <v>23.868739205526772</v>
      </c>
    </row>
    <row r="34" spans="1:15" x14ac:dyDescent="0.25">
      <c r="A34" s="5">
        <v>1</v>
      </c>
      <c r="C34" s="16" t="s">
        <v>38</v>
      </c>
      <c r="E34" s="5"/>
      <c r="G34" s="5"/>
      <c r="K34" s="6">
        <v>10</v>
      </c>
      <c r="M34" s="8">
        <f t="shared" si="0"/>
        <v>10</v>
      </c>
      <c r="O34" s="8">
        <f t="shared" si="1"/>
        <v>23.868739205526772</v>
      </c>
    </row>
    <row r="35" spans="1:15" x14ac:dyDescent="0.25">
      <c r="A35" s="5">
        <v>2</v>
      </c>
      <c r="C35" s="16" t="s">
        <v>39</v>
      </c>
      <c r="E35" s="5"/>
      <c r="G35" s="5"/>
      <c r="K35" s="6">
        <v>10</v>
      </c>
      <c r="M35" s="8">
        <f t="shared" si="0"/>
        <v>20</v>
      </c>
      <c r="O35" s="8">
        <f t="shared" si="1"/>
        <v>23.868739205526772</v>
      </c>
    </row>
    <row r="36" spans="1:15" x14ac:dyDescent="0.25">
      <c r="A36" s="5">
        <v>1</v>
      </c>
      <c r="C36" s="16" t="s">
        <v>40</v>
      </c>
      <c r="E36" s="5"/>
      <c r="G36" s="5"/>
      <c r="K36" s="6">
        <v>10</v>
      </c>
      <c r="M36" s="8">
        <f t="shared" si="0"/>
        <v>10</v>
      </c>
      <c r="O36" s="8">
        <f t="shared" si="1"/>
        <v>23.868739205526772</v>
      </c>
    </row>
    <row r="37" spans="1:15" x14ac:dyDescent="0.25">
      <c r="A37" s="5">
        <v>2</v>
      </c>
      <c r="C37" s="16" t="s">
        <v>41</v>
      </c>
      <c r="E37" s="5"/>
      <c r="G37" s="5"/>
      <c r="K37" s="6">
        <v>10</v>
      </c>
      <c r="M37" s="8">
        <f t="shared" si="0"/>
        <v>20</v>
      </c>
      <c r="O37" s="8">
        <f t="shared" si="1"/>
        <v>23.868739205526772</v>
      </c>
    </row>
    <row r="38" spans="1:15" x14ac:dyDescent="0.25">
      <c r="A38" s="5">
        <v>1</v>
      </c>
      <c r="C38" s="16" t="s">
        <v>42</v>
      </c>
      <c r="E38" s="5"/>
      <c r="G38" s="5"/>
      <c r="K38" s="6">
        <v>15</v>
      </c>
      <c r="M38" s="8">
        <f t="shared" si="0"/>
        <v>15</v>
      </c>
      <c r="O38" s="8">
        <f t="shared" si="1"/>
        <v>35.803108808290155</v>
      </c>
    </row>
    <row r="39" spans="1:15" x14ac:dyDescent="0.25">
      <c r="A39" s="5">
        <v>1</v>
      </c>
      <c r="C39" s="16" t="s">
        <v>43</v>
      </c>
      <c r="E39" s="5"/>
      <c r="G39" s="5"/>
      <c r="K39" s="6">
        <v>15</v>
      </c>
      <c r="M39" s="8">
        <f t="shared" si="0"/>
        <v>15</v>
      </c>
      <c r="O39" s="8">
        <f t="shared" si="1"/>
        <v>35.803108808290155</v>
      </c>
    </row>
    <row r="40" spans="1:15" x14ac:dyDescent="0.25">
      <c r="A40" s="5">
        <v>2</v>
      </c>
      <c r="C40" s="16" t="s">
        <v>44</v>
      </c>
      <c r="E40" s="5"/>
      <c r="G40" s="5"/>
      <c r="K40" s="6">
        <v>10</v>
      </c>
      <c r="M40" s="8">
        <f t="shared" si="0"/>
        <v>20</v>
      </c>
      <c r="O40" s="8">
        <f t="shared" si="1"/>
        <v>23.868739205526772</v>
      </c>
    </row>
    <row r="41" spans="1:15" x14ac:dyDescent="0.25">
      <c r="A41" s="5">
        <v>1</v>
      </c>
      <c r="C41" s="16" t="s">
        <v>45</v>
      </c>
      <c r="E41" s="5"/>
      <c r="G41" s="5"/>
      <c r="K41" s="6">
        <v>10</v>
      </c>
      <c r="M41" s="8">
        <f t="shared" si="0"/>
        <v>10</v>
      </c>
      <c r="O41" s="8">
        <f t="shared" si="1"/>
        <v>23.868739205526772</v>
      </c>
    </row>
    <row r="42" spans="1:15" x14ac:dyDescent="0.25">
      <c r="A42" s="5">
        <v>1</v>
      </c>
      <c r="C42" s="17" t="s">
        <v>47</v>
      </c>
      <c r="E42" s="5"/>
      <c r="G42" s="5"/>
      <c r="K42" s="6">
        <v>20</v>
      </c>
      <c r="M42" s="8">
        <f t="shared" si="0"/>
        <v>20</v>
      </c>
      <c r="O42" s="8">
        <f t="shared" si="1"/>
        <v>47.737478411053544</v>
      </c>
    </row>
    <row r="43" spans="1:15" x14ac:dyDescent="0.25">
      <c r="A43" s="5">
        <v>1</v>
      </c>
      <c r="C43" s="17" t="s">
        <v>48</v>
      </c>
      <c r="E43" s="5"/>
      <c r="G43" s="5"/>
      <c r="K43" s="6">
        <v>15</v>
      </c>
      <c r="M43" s="8">
        <f t="shared" si="0"/>
        <v>15</v>
      </c>
      <c r="O43" s="8">
        <f t="shared" si="1"/>
        <v>35.803108808290155</v>
      </c>
    </row>
    <row r="44" spans="1:15" x14ac:dyDescent="0.25">
      <c r="A44" s="5">
        <v>1</v>
      </c>
      <c r="C44" s="17" t="s">
        <v>49</v>
      </c>
      <c r="E44" s="5"/>
      <c r="G44" s="5"/>
      <c r="K44" s="6">
        <v>18</v>
      </c>
      <c r="M44" s="8">
        <f t="shared" si="0"/>
        <v>18</v>
      </c>
      <c r="O44" s="8">
        <f t="shared" si="1"/>
        <v>42.963730569948183</v>
      </c>
    </row>
    <row r="45" spans="1:15" x14ac:dyDescent="0.25">
      <c r="A45" s="5">
        <v>1</v>
      </c>
      <c r="C45" s="17" t="s">
        <v>50</v>
      </c>
      <c r="E45" s="5"/>
      <c r="G45" s="5"/>
      <c r="K45" s="6">
        <v>25</v>
      </c>
      <c r="M45" s="8">
        <f t="shared" si="0"/>
        <v>25</v>
      </c>
      <c r="O45" s="8">
        <f t="shared" si="1"/>
        <v>59.671848013816927</v>
      </c>
    </row>
    <row r="46" spans="1:15" x14ac:dyDescent="0.25">
      <c r="A46" s="5">
        <v>1</v>
      </c>
      <c r="C46" s="17" t="s">
        <v>51</v>
      </c>
      <c r="E46" s="5"/>
      <c r="G46" s="5"/>
      <c r="K46" s="6">
        <v>10</v>
      </c>
      <c r="M46" s="8">
        <f t="shared" si="0"/>
        <v>10</v>
      </c>
      <c r="O46" s="8">
        <f t="shared" si="1"/>
        <v>23.868739205526772</v>
      </c>
    </row>
    <row r="47" spans="1:15" x14ac:dyDescent="0.25">
      <c r="A47" s="5">
        <v>2</v>
      </c>
      <c r="C47" s="17" t="s">
        <v>52</v>
      </c>
      <c r="E47" s="5"/>
      <c r="G47" s="5"/>
      <c r="K47" s="6">
        <v>35</v>
      </c>
      <c r="M47" s="8">
        <f t="shared" si="0"/>
        <v>70</v>
      </c>
      <c r="O47" s="8">
        <f t="shared" si="1"/>
        <v>83.540587219343706</v>
      </c>
    </row>
    <row r="48" spans="1:15" x14ac:dyDescent="0.25">
      <c r="A48" s="5">
        <v>1</v>
      </c>
      <c r="C48" s="17" t="s">
        <v>53</v>
      </c>
      <c r="E48" s="5"/>
      <c r="G48" s="5"/>
      <c r="K48" s="6">
        <v>35</v>
      </c>
      <c r="M48" s="8">
        <f t="shared" si="0"/>
        <v>35</v>
      </c>
      <c r="O48" s="8">
        <f t="shared" si="1"/>
        <v>83.540587219343706</v>
      </c>
    </row>
    <row r="49" spans="1:15" x14ac:dyDescent="0.25">
      <c r="A49" s="5">
        <v>1</v>
      </c>
      <c r="C49" s="17" t="s">
        <v>54</v>
      </c>
      <c r="E49" s="5"/>
      <c r="G49" s="5"/>
      <c r="K49" s="6">
        <v>25</v>
      </c>
      <c r="M49" s="8">
        <f t="shared" si="0"/>
        <v>25</v>
      </c>
      <c r="O49" s="8">
        <f t="shared" si="1"/>
        <v>59.671848013816927</v>
      </c>
    </row>
    <row r="50" spans="1:15" x14ac:dyDescent="0.25">
      <c r="A50" s="5">
        <v>4</v>
      </c>
      <c r="C50" s="17" t="s">
        <v>55</v>
      </c>
      <c r="E50" s="5"/>
      <c r="G50" s="5"/>
      <c r="K50" s="6">
        <v>8.5</v>
      </c>
      <c r="M50" s="8">
        <f t="shared" si="0"/>
        <v>34</v>
      </c>
      <c r="O50" s="8">
        <f t="shared" si="1"/>
        <v>20.288428324697755</v>
      </c>
    </row>
    <row r="51" spans="1:15" x14ac:dyDescent="0.25">
      <c r="A51" s="5">
        <v>1</v>
      </c>
      <c r="C51" s="17" t="s">
        <v>56</v>
      </c>
      <c r="E51" s="5"/>
      <c r="G51" s="5"/>
      <c r="K51" s="6">
        <v>12.5</v>
      </c>
      <c r="M51" s="8">
        <f t="shared" si="0"/>
        <v>12.5</v>
      </c>
      <c r="O51" s="8">
        <f t="shared" si="1"/>
        <v>29.835924006908463</v>
      </c>
    </row>
    <row r="52" spans="1:15" x14ac:dyDescent="0.25">
      <c r="A52" s="5">
        <v>2</v>
      </c>
      <c r="C52" s="17" t="s">
        <v>57</v>
      </c>
      <c r="E52" s="5"/>
      <c r="G52" s="5"/>
      <c r="K52" s="6">
        <v>10</v>
      </c>
      <c r="M52" s="8">
        <f t="shared" si="0"/>
        <v>20</v>
      </c>
      <c r="O52" s="8">
        <f t="shared" si="1"/>
        <v>23.868739205526772</v>
      </c>
    </row>
    <row r="53" spans="1:15" x14ac:dyDescent="0.25">
      <c r="A53" s="5">
        <v>1</v>
      </c>
      <c r="C53" s="17" t="s">
        <v>58</v>
      </c>
      <c r="E53" s="5"/>
      <c r="G53" s="5"/>
      <c r="K53" s="6">
        <v>15</v>
      </c>
      <c r="M53" s="8">
        <f t="shared" si="0"/>
        <v>15</v>
      </c>
      <c r="O53" s="8">
        <f t="shared" si="1"/>
        <v>35.803108808290155</v>
      </c>
    </row>
    <row r="54" spans="1:15" x14ac:dyDescent="0.25">
      <c r="A54" s="5">
        <v>5</v>
      </c>
      <c r="C54" s="17" t="s">
        <v>59</v>
      </c>
      <c r="E54" s="5"/>
      <c r="G54" s="5"/>
      <c r="K54" s="6">
        <v>10</v>
      </c>
      <c r="M54" s="8">
        <f t="shared" si="0"/>
        <v>50</v>
      </c>
      <c r="O54" s="8">
        <f t="shared" si="1"/>
        <v>23.868739205526772</v>
      </c>
    </row>
    <row r="55" spans="1:15" x14ac:dyDescent="0.25">
      <c r="A55" s="5">
        <v>1</v>
      </c>
      <c r="C55" s="17" t="s">
        <v>60</v>
      </c>
      <c r="E55" s="5"/>
      <c r="G55" s="5"/>
      <c r="K55" s="6">
        <v>10</v>
      </c>
      <c r="M55" s="8">
        <f t="shared" si="0"/>
        <v>10</v>
      </c>
      <c r="O55" s="8">
        <f t="shared" si="1"/>
        <v>23.868739205526772</v>
      </c>
    </row>
    <row r="56" spans="1:15" x14ac:dyDescent="0.25">
      <c r="A56" s="5">
        <v>1</v>
      </c>
      <c r="C56" s="17" t="s">
        <v>61</v>
      </c>
      <c r="E56" s="5"/>
      <c r="G56" s="5"/>
      <c r="K56" s="6">
        <v>15</v>
      </c>
      <c r="M56" s="8">
        <f t="shared" si="0"/>
        <v>15</v>
      </c>
      <c r="O56" s="8">
        <f t="shared" si="1"/>
        <v>35.803108808290155</v>
      </c>
    </row>
    <row r="57" spans="1:15" x14ac:dyDescent="0.25">
      <c r="A57" s="5">
        <v>1</v>
      </c>
      <c r="C57" s="17" t="s">
        <v>62</v>
      </c>
      <c r="E57" s="5"/>
      <c r="G57" s="5"/>
      <c r="K57" s="6">
        <v>15</v>
      </c>
      <c r="M57" s="8">
        <f t="shared" si="0"/>
        <v>15</v>
      </c>
      <c r="O57" s="8">
        <f t="shared" si="1"/>
        <v>35.803108808290155</v>
      </c>
    </row>
    <row r="58" spans="1:15" x14ac:dyDescent="0.25">
      <c r="A58" s="5">
        <v>1</v>
      </c>
      <c r="C58" s="17" t="s">
        <v>63</v>
      </c>
      <c r="E58" s="5"/>
      <c r="G58" s="5"/>
      <c r="K58" s="6">
        <v>15</v>
      </c>
      <c r="M58" s="8">
        <f t="shared" si="0"/>
        <v>15</v>
      </c>
      <c r="O58" s="8">
        <f t="shared" si="1"/>
        <v>35.803108808290155</v>
      </c>
    </row>
    <row r="59" spans="1:15" x14ac:dyDescent="0.25">
      <c r="A59" s="5">
        <v>1</v>
      </c>
      <c r="C59" s="17" t="s">
        <v>59</v>
      </c>
      <c r="E59" s="5"/>
      <c r="G59" s="5"/>
      <c r="K59" s="6">
        <v>10</v>
      </c>
      <c r="M59" s="8">
        <f t="shared" si="0"/>
        <v>10</v>
      </c>
      <c r="O59" s="8">
        <f t="shared" si="1"/>
        <v>23.868739205526772</v>
      </c>
    </row>
    <row r="60" spans="1:15" x14ac:dyDescent="0.25">
      <c r="A60" s="5">
        <v>1</v>
      </c>
      <c r="C60" s="17" t="s">
        <v>64</v>
      </c>
      <c r="E60" s="5"/>
      <c r="G60" s="5"/>
      <c r="K60" s="6">
        <v>15</v>
      </c>
      <c r="M60" s="8">
        <f t="shared" si="0"/>
        <v>15</v>
      </c>
      <c r="O60" s="8">
        <f t="shared" si="1"/>
        <v>35.803108808290155</v>
      </c>
    </row>
    <row r="61" spans="1:15" x14ac:dyDescent="0.25">
      <c r="A61" s="5">
        <v>1</v>
      </c>
      <c r="C61" s="17" t="s">
        <v>65</v>
      </c>
      <c r="E61" s="5"/>
      <c r="G61" s="5"/>
      <c r="K61" s="6">
        <v>20</v>
      </c>
      <c r="M61" s="8">
        <f t="shared" si="0"/>
        <v>20</v>
      </c>
      <c r="O61" s="8">
        <f t="shared" si="1"/>
        <v>47.737478411053544</v>
      </c>
    </row>
    <row r="62" spans="1:15" x14ac:dyDescent="0.25">
      <c r="A62" s="5">
        <v>1</v>
      </c>
      <c r="C62" s="17" t="s">
        <v>66</v>
      </c>
      <c r="E62" s="5"/>
      <c r="G62" s="5"/>
      <c r="K62" s="6">
        <v>10</v>
      </c>
      <c r="M62" s="8">
        <f t="shared" si="0"/>
        <v>10</v>
      </c>
      <c r="O62" s="8">
        <f t="shared" si="1"/>
        <v>23.868739205526772</v>
      </c>
    </row>
    <row r="63" spans="1:15" x14ac:dyDescent="0.25">
      <c r="A63" s="5">
        <v>2</v>
      </c>
      <c r="C63" s="17" t="s">
        <v>67</v>
      </c>
      <c r="E63" s="5"/>
      <c r="G63" s="5"/>
      <c r="K63" s="6">
        <v>20</v>
      </c>
      <c r="M63" s="8">
        <f t="shared" si="0"/>
        <v>40</v>
      </c>
      <c r="O63" s="8">
        <f t="shared" si="1"/>
        <v>47.737478411053544</v>
      </c>
    </row>
    <row r="64" spans="1:15" x14ac:dyDescent="0.25">
      <c r="A64" s="5">
        <v>1</v>
      </c>
      <c r="C64" s="17" t="s">
        <v>68</v>
      </c>
      <c r="E64" s="5"/>
      <c r="G64" s="5"/>
      <c r="K64" s="6">
        <v>18</v>
      </c>
      <c r="M64" s="8">
        <f t="shared" si="0"/>
        <v>18</v>
      </c>
      <c r="O64" s="8">
        <f t="shared" si="1"/>
        <v>42.963730569948183</v>
      </c>
    </row>
    <row r="65" spans="1:15" x14ac:dyDescent="0.25">
      <c r="A65" s="5">
        <v>2</v>
      </c>
      <c r="C65" s="17" t="s">
        <v>69</v>
      </c>
      <c r="E65" s="5"/>
      <c r="G65" s="5"/>
      <c r="K65" s="6">
        <v>20</v>
      </c>
      <c r="M65" s="8">
        <f t="shared" si="0"/>
        <v>40</v>
      </c>
      <c r="O65" s="8">
        <f t="shared" si="1"/>
        <v>47.737478411053544</v>
      </c>
    </row>
    <row r="66" spans="1:15" x14ac:dyDescent="0.25">
      <c r="A66" s="5">
        <v>1</v>
      </c>
      <c r="C66" s="17" t="s">
        <v>70</v>
      </c>
      <c r="E66" s="5"/>
      <c r="G66" s="5"/>
      <c r="K66" s="6">
        <v>18</v>
      </c>
      <c r="M66" s="8">
        <f t="shared" si="0"/>
        <v>18</v>
      </c>
      <c r="O66" s="8">
        <f t="shared" si="1"/>
        <v>42.963730569948183</v>
      </c>
    </row>
  </sheetData>
  <mergeCells count="3">
    <mergeCell ref="B2:C2"/>
    <mergeCell ref="B3:C3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14" sqref="A14"/>
    </sheetView>
  </sheetViews>
  <sheetFormatPr defaultRowHeight="15" x14ac:dyDescent="0.25"/>
  <cols>
    <col min="1" max="1" width="10.7109375" style="2" bestFit="1" customWidth="1"/>
    <col min="2" max="2" width="9.140625" style="2"/>
    <col min="3" max="3" width="9.140625" style="2" bestFit="1" customWidth="1"/>
  </cols>
  <sheetData>
    <row r="1" spans="1:3" x14ac:dyDescent="0.25">
      <c r="A1" s="15" t="s">
        <v>15</v>
      </c>
      <c r="B1" s="15"/>
    </row>
    <row r="2" spans="1:3" x14ac:dyDescent="0.25">
      <c r="A2" s="3">
        <f>SUM(C6:C21)</f>
        <v>560</v>
      </c>
    </row>
    <row r="4" spans="1:3" x14ac:dyDescent="0.25">
      <c r="A4" s="2" t="s">
        <v>1</v>
      </c>
      <c r="C4" s="2" t="s">
        <v>14</v>
      </c>
    </row>
    <row r="6" spans="1:3" x14ac:dyDescent="0.25">
      <c r="A6" s="10" t="s">
        <v>5</v>
      </c>
      <c r="C6" s="6"/>
    </row>
    <row r="7" spans="1:3" x14ac:dyDescent="0.25">
      <c r="A7" s="10" t="s">
        <v>6</v>
      </c>
      <c r="C7" s="6"/>
    </row>
    <row r="8" spans="1:3" x14ac:dyDescent="0.25">
      <c r="A8" s="10" t="s">
        <v>7</v>
      </c>
      <c r="C8" s="6"/>
    </row>
    <row r="9" spans="1:3" x14ac:dyDescent="0.25">
      <c r="A9" s="10" t="s">
        <v>8</v>
      </c>
      <c r="C9" s="6">
        <v>360</v>
      </c>
    </row>
    <row r="10" spans="1:3" x14ac:dyDescent="0.25">
      <c r="A10" s="10" t="s">
        <v>9</v>
      </c>
      <c r="C10" s="6"/>
    </row>
    <row r="11" spans="1:3" x14ac:dyDescent="0.25">
      <c r="A11" s="10" t="s">
        <v>71</v>
      </c>
      <c r="C11" s="6">
        <v>200</v>
      </c>
    </row>
    <row r="12" spans="1:3" x14ac:dyDescent="0.25">
      <c r="A12" s="10"/>
      <c r="C12" s="6"/>
    </row>
    <row r="13" spans="1:3" x14ac:dyDescent="0.25">
      <c r="A13" s="10"/>
      <c r="C13" s="6"/>
    </row>
    <row r="14" spans="1:3" x14ac:dyDescent="0.25">
      <c r="A14" s="10"/>
      <c r="C14" s="6"/>
    </row>
    <row r="15" spans="1:3" x14ac:dyDescent="0.25">
      <c r="A15" s="10"/>
      <c r="C15" s="6"/>
    </row>
    <row r="16" spans="1:3" x14ac:dyDescent="0.25">
      <c r="A16" s="10"/>
      <c r="C16" s="6"/>
    </row>
    <row r="17" spans="1:3" x14ac:dyDescent="0.25">
      <c r="A17" s="10"/>
      <c r="C17" s="6"/>
    </row>
    <row r="18" spans="1:3" x14ac:dyDescent="0.25">
      <c r="A18" s="10"/>
      <c r="C18" s="6"/>
    </row>
    <row r="19" spans="1:3" x14ac:dyDescent="0.25">
      <c r="A19" s="10"/>
      <c r="C19" s="6"/>
    </row>
    <row r="20" spans="1:3" x14ac:dyDescent="0.25">
      <c r="A20" s="10"/>
      <c r="C20" s="6"/>
    </row>
    <row r="21" spans="1:3" x14ac:dyDescent="0.25">
      <c r="A21" s="10"/>
      <c r="C21" s="6"/>
    </row>
    <row r="22" spans="1:3" x14ac:dyDescent="0.25">
      <c r="A22" s="10"/>
      <c r="C22" s="6"/>
    </row>
    <row r="23" spans="1:3" x14ac:dyDescent="0.25">
      <c r="A23" s="10"/>
      <c r="C23" s="6"/>
    </row>
    <row r="24" spans="1:3" x14ac:dyDescent="0.25">
      <c r="A24" s="10"/>
      <c r="C24" s="6"/>
    </row>
    <row r="25" spans="1:3" x14ac:dyDescent="0.25">
      <c r="A25" s="10"/>
      <c r="C25" s="6"/>
    </row>
    <row r="26" spans="1:3" x14ac:dyDescent="0.25">
      <c r="A26" s="10"/>
      <c r="C26" s="6"/>
    </row>
    <row r="27" spans="1:3" x14ac:dyDescent="0.25">
      <c r="A27" s="10"/>
      <c r="C27" s="6"/>
    </row>
    <row r="28" spans="1:3" x14ac:dyDescent="0.25">
      <c r="A28" s="9"/>
    </row>
    <row r="29" spans="1:3" x14ac:dyDescent="0.25">
      <c r="A29" s="9"/>
    </row>
    <row r="30" spans="1:3" x14ac:dyDescent="0.25">
      <c r="A30" s="9"/>
    </row>
    <row r="31" spans="1:3" x14ac:dyDescent="0.25">
      <c r="A31" s="9"/>
    </row>
    <row r="32" spans="1:3" x14ac:dyDescent="0.25">
      <c r="A32" s="9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VENDAS</vt:lpstr>
      <vt:lpstr>CONTROLE 2019</vt:lpstr>
      <vt:lpstr>DESPESA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MSJ Marcenaria</dc:creator>
  <cp:lastModifiedBy>eu</cp:lastModifiedBy>
  <dcterms:created xsi:type="dcterms:W3CDTF">2019-02-21T15:30:47Z</dcterms:created>
  <dcterms:modified xsi:type="dcterms:W3CDTF">2019-02-21T14:39:16Z</dcterms:modified>
</cp:coreProperties>
</file>