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ugo\Box Sync\sql\pld\V3\"/>
    </mc:Choice>
  </mc:AlternateContent>
  <bookViews>
    <workbookView xWindow="0" yWindow="0" windowWidth="28800" windowHeight="13125" activeTab="3"/>
  </bookViews>
  <sheets>
    <sheet name="LILIA" sheetId="4" r:id="rId1"/>
    <sheet name="OSVALDO" sheetId="3" r:id="rId2"/>
    <sheet name="Hoja1" sheetId="1" r:id="rId3"/>
    <sheet name="Hoja2" sheetId="2" r:id="rId4"/>
  </sheets>
  <definedNames>
    <definedName name="_xlnm._FilterDatabase" localSheetId="3" hidden="1">Hoja2!$A$1:$E$32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4" l="1"/>
  <c r="G30" i="4"/>
  <c r="G29" i="4"/>
  <c r="F29" i="4"/>
  <c r="F28" i="4"/>
  <c r="G28" i="4" s="1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F32" i="4"/>
  <c r="G31" i="3"/>
  <c r="G30" i="3"/>
  <c r="G29" i="3"/>
  <c r="F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" i="3"/>
  <c r="F32" i="3" s="1"/>
  <c r="G2" i="4" l="1"/>
  <c r="G2" i="3"/>
  <c r="G23" i="1"/>
  <c r="G24" i="1"/>
  <c r="G25" i="1"/>
  <c r="G26" i="1"/>
  <c r="G27" i="1"/>
  <c r="G28" i="1"/>
  <c r="G29" i="1"/>
  <c r="G30" i="1"/>
  <c r="G31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2" i="1"/>
  <c r="E32" i="2"/>
  <c r="F29" i="1"/>
  <c r="F28" i="1"/>
  <c r="F27" i="1"/>
  <c r="F32" i="1" l="1"/>
</calcChain>
</file>

<file path=xl/sharedStrings.xml><?xml version="1.0" encoding="utf-8"?>
<sst xmlns="http://schemas.openxmlformats.org/spreadsheetml/2006/main" count="262" uniqueCount="85">
  <si>
    <t xml:space="preserve">preguntaid </t>
  </si>
  <si>
    <t xml:space="preserve">                                descripcion                                </t>
  </si>
  <si>
    <t xml:space="preserve">                respuesta                </t>
  </si>
  <si>
    <t xml:space="preserve"> valor</t>
  </si>
  <si>
    <t xml:space="preserve"> Que tipo de operaciones realiza en la cooperativa                         </t>
  </si>
  <si>
    <t xml:space="preserve"> Zona geografica. Lugar de Nacimiento                                      </t>
  </si>
  <si>
    <t xml:space="preserve"> Nacionalidad                                                              </t>
  </si>
  <si>
    <t xml:space="preserve"> MEXICANA                                </t>
  </si>
  <si>
    <t xml:space="preserve"> Edad                                                                      </t>
  </si>
  <si>
    <t xml:space="preserve"> 31 A 50 AÑOS                            </t>
  </si>
  <si>
    <t xml:space="preserve"> Estado civil                                                              </t>
  </si>
  <si>
    <t xml:space="preserve"> CASADO                                  </t>
  </si>
  <si>
    <t xml:space="preserve"> Tiempo laborando en su actual empleo                                      </t>
  </si>
  <si>
    <t xml:space="preserve"> DE 2 A 5 AÑOS                           </t>
  </si>
  <si>
    <t xml:space="preserve"> Monto aproximado mensual de las operaciones                               </t>
  </si>
  <si>
    <t xml:space="preserve"> MENOS DE $15000                         </t>
  </si>
  <si>
    <t xml:space="preserve"> Actividad general                                                         </t>
  </si>
  <si>
    <t xml:space="preserve"> EMPLEADO ASALARIADO                     </t>
  </si>
  <si>
    <t xml:space="preserve"> Instrumento monetario                                                     </t>
  </si>
  <si>
    <t xml:space="preserve"> EFECTIVO                                </t>
  </si>
  <si>
    <t xml:space="preserve"> Frecuencia de Operaciones al mes                                          </t>
  </si>
  <si>
    <t xml:space="preserve"> DE 1 A  4                               </t>
  </si>
  <si>
    <t xml:space="preserve"> Propiedad de los recursos                                                 </t>
  </si>
  <si>
    <t xml:space="preserve"> PROPIOS                                 </t>
  </si>
  <si>
    <t xml:space="preserve"> Tipo de residencia                                                        </t>
  </si>
  <si>
    <t xml:space="preserve"> PROPIA                                  </t>
  </si>
  <si>
    <t xml:space="preserve"> Ingreso del Conyuge                                                       </t>
  </si>
  <si>
    <t xml:space="preserve"> ¿Tiene algún puesto público?/PEPs                                         </t>
  </si>
  <si>
    <t xml:space="preserve"> NO                                      </t>
  </si>
  <si>
    <t xml:space="preserve"> Algun familiar de usted, hasta segundo grado, ocupa algun puesto politico </t>
  </si>
  <si>
    <t xml:space="preserve"> Tipo de personalidad juridica                                             </t>
  </si>
  <si>
    <t xml:space="preserve"> PERSONA FISICA                          </t>
  </si>
  <si>
    <t xml:space="preserve"> Tiempo de residencia en el estado                                         </t>
  </si>
  <si>
    <t xml:space="preserve"> MAS DE 5 AÑOS                           </t>
  </si>
  <si>
    <t xml:space="preserve"> Antiguedad domiciliaria                                                   </t>
  </si>
  <si>
    <t xml:space="preserve"> Se encuentra en la lista de la OFAC                                       </t>
  </si>
  <si>
    <t xml:space="preserve"> Total de ingresos comprobados                                             </t>
  </si>
  <si>
    <t xml:space="preserve"> Qué tipo de servicios va a utilizar de la Cooperativa                     </t>
  </si>
  <si>
    <t xml:space="preserve"> Sector Económico                                                          </t>
  </si>
  <si>
    <t xml:space="preserve"> Estado(s) de cobertura de la actividad económica                          </t>
  </si>
  <si>
    <t xml:space="preserve"> Cobertura Geográfica de la Actividad Económica desarrollada               </t>
  </si>
  <si>
    <t xml:space="preserve"> Periodicidad de las operaciones                                           </t>
  </si>
  <si>
    <t xml:space="preserve"> Origen de los Recursos                                                    </t>
  </si>
  <si>
    <t xml:space="preserve"> Mecanismos de comprobación de ingresos                                    </t>
  </si>
  <si>
    <t xml:space="preserve"> Posible destino de los recursos                                           </t>
  </si>
  <si>
    <t xml:space="preserve"> Antigüedad de la relación comercial con el socio                          </t>
  </si>
  <si>
    <t xml:space="preserve"> Actividades vulnerables                                                   </t>
  </si>
  <si>
    <t>OAXACA</t>
  </si>
  <si>
    <t>VENTANILLA</t>
  </si>
  <si>
    <t>CAJA DE AHORROS</t>
  </si>
  <si>
    <t>PRÉSTAMO 
AHORRO-INVERSIÓN</t>
  </si>
  <si>
    <t>COMERCIO/SERVICIOS/TRANSPORTE</t>
  </si>
  <si>
    <t>ESTATAL / NACIONAL</t>
  </si>
  <si>
    <t>QUINCENAL
SEMANAL</t>
  </si>
  <si>
    <t>SUELDO
ACTIVIDAD COMERCIAL</t>
  </si>
  <si>
    <t>RECIBOS DE HONORARIOS O DE NÓMINA
ESTADO DE CUENTA</t>
  </si>
  <si>
    <t>GASTOS FAMILIARES
GASTOS PERSONALES</t>
  </si>
  <si>
    <t>MAYOR DE 12 MESES</t>
  </si>
  <si>
    <t>DE $1 A $25,000</t>
  </si>
  <si>
    <t xml:space="preserve"> DE $25,001 A $50,000                      </t>
  </si>
  <si>
    <t>socio</t>
  </si>
  <si>
    <t>solicitudingresoid</t>
  </si>
  <si>
    <t>PRÉSTAMO '||chr(10)||' AHORRO-INVERSIÓN</t>
  </si>
  <si>
    <t xml:space="preserve"> Sector Económico </t>
  </si>
  <si>
    <t xml:space="preserve"> Estado(s) de cobertura de la actividad económica</t>
  </si>
  <si>
    <t xml:space="preserve"> Cobertura Geográfica de la Actividad Económica desarrollada </t>
  </si>
  <si>
    <t>QUINCENAL '||chr(10)||'SEMANAL</t>
  </si>
  <si>
    <t>SUELDO '||chr(10)||'ACTIVIDAD COMERCIAL</t>
  </si>
  <si>
    <t>GASTOS FAMILIARES'||chr(10)||'GASTOS PERSONALES</t>
  </si>
  <si>
    <t>RECIBOS DE HONORARIOS O DE NÓMINA'||chr(10)||'ESTADO DE CUENTA</t>
  </si>
  <si>
    <t>MAS DE 5 AÑOS</t>
  </si>
  <si>
    <t>EMPRESARIO INFORMAL/DESEMPLEADO/DEPENDIENTE</t>
  </si>
  <si>
    <t xml:space="preserve"> DE $1 A $25,000                      </t>
  </si>
  <si>
    <t>MENSUAL</t>
  </si>
  <si>
    <t>ACTIVIDAD COMERCIAL</t>
  </si>
  <si>
    <t>CULTIVO DE JITOMATE</t>
  </si>
  <si>
    <t>LOCAL / REGIONAL</t>
  </si>
  <si>
    <t>AGRICULTURA/EXPLOTACIÓN FORESTAL/GANADERÍA/MINERÍA/PESCA</t>
  </si>
  <si>
    <t>FORMATO CING-0326 “COMPROBACIÓN DE INGRESOS”</t>
  </si>
  <si>
    <t xml:space="preserve">MENOS DE $15000                         </t>
  </si>
  <si>
    <t>REMESAS</t>
  </si>
  <si>
    <t xml:space="preserve">MAS DE $50,000                      </t>
  </si>
  <si>
    <t>SERVICIO DE ENSEÑANZA DE PREPRIMARIA Y PRIMARIA</t>
  </si>
  <si>
    <t>SUELDO</t>
  </si>
  <si>
    <t>RECIBOS DE HONORARIOS O DE NÓMINA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</si>
</sst>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1" fillId="2" borderId="0" xfId="1"/>
    <xf numFmtId="0" fontId="2" fillId="3" borderId="1" xfId="2" applyBorder="1"/>
    <xf numFmtId="0" fontId="2" fillId="3" borderId="1" xfId="2" applyBorder="1" applyAlignment="1">
      <alignment wrapText="1"/>
    </xf>
  </cellXfs>
  <cellStyles count="3">
    <cellStyle name="Incorrecto" xfId="1" builtinId="27"/>
    <cellStyle name="Neutral" xfId="2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F32" sqref="F32"/>
    </sheetView>
  </sheetViews>
  <sheetFormatPr baseColWidth="10" defaultRowHeight="15" x14ac:dyDescent="0.25"/>
  <cols>
    <col min="1" max="2" width="11.140625" customWidth="1"/>
    <col min="3" max="3" width="11.140625" bestFit="1" customWidth="1"/>
    <col min="4" max="4" width="68.42578125" bestFit="1" customWidth="1"/>
    <col min="5" max="5" width="44.28515625" bestFit="1" customWidth="1"/>
    <col min="6" max="6" width="5.85546875" bestFit="1" customWidth="1"/>
    <col min="7" max="7" width="114.42578125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>
        <v>533</v>
      </c>
      <c r="B2" s="4">
        <v>533</v>
      </c>
      <c r="C2" s="4">
        <v>1</v>
      </c>
      <c r="D2" s="4" t="s">
        <v>4</v>
      </c>
      <c r="E2" s="5" t="s">
        <v>80</v>
      </c>
      <c r="F2" s="4">
        <v>-2</v>
      </c>
      <c r="G2" t="str">
        <f t="shared" ref="G2:G21" si="0">"update matrizriesgo set respuesta='"&amp;E2&amp;"',valor="&amp;F2&amp;" where preguntaid="&amp;C2&amp;" and socioid="&amp;B2&amp;";"</f>
        <v>update matrizriesgo set respuesta='REMESAS',valor=-2 where preguntaid=1 and socioid=533;</v>
      </c>
    </row>
    <row r="3" spans="1:7" x14ac:dyDescent="0.25">
      <c r="A3" s="4">
        <v>533</v>
      </c>
      <c r="B3" s="4">
        <v>533</v>
      </c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socioid=533;</v>
      </c>
    </row>
    <row r="4" spans="1:7" x14ac:dyDescent="0.25">
      <c r="A4" s="4">
        <v>533</v>
      </c>
      <c r="B4" s="4">
        <v>533</v>
      </c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socioid=533;</v>
      </c>
    </row>
    <row r="5" spans="1:7" x14ac:dyDescent="0.25">
      <c r="A5" s="4">
        <v>533</v>
      </c>
      <c r="B5" s="4">
        <v>533</v>
      </c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socioid=533;</v>
      </c>
    </row>
    <row r="6" spans="1:7" x14ac:dyDescent="0.25">
      <c r="A6" s="4">
        <v>533</v>
      </c>
      <c r="B6" s="4">
        <v>533</v>
      </c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socioid=533;</v>
      </c>
    </row>
    <row r="7" spans="1:7" x14ac:dyDescent="0.25">
      <c r="A7" s="4">
        <v>533</v>
      </c>
      <c r="B7" s="4">
        <v>533</v>
      </c>
      <c r="C7" s="4">
        <v>6</v>
      </c>
      <c r="D7" s="4" t="s">
        <v>12</v>
      </c>
      <c r="E7" s="4" t="s">
        <v>70</v>
      </c>
      <c r="F7" s="4">
        <v>3</v>
      </c>
      <c r="G7" t="str">
        <f t="shared" si="0"/>
        <v>update matrizriesgo set respuesta='MAS DE 5 AÑOS',valor=3 where preguntaid=6 and socioid=533;</v>
      </c>
    </row>
    <row r="8" spans="1:7" x14ac:dyDescent="0.25">
      <c r="A8" s="4">
        <v>533</v>
      </c>
      <c r="B8" s="4">
        <v>533</v>
      </c>
      <c r="C8" s="4">
        <v>7</v>
      </c>
      <c r="D8" s="4" t="s">
        <v>14</v>
      </c>
      <c r="E8" s="4" t="s">
        <v>15</v>
      </c>
      <c r="F8" s="4">
        <v>3</v>
      </c>
      <c r="G8" t="str">
        <f t="shared" si="0"/>
        <v>update matrizriesgo set respuesta=' MENOS DE $15000                         ',valor=3 where preguntaid=7 and socioid=533;</v>
      </c>
    </row>
    <row r="9" spans="1:7" x14ac:dyDescent="0.25">
      <c r="A9" s="4">
        <v>533</v>
      </c>
      <c r="B9" s="4">
        <v>533</v>
      </c>
      <c r="C9" s="4">
        <v>8</v>
      </c>
      <c r="D9" s="4" t="s">
        <v>16</v>
      </c>
      <c r="E9" s="4" t="s">
        <v>71</v>
      </c>
      <c r="F9" s="4">
        <v>-2</v>
      </c>
      <c r="G9" t="str">
        <f t="shared" si="0"/>
        <v>update matrizriesgo set respuesta='EMPRESARIO INFORMAL/DESEMPLEADO/DEPENDIENTE',valor=-2 where preguntaid=8 and socioid=533;</v>
      </c>
    </row>
    <row r="10" spans="1:7" x14ac:dyDescent="0.25">
      <c r="A10" s="4">
        <v>533</v>
      </c>
      <c r="B10" s="4">
        <v>533</v>
      </c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socioid=533;</v>
      </c>
    </row>
    <row r="11" spans="1:7" x14ac:dyDescent="0.25">
      <c r="A11" s="4">
        <v>533</v>
      </c>
      <c r="B11" s="4">
        <v>533</v>
      </c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socioid=533;</v>
      </c>
    </row>
    <row r="12" spans="1:7" x14ac:dyDescent="0.25">
      <c r="A12" s="4">
        <v>533</v>
      </c>
      <c r="B12" s="4">
        <v>533</v>
      </c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socioid=533;</v>
      </c>
    </row>
    <row r="13" spans="1:7" x14ac:dyDescent="0.25">
      <c r="A13" s="4">
        <v>533</v>
      </c>
      <c r="B13" s="4">
        <v>533</v>
      </c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socioid=533;</v>
      </c>
    </row>
    <row r="14" spans="1:7" x14ac:dyDescent="0.25">
      <c r="A14" s="4">
        <v>533</v>
      </c>
      <c r="B14" s="4">
        <v>533</v>
      </c>
      <c r="C14" s="4">
        <v>13</v>
      </c>
      <c r="D14" s="4" t="s">
        <v>26</v>
      </c>
      <c r="E14" s="4" t="s">
        <v>72</v>
      </c>
      <c r="F14" s="4">
        <v>3</v>
      </c>
      <c r="G14" t="str">
        <f t="shared" si="0"/>
        <v>update matrizriesgo set respuesta=' DE $1 A $25,000                      ',valor=3 where preguntaid=13 and socioid=533;</v>
      </c>
    </row>
    <row r="15" spans="1:7" x14ac:dyDescent="0.25">
      <c r="A15" s="4">
        <v>533</v>
      </c>
      <c r="B15" s="4">
        <v>533</v>
      </c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socioid=533;</v>
      </c>
    </row>
    <row r="16" spans="1:7" x14ac:dyDescent="0.25">
      <c r="A16" s="4">
        <v>533</v>
      </c>
      <c r="B16" s="4">
        <v>533</v>
      </c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socioid=533;</v>
      </c>
    </row>
    <row r="17" spans="1:7" x14ac:dyDescent="0.25">
      <c r="A17" s="4">
        <v>533</v>
      </c>
      <c r="B17" s="4">
        <v>533</v>
      </c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socioid=533;</v>
      </c>
    </row>
    <row r="18" spans="1:7" x14ac:dyDescent="0.25">
      <c r="A18" s="4">
        <v>533</v>
      </c>
      <c r="B18" s="4">
        <v>533</v>
      </c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socioid=533;</v>
      </c>
    </row>
    <row r="19" spans="1:7" x14ac:dyDescent="0.25">
      <c r="A19" s="4">
        <v>533</v>
      </c>
      <c r="B19" s="4">
        <v>533</v>
      </c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socioid=533;</v>
      </c>
    </row>
    <row r="20" spans="1:7" x14ac:dyDescent="0.25">
      <c r="A20" s="4">
        <v>533</v>
      </c>
      <c r="B20" s="4">
        <v>533</v>
      </c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socioid=533;</v>
      </c>
    </row>
    <row r="21" spans="1:7" x14ac:dyDescent="0.25">
      <c r="A21" s="4">
        <v>533</v>
      </c>
      <c r="B21" s="4">
        <v>533</v>
      </c>
      <c r="C21" s="4">
        <v>20</v>
      </c>
      <c r="D21" s="4" t="s">
        <v>36</v>
      </c>
      <c r="E21" s="4" t="s">
        <v>81</v>
      </c>
      <c r="F21" s="4">
        <v>-2</v>
      </c>
      <c r="G21" t="str">
        <f t="shared" si="0"/>
        <v>update matrizriesgo set respuesta='MAS DE $50,000                      ',valor=-2 where preguntaid=20 and socioid=533;</v>
      </c>
    </row>
    <row r="22" spans="1:7" x14ac:dyDescent="0.25">
      <c r="A22" s="4">
        <v>533</v>
      </c>
      <c r="B22" s="4">
        <v>533</v>
      </c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(533,533,21,'VENTANILLA','',3);</v>
      </c>
    </row>
    <row r="23" spans="1:7" x14ac:dyDescent="0.25">
      <c r="A23" s="4">
        <v>533</v>
      </c>
      <c r="B23" s="4">
        <v>533</v>
      </c>
      <c r="C23">
        <v>22</v>
      </c>
      <c r="D23" t="s">
        <v>63</v>
      </c>
      <c r="E23" t="s">
        <v>51</v>
      </c>
      <c r="F23">
        <v>-2</v>
      </c>
      <c r="G23" t="str">
        <f t="shared" ref="G23:G31" si="1">"insert into matrizriesgo values ("&amp;A23&amp;","&amp;B23&amp;","&amp;C23&amp;",'"&amp;E23&amp;"','',"&amp;F23&amp;");"</f>
        <v>insert into matrizriesgo values (533,533,22,'COMERCIO/SERVICIOS/TRANSPORTE','',-2);</v>
      </c>
    </row>
    <row r="24" spans="1:7" x14ac:dyDescent="0.25">
      <c r="A24" s="4">
        <v>533</v>
      </c>
      <c r="B24" s="4">
        <v>533</v>
      </c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(533,533,23,'OAXACA','',2);</v>
      </c>
    </row>
    <row r="25" spans="1:7" x14ac:dyDescent="0.25">
      <c r="A25" s="4">
        <v>533</v>
      </c>
      <c r="B25" s="4">
        <v>533</v>
      </c>
      <c r="C25">
        <v>24</v>
      </c>
      <c r="D25" t="s">
        <v>65</v>
      </c>
      <c r="E25" t="s">
        <v>52</v>
      </c>
      <c r="F25">
        <v>2</v>
      </c>
      <c r="G25" t="str">
        <f t="shared" si="1"/>
        <v>insert into matrizriesgo values (533,533,24,'ESTATAL / NACIONAL','',2);</v>
      </c>
    </row>
    <row r="26" spans="1:7" x14ac:dyDescent="0.25">
      <c r="A26" s="4">
        <v>533</v>
      </c>
      <c r="B26" s="4">
        <v>533</v>
      </c>
      <c r="C26">
        <v>25</v>
      </c>
      <c r="D26" t="s">
        <v>41</v>
      </c>
      <c r="E26" s="1" t="s">
        <v>66</v>
      </c>
      <c r="F26">
        <v>2</v>
      </c>
      <c r="G26" t="str">
        <f t="shared" si="1"/>
        <v>insert into matrizriesgo values (533,533,25,'QUINCENAL '||chr(10)||'SEMANAL','',2);</v>
      </c>
    </row>
    <row r="27" spans="1:7" x14ac:dyDescent="0.25">
      <c r="A27" s="4">
        <v>533</v>
      </c>
      <c r="B27" s="4">
        <v>533</v>
      </c>
      <c r="C27">
        <v>26</v>
      </c>
      <c r="D27" t="s">
        <v>42</v>
      </c>
      <c r="E27" s="2" t="s">
        <v>83</v>
      </c>
      <c r="F27">
        <v>3</v>
      </c>
      <c r="G27" t="str">
        <f t="shared" si="1"/>
        <v>insert into matrizriesgo values (533,533,26,'SUELDO','',3);</v>
      </c>
    </row>
    <row r="28" spans="1:7" x14ac:dyDescent="0.25">
      <c r="A28" s="4">
        <v>533</v>
      </c>
      <c r="B28" s="4">
        <v>533</v>
      </c>
      <c r="C28">
        <v>27</v>
      </c>
      <c r="D28" t="s">
        <v>43</v>
      </c>
      <c r="E28" s="2" t="s">
        <v>84</v>
      </c>
      <c r="F28">
        <f>+AVERAGE(3,3)</f>
        <v>3</v>
      </c>
      <c r="G28" t="str">
        <f t="shared" si="1"/>
        <v>insert into matrizriesgo values (533,533,27,'RECIBOS DE HONORARIOS O DE NÓMINA','',3);</v>
      </c>
    </row>
    <row r="29" spans="1:7" ht="30" x14ac:dyDescent="0.25">
      <c r="A29" s="4">
        <v>533</v>
      </c>
      <c r="B29" s="4">
        <v>533</v>
      </c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(533,533,28,'GASTOS FAMILIARES'||chr(10)||'GASTOS PERSONALES','',0.5);</v>
      </c>
    </row>
    <row r="30" spans="1:7" x14ac:dyDescent="0.25">
      <c r="A30" s="4">
        <v>533</v>
      </c>
      <c r="B30" s="4">
        <v>533</v>
      </c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(533,533,29,'MAYOR DE 12 MESES','',3);</v>
      </c>
    </row>
    <row r="31" spans="1:7" x14ac:dyDescent="0.25">
      <c r="A31" s="4">
        <v>533</v>
      </c>
      <c r="B31" s="4">
        <v>533</v>
      </c>
      <c r="C31">
        <v>30</v>
      </c>
      <c r="D31" t="s">
        <v>46</v>
      </c>
      <c r="E31" t="s">
        <v>82</v>
      </c>
      <c r="F31">
        <v>3</v>
      </c>
      <c r="G31" t="str">
        <f t="shared" si="1"/>
        <v>insert into matrizriesgo values (533,533,30,'SERVICIO DE ENSEÑANZA DE PREPRIMARIA Y PRIMARIA','',3);</v>
      </c>
    </row>
    <row r="32" spans="1:7" x14ac:dyDescent="0.25">
      <c r="F32">
        <f>+SUM(F2:F31)</f>
        <v>52.5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D1" workbookViewId="0">
      <selection activeCell="G31" sqref="G22:G31"/>
    </sheetView>
  </sheetViews>
  <sheetFormatPr baseColWidth="10" defaultRowHeight="15" x14ac:dyDescent="0.25"/>
  <cols>
    <col min="1" max="1" width="17" bestFit="1" customWidth="1"/>
    <col min="2" max="2" width="5.5703125" bestFit="1" customWidth="1"/>
    <col min="3" max="3" width="11.140625" bestFit="1" customWidth="1"/>
    <col min="4" max="4" width="68.42578125" bestFit="1" customWidth="1"/>
    <col min="5" max="5" width="63.5703125" bestFit="1" customWidth="1"/>
    <col min="6" max="6" width="5.85546875" bestFit="1" customWidth="1"/>
    <col min="7" max="7" width="122" bestFit="1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>
        <v>1834</v>
      </c>
      <c r="B2" s="4">
        <v>1758</v>
      </c>
      <c r="C2" s="4">
        <v>1</v>
      </c>
      <c r="D2" s="4" t="s">
        <v>4</v>
      </c>
      <c r="E2" s="5" t="s">
        <v>62</v>
      </c>
      <c r="F2" s="4">
        <f>+AVERAGE(3,2)</f>
        <v>2.5</v>
      </c>
      <c r="G2" t="str">
        <f t="shared" ref="G2:G21" si="0">"update matrizriesgo set respuesta='"&amp;E2&amp;"',valor="&amp;F2&amp;" where preguntaid="&amp;C2&amp;" and socioid="&amp;B2&amp;";"</f>
        <v>update matrizriesgo set respuesta='PRÉSTAMO '||chr(10)||' AHORRO-INVERSIÓN',valor=2.5 where preguntaid=1 and socioid=1758;</v>
      </c>
    </row>
    <row r="3" spans="1:7" x14ac:dyDescent="0.25">
      <c r="A3" s="4">
        <v>1834</v>
      </c>
      <c r="B3" s="4">
        <v>1758</v>
      </c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socioid=1758;</v>
      </c>
    </row>
    <row r="4" spans="1:7" x14ac:dyDescent="0.25">
      <c r="A4" s="4">
        <v>1834</v>
      </c>
      <c r="B4" s="4">
        <v>1758</v>
      </c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socioid=1758;</v>
      </c>
    </row>
    <row r="5" spans="1:7" x14ac:dyDescent="0.25">
      <c r="A5" s="4">
        <v>1834</v>
      </c>
      <c r="B5" s="4">
        <v>1758</v>
      </c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socioid=1758;</v>
      </c>
    </row>
    <row r="6" spans="1:7" x14ac:dyDescent="0.25">
      <c r="A6" s="4">
        <v>1834</v>
      </c>
      <c r="B6" s="4">
        <v>1758</v>
      </c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socioid=1758;</v>
      </c>
    </row>
    <row r="7" spans="1:7" x14ac:dyDescent="0.25">
      <c r="A7" s="4">
        <v>1834</v>
      </c>
      <c r="B7" s="4">
        <v>1758</v>
      </c>
      <c r="C7" s="4">
        <v>6</v>
      </c>
      <c r="D7" s="4" t="s">
        <v>12</v>
      </c>
      <c r="E7" s="4" t="s">
        <v>70</v>
      </c>
      <c r="F7" s="4">
        <v>3</v>
      </c>
      <c r="G7" t="str">
        <f t="shared" si="0"/>
        <v>update matrizriesgo set respuesta='MAS DE 5 AÑOS',valor=3 where preguntaid=6 and socioid=1758;</v>
      </c>
    </row>
    <row r="8" spans="1:7" x14ac:dyDescent="0.25">
      <c r="A8" s="4">
        <v>1834</v>
      </c>
      <c r="B8" s="4">
        <v>1758</v>
      </c>
      <c r="C8" s="4">
        <v>7</v>
      </c>
      <c r="D8" s="4" t="s">
        <v>14</v>
      </c>
      <c r="E8" s="4" t="s">
        <v>79</v>
      </c>
      <c r="F8" s="4">
        <v>3</v>
      </c>
      <c r="G8" t="str">
        <f t="shared" si="0"/>
        <v>update matrizriesgo set respuesta='MENOS DE $15000                         ',valor=3 where preguntaid=7 and socioid=1758;</v>
      </c>
    </row>
    <row r="9" spans="1:7" x14ac:dyDescent="0.25">
      <c r="A9" s="4">
        <v>1834</v>
      </c>
      <c r="B9" s="4">
        <v>1758</v>
      </c>
      <c r="C9" s="4">
        <v>8</v>
      </c>
      <c r="D9" s="4" t="s">
        <v>16</v>
      </c>
      <c r="E9" s="4" t="s">
        <v>71</v>
      </c>
      <c r="F9" s="4">
        <v>-2</v>
      </c>
      <c r="G9" t="str">
        <f t="shared" si="0"/>
        <v>update matrizriesgo set respuesta='EMPRESARIO INFORMAL/DESEMPLEADO/DEPENDIENTE',valor=-2 where preguntaid=8 and socioid=1758;</v>
      </c>
    </row>
    <row r="10" spans="1:7" x14ac:dyDescent="0.25">
      <c r="A10" s="4">
        <v>1834</v>
      </c>
      <c r="B10" s="4">
        <v>1758</v>
      </c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socioid=1758;</v>
      </c>
    </row>
    <row r="11" spans="1:7" x14ac:dyDescent="0.25">
      <c r="A11" s="4">
        <v>1834</v>
      </c>
      <c r="B11" s="4">
        <v>1758</v>
      </c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socioid=1758;</v>
      </c>
    </row>
    <row r="12" spans="1:7" x14ac:dyDescent="0.25">
      <c r="A12" s="4">
        <v>1834</v>
      </c>
      <c r="B12" s="4">
        <v>1758</v>
      </c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socioid=1758;</v>
      </c>
    </row>
    <row r="13" spans="1:7" x14ac:dyDescent="0.25">
      <c r="A13" s="4">
        <v>1834</v>
      </c>
      <c r="B13" s="4">
        <v>1758</v>
      </c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socioid=1758;</v>
      </c>
    </row>
    <row r="14" spans="1:7" x14ac:dyDescent="0.25">
      <c r="A14" s="4">
        <v>1834</v>
      </c>
      <c r="B14" s="4">
        <v>1758</v>
      </c>
      <c r="C14" s="4">
        <v>13</v>
      </c>
      <c r="D14" s="4" t="s">
        <v>26</v>
      </c>
      <c r="E14" s="4" t="s">
        <v>72</v>
      </c>
      <c r="F14" s="4">
        <v>3</v>
      </c>
      <c r="G14" t="str">
        <f t="shared" si="0"/>
        <v>update matrizriesgo set respuesta=' DE $1 A $25,000                      ',valor=3 where preguntaid=13 and socioid=1758;</v>
      </c>
    </row>
    <row r="15" spans="1:7" x14ac:dyDescent="0.25">
      <c r="A15" s="4">
        <v>1834</v>
      </c>
      <c r="B15" s="4">
        <v>1758</v>
      </c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socioid=1758;</v>
      </c>
    </row>
    <row r="16" spans="1:7" x14ac:dyDescent="0.25">
      <c r="A16" s="4">
        <v>1834</v>
      </c>
      <c r="B16" s="4">
        <v>1758</v>
      </c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socioid=1758;</v>
      </c>
    </row>
    <row r="17" spans="1:7" x14ac:dyDescent="0.25">
      <c r="A17" s="4">
        <v>1834</v>
      </c>
      <c r="B17" s="4">
        <v>1758</v>
      </c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socioid=1758;</v>
      </c>
    </row>
    <row r="18" spans="1:7" x14ac:dyDescent="0.25">
      <c r="A18" s="4">
        <v>1834</v>
      </c>
      <c r="B18" s="4">
        <v>1758</v>
      </c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socioid=1758;</v>
      </c>
    </row>
    <row r="19" spans="1:7" x14ac:dyDescent="0.25">
      <c r="A19" s="4">
        <v>1834</v>
      </c>
      <c r="B19" s="4">
        <v>1758</v>
      </c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socioid=1758;</v>
      </c>
    </row>
    <row r="20" spans="1:7" x14ac:dyDescent="0.25">
      <c r="A20" s="4">
        <v>1834</v>
      </c>
      <c r="B20" s="4">
        <v>1758</v>
      </c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socioid=1758;</v>
      </c>
    </row>
    <row r="21" spans="1:7" x14ac:dyDescent="0.25">
      <c r="A21" s="4">
        <v>1834</v>
      </c>
      <c r="B21" s="4">
        <v>1758</v>
      </c>
      <c r="C21" s="4">
        <v>20</v>
      </c>
      <c r="D21" s="4" t="s">
        <v>36</v>
      </c>
      <c r="E21" s="4" t="s">
        <v>72</v>
      </c>
      <c r="F21" s="4">
        <v>3</v>
      </c>
      <c r="G21" t="str">
        <f t="shared" si="0"/>
        <v>update matrizriesgo set respuesta=' DE $1 A $25,000                      ',valor=3 where preguntaid=20 and socioid=1758;</v>
      </c>
    </row>
    <row r="22" spans="1:7" x14ac:dyDescent="0.25">
      <c r="A22" s="4">
        <v>1834</v>
      </c>
      <c r="B22" s="4">
        <v>1758</v>
      </c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(1834,1758,21,'VENTANILLA','',3);</v>
      </c>
    </row>
    <row r="23" spans="1:7" x14ac:dyDescent="0.25">
      <c r="A23" s="4">
        <v>1834</v>
      </c>
      <c r="B23" s="4">
        <v>1758</v>
      </c>
      <c r="C23">
        <v>22</v>
      </c>
      <c r="D23" t="s">
        <v>63</v>
      </c>
      <c r="E23" t="s">
        <v>77</v>
      </c>
      <c r="F23">
        <v>3</v>
      </c>
      <c r="G23" t="str">
        <f t="shared" ref="G23:G31" si="1">"insert into matrizriesgo values ("&amp;A23&amp;","&amp;B23&amp;","&amp;C23&amp;",'"&amp;E23&amp;"','',"&amp;F23&amp;");"</f>
        <v>insert into matrizriesgo values (1834,1758,22,'AGRICULTURA/EXPLOTACIÓN FORESTAL/GANADERÍA/MINERÍA/PESCA','',3);</v>
      </c>
    </row>
    <row r="24" spans="1:7" x14ac:dyDescent="0.25">
      <c r="A24" s="4">
        <v>1834</v>
      </c>
      <c r="B24" s="4">
        <v>1758</v>
      </c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(1834,1758,23,'OAXACA','',2);</v>
      </c>
    </row>
    <row r="25" spans="1:7" x14ac:dyDescent="0.25">
      <c r="A25" s="4">
        <v>1834</v>
      </c>
      <c r="B25" s="4">
        <v>1758</v>
      </c>
      <c r="C25">
        <v>24</v>
      </c>
      <c r="D25" t="s">
        <v>65</v>
      </c>
      <c r="E25" t="s">
        <v>76</v>
      </c>
      <c r="F25">
        <v>3</v>
      </c>
      <c r="G25" t="str">
        <f t="shared" si="1"/>
        <v>insert into matrizriesgo values (1834,1758,24,'LOCAL / REGIONAL','',3);</v>
      </c>
    </row>
    <row r="26" spans="1:7" x14ac:dyDescent="0.25">
      <c r="A26" s="4">
        <v>1834</v>
      </c>
      <c r="B26" s="4">
        <v>1758</v>
      </c>
      <c r="C26">
        <v>25</v>
      </c>
      <c r="D26" t="s">
        <v>41</v>
      </c>
      <c r="E26" s="1" t="s">
        <v>73</v>
      </c>
      <c r="F26">
        <v>3</v>
      </c>
      <c r="G26" t="str">
        <f t="shared" si="1"/>
        <v>insert into matrizriesgo values (1834,1758,25,'MENSUAL','',3);</v>
      </c>
    </row>
    <row r="27" spans="1:7" x14ac:dyDescent="0.25">
      <c r="A27" s="4">
        <v>1834</v>
      </c>
      <c r="B27" s="4">
        <v>1758</v>
      </c>
      <c r="C27">
        <v>26</v>
      </c>
      <c r="D27" t="s">
        <v>42</v>
      </c>
      <c r="E27" s="2" t="s">
        <v>74</v>
      </c>
      <c r="F27">
        <v>2</v>
      </c>
      <c r="G27" t="str">
        <f t="shared" si="1"/>
        <v>insert into matrizriesgo values (1834,1758,26,'ACTIVIDAD COMERCIAL','',2);</v>
      </c>
    </row>
    <row r="28" spans="1:7" x14ac:dyDescent="0.25">
      <c r="A28" s="4">
        <v>1834</v>
      </c>
      <c r="B28" s="4">
        <v>1758</v>
      </c>
      <c r="C28">
        <v>27</v>
      </c>
      <c r="D28" t="s">
        <v>43</v>
      </c>
      <c r="E28" s="2" t="s">
        <v>78</v>
      </c>
      <c r="F28">
        <v>2</v>
      </c>
      <c r="G28" t="str">
        <f t="shared" si="1"/>
        <v>insert into matrizriesgo values (1834,1758,27,'FORMATO CING-0326 “COMPROBACIÓN DE INGRESOS”','',2);</v>
      </c>
    </row>
    <row r="29" spans="1:7" x14ac:dyDescent="0.25">
      <c r="A29" s="4">
        <v>1834</v>
      </c>
      <c r="B29" s="4">
        <v>1758</v>
      </c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(1834,1758,28,'GASTOS FAMILIARES'||chr(10)||'GASTOS PERSONALES','',0.5);</v>
      </c>
    </row>
    <row r="30" spans="1:7" x14ac:dyDescent="0.25">
      <c r="A30" s="4">
        <v>1834</v>
      </c>
      <c r="B30" s="4">
        <v>1758</v>
      </c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(1834,1758,29,'MAYOR DE 12 MESES','',3);</v>
      </c>
    </row>
    <row r="31" spans="1:7" x14ac:dyDescent="0.25">
      <c r="A31" s="4">
        <v>1834</v>
      </c>
      <c r="B31" s="4">
        <v>1758</v>
      </c>
      <c r="C31">
        <v>30</v>
      </c>
      <c r="D31" t="s">
        <v>46</v>
      </c>
      <c r="E31" t="s">
        <v>75</v>
      </c>
      <c r="F31">
        <v>3</v>
      </c>
      <c r="G31" t="str">
        <f t="shared" si="1"/>
        <v>insert into matrizriesgo values (1834,1758,30,'CULTIVO DE JITOMATE','',3);</v>
      </c>
    </row>
    <row r="32" spans="1:7" x14ac:dyDescent="0.25">
      <c r="F32">
        <f>+SUM(F2:F31)</f>
        <v>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38" sqref="B38"/>
    </sheetView>
  </sheetViews>
  <sheetFormatPr baseColWidth="10" defaultRowHeight="15" x14ac:dyDescent="0.25"/>
  <cols>
    <col min="1" max="2" width="11.140625" customWidth="1"/>
    <col min="3" max="3" width="11.140625" bestFit="1" customWidth="1"/>
    <col min="4" max="4" width="68.42578125" bestFit="1" customWidth="1"/>
    <col min="5" max="5" width="44.28515625" bestFit="1" customWidth="1"/>
    <col min="6" max="6" width="5.85546875" bestFit="1" customWidth="1"/>
  </cols>
  <sheetData>
    <row r="1" spans="1:7" x14ac:dyDescent="0.25">
      <c r="A1" t="s">
        <v>61</v>
      </c>
      <c r="B1" t="s">
        <v>60</v>
      </c>
      <c r="C1" t="s">
        <v>0</v>
      </c>
      <c r="D1" t="s">
        <v>1</v>
      </c>
      <c r="E1" t="s">
        <v>2</v>
      </c>
      <c r="F1" t="s">
        <v>3</v>
      </c>
    </row>
    <row r="2" spans="1:7" x14ac:dyDescent="0.25">
      <c r="A2" s="4">
        <v>3909</v>
      </c>
      <c r="B2" s="4">
        <v>3807</v>
      </c>
      <c r="C2" s="4">
        <v>1</v>
      </c>
      <c r="D2" s="4" t="s">
        <v>4</v>
      </c>
      <c r="E2" s="5" t="s">
        <v>62</v>
      </c>
      <c r="F2" s="4">
        <f>+AVERAGE(3,2)</f>
        <v>2.5</v>
      </c>
      <c r="G2" t="str">
        <f t="shared" ref="G2:G21" si="0">"update matrizriesgo set respuesta='"&amp;E2&amp;"',valor="&amp;F2&amp;" where preguntaid="&amp;C2&amp;" and socioid="&amp;B2&amp;";"</f>
        <v>update matrizriesgo set respuesta='PRÉSTAMO '||chr(10)||' AHORRO-INVERSIÓN',valor=2.5 where preguntaid=1 and socioid=3807;</v>
      </c>
    </row>
    <row r="3" spans="1:7" x14ac:dyDescent="0.25">
      <c r="A3" s="4">
        <v>3909</v>
      </c>
      <c r="B3" s="4">
        <v>3807</v>
      </c>
      <c r="C3" s="4">
        <v>2</v>
      </c>
      <c r="D3" s="4" t="s">
        <v>5</v>
      </c>
      <c r="E3" s="4" t="s">
        <v>47</v>
      </c>
      <c r="F3" s="4">
        <v>2</v>
      </c>
      <c r="G3" t="str">
        <f t="shared" si="0"/>
        <v>update matrizriesgo set respuesta='OAXACA',valor=2 where preguntaid=2 and socioid=3807;</v>
      </c>
    </row>
    <row r="4" spans="1:7" x14ac:dyDescent="0.25">
      <c r="A4" s="4">
        <v>3909</v>
      </c>
      <c r="B4" s="4">
        <v>3807</v>
      </c>
      <c r="C4" s="4">
        <v>3</v>
      </c>
      <c r="D4" s="4" t="s">
        <v>6</v>
      </c>
      <c r="E4" s="4" t="s">
        <v>7</v>
      </c>
      <c r="F4" s="4">
        <v>3</v>
      </c>
      <c r="G4" t="str">
        <f t="shared" si="0"/>
        <v>update matrizriesgo set respuesta=' MEXICANA                                ',valor=3 where preguntaid=3 and socioid=3807;</v>
      </c>
    </row>
    <row r="5" spans="1:7" x14ac:dyDescent="0.25">
      <c r="A5" s="4">
        <v>3909</v>
      </c>
      <c r="B5" s="4">
        <v>3807</v>
      </c>
      <c r="C5" s="4">
        <v>4</v>
      </c>
      <c r="D5" s="4" t="s">
        <v>8</v>
      </c>
      <c r="E5" s="4" t="s">
        <v>9</v>
      </c>
      <c r="F5" s="4">
        <v>3</v>
      </c>
      <c r="G5" t="str">
        <f t="shared" si="0"/>
        <v>update matrizriesgo set respuesta=' 31 A 50 AÑOS                            ',valor=3 where preguntaid=4 and socioid=3807;</v>
      </c>
    </row>
    <row r="6" spans="1:7" x14ac:dyDescent="0.25">
      <c r="A6" s="4">
        <v>3909</v>
      </c>
      <c r="B6" s="4">
        <v>3807</v>
      </c>
      <c r="C6" s="4">
        <v>5</v>
      </c>
      <c r="D6" s="4" t="s">
        <v>10</v>
      </c>
      <c r="E6" s="4" t="s">
        <v>11</v>
      </c>
      <c r="F6" s="4">
        <v>3</v>
      </c>
      <c r="G6" t="str">
        <f t="shared" si="0"/>
        <v>update matrizriesgo set respuesta=' CASADO                                  ',valor=3 where preguntaid=5 and socioid=3807;</v>
      </c>
    </row>
    <row r="7" spans="1:7" x14ac:dyDescent="0.25">
      <c r="A7" s="4">
        <v>3909</v>
      </c>
      <c r="B7" s="4">
        <v>3807</v>
      </c>
      <c r="C7" s="4">
        <v>6</v>
      </c>
      <c r="D7" s="4" t="s">
        <v>12</v>
      </c>
      <c r="E7" s="4" t="s">
        <v>13</v>
      </c>
      <c r="F7" s="4">
        <v>2</v>
      </c>
      <c r="G7" t="str">
        <f t="shared" si="0"/>
        <v>update matrizriesgo set respuesta=' DE 2 A 5 AÑOS                           ',valor=2 where preguntaid=6 and socioid=3807;</v>
      </c>
    </row>
    <row r="8" spans="1:7" x14ac:dyDescent="0.25">
      <c r="A8" s="4">
        <v>3909</v>
      </c>
      <c r="B8" s="4">
        <v>3807</v>
      </c>
      <c r="C8" s="4">
        <v>7</v>
      </c>
      <c r="D8" s="4" t="s">
        <v>14</v>
      </c>
      <c r="E8" s="4" t="s">
        <v>15</v>
      </c>
      <c r="F8" s="4">
        <v>3</v>
      </c>
      <c r="G8" t="str">
        <f t="shared" si="0"/>
        <v>update matrizriesgo set respuesta=' MENOS DE $15000                         ',valor=3 where preguntaid=7 and socioid=3807;</v>
      </c>
    </row>
    <row r="9" spans="1:7" x14ac:dyDescent="0.25">
      <c r="A9" s="4">
        <v>3909</v>
      </c>
      <c r="B9" s="4">
        <v>3807</v>
      </c>
      <c r="C9" s="4">
        <v>8</v>
      </c>
      <c r="D9" s="4" t="s">
        <v>16</v>
      </c>
      <c r="E9" s="4" t="s">
        <v>17</v>
      </c>
      <c r="F9" s="4">
        <v>3</v>
      </c>
      <c r="G9" t="str">
        <f t="shared" si="0"/>
        <v>update matrizriesgo set respuesta=' EMPLEADO ASALARIADO                     ',valor=3 where preguntaid=8 and socioid=3807;</v>
      </c>
    </row>
    <row r="10" spans="1:7" x14ac:dyDescent="0.25">
      <c r="A10" s="4">
        <v>3909</v>
      </c>
      <c r="B10" s="4">
        <v>3807</v>
      </c>
      <c r="C10" s="4">
        <v>9</v>
      </c>
      <c r="D10" s="4" t="s">
        <v>18</v>
      </c>
      <c r="E10" s="4" t="s">
        <v>19</v>
      </c>
      <c r="F10" s="4">
        <v>-2</v>
      </c>
      <c r="G10" t="str">
        <f t="shared" si="0"/>
        <v>update matrizriesgo set respuesta=' EFECTIVO                                ',valor=-2 where preguntaid=9 and socioid=3807;</v>
      </c>
    </row>
    <row r="11" spans="1:7" x14ac:dyDescent="0.25">
      <c r="A11" s="4">
        <v>3909</v>
      </c>
      <c r="B11" s="4">
        <v>3807</v>
      </c>
      <c r="C11" s="4">
        <v>10</v>
      </c>
      <c r="D11" s="4" t="s">
        <v>20</v>
      </c>
      <c r="E11" s="4" t="s">
        <v>21</v>
      </c>
      <c r="F11" s="4">
        <v>3</v>
      </c>
      <c r="G11" t="str">
        <f t="shared" si="0"/>
        <v>update matrizriesgo set respuesta=' DE 1 A  4                               ',valor=3 where preguntaid=10 and socioid=3807;</v>
      </c>
    </row>
    <row r="12" spans="1:7" x14ac:dyDescent="0.25">
      <c r="A12" s="4">
        <v>3909</v>
      </c>
      <c r="B12" s="4">
        <v>3807</v>
      </c>
      <c r="C12" s="4">
        <v>11</v>
      </c>
      <c r="D12" s="4" t="s">
        <v>22</v>
      </c>
      <c r="E12" s="4" t="s">
        <v>23</v>
      </c>
      <c r="F12" s="4">
        <v>3</v>
      </c>
      <c r="G12" t="str">
        <f t="shared" si="0"/>
        <v>update matrizriesgo set respuesta=' PROPIOS                                 ',valor=3 where preguntaid=11 and socioid=3807;</v>
      </c>
    </row>
    <row r="13" spans="1:7" x14ac:dyDescent="0.25">
      <c r="A13" s="4">
        <v>3909</v>
      </c>
      <c r="B13" s="4">
        <v>3807</v>
      </c>
      <c r="C13" s="4">
        <v>12</v>
      </c>
      <c r="D13" s="4" t="s">
        <v>24</v>
      </c>
      <c r="E13" s="4" t="s">
        <v>25</v>
      </c>
      <c r="F13" s="4">
        <v>3</v>
      </c>
      <c r="G13" t="str">
        <f t="shared" si="0"/>
        <v>update matrizriesgo set respuesta=' PROPIA                                  ',valor=3 where preguntaid=12 and socioid=3807;</v>
      </c>
    </row>
    <row r="14" spans="1:7" x14ac:dyDescent="0.25">
      <c r="A14" s="4">
        <v>3909</v>
      </c>
      <c r="B14" s="4">
        <v>3807</v>
      </c>
      <c r="C14" s="4">
        <v>13</v>
      </c>
      <c r="D14" s="4" t="s">
        <v>26</v>
      </c>
      <c r="E14" s="4" t="s">
        <v>58</v>
      </c>
      <c r="F14" s="4">
        <v>3</v>
      </c>
      <c r="G14" t="str">
        <f t="shared" si="0"/>
        <v>update matrizriesgo set respuesta='DE $1 A $25,000',valor=3 where preguntaid=13 and socioid=3807;</v>
      </c>
    </row>
    <row r="15" spans="1:7" x14ac:dyDescent="0.25">
      <c r="A15" s="4">
        <v>3909</v>
      </c>
      <c r="B15" s="4">
        <v>3807</v>
      </c>
      <c r="C15" s="4">
        <v>14</v>
      </c>
      <c r="D15" s="4" t="s">
        <v>27</v>
      </c>
      <c r="E15" s="4" t="s">
        <v>28</v>
      </c>
      <c r="F15" s="4">
        <v>3</v>
      </c>
      <c r="G15" t="str">
        <f t="shared" si="0"/>
        <v>update matrizriesgo set respuesta=' NO                                      ',valor=3 where preguntaid=14 and socioid=3807;</v>
      </c>
    </row>
    <row r="16" spans="1:7" x14ac:dyDescent="0.25">
      <c r="A16" s="4">
        <v>3909</v>
      </c>
      <c r="B16" s="4">
        <v>3807</v>
      </c>
      <c r="C16" s="4">
        <v>15</v>
      </c>
      <c r="D16" s="4" t="s">
        <v>29</v>
      </c>
      <c r="E16" s="4" t="s">
        <v>28</v>
      </c>
      <c r="F16" s="4">
        <v>3</v>
      </c>
      <c r="G16" t="str">
        <f t="shared" si="0"/>
        <v>update matrizriesgo set respuesta=' NO                                      ',valor=3 where preguntaid=15 and socioid=3807;</v>
      </c>
    </row>
    <row r="17" spans="1:7" x14ac:dyDescent="0.25">
      <c r="A17" s="4">
        <v>3909</v>
      </c>
      <c r="B17" s="4">
        <v>3807</v>
      </c>
      <c r="C17" s="4">
        <v>16</v>
      </c>
      <c r="D17" s="4" t="s">
        <v>30</v>
      </c>
      <c r="E17" s="4" t="s">
        <v>31</v>
      </c>
      <c r="F17" s="4">
        <v>-2</v>
      </c>
      <c r="G17" t="str">
        <f t="shared" si="0"/>
        <v>update matrizriesgo set respuesta=' PERSONA FISICA                          ',valor=-2 where preguntaid=16 and socioid=3807;</v>
      </c>
    </row>
    <row r="18" spans="1:7" x14ac:dyDescent="0.25">
      <c r="A18" s="4">
        <v>3909</v>
      </c>
      <c r="B18" s="4">
        <v>3807</v>
      </c>
      <c r="C18" s="4">
        <v>17</v>
      </c>
      <c r="D18" s="4" t="s">
        <v>32</v>
      </c>
      <c r="E18" s="4" t="s">
        <v>33</v>
      </c>
      <c r="F18" s="4">
        <v>3</v>
      </c>
      <c r="G18" t="str">
        <f t="shared" si="0"/>
        <v>update matrizriesgo set respuesta=' MAS DE 5 AÑOS                           ',valor=3 where preguntaid=17 and socioid=3807;</v>
      </c>
    </row>
    <row r="19" spans="1:7" x14ac:dyDescent="0.25">
      <c r="A19" s="4">
        <v>3909</v>
      </c>
      <c r="B19" s="4">
        <v>3807</v>
      </c>
      <c r="C19" s="4">
        <v>18</v>
      </c>
      <c r="D19" s="4" t="s">
        <v>34</v>
      </c>
      <c r="E19" s="4" t="s">
        <v>13</v>
      </c>
      <c r="F19" s="4">
        <v>2</v>
      </c>
      <c r="G19" t="str">
        <f t="shared" si="0"/>
        <v>update matrizriesgo set respuesta=' DE 2 A 5 AÑOS                           ',valor=2 where preguntaid=18 and socioid=3807;</v>
      </c>
    </row>
    <row r="20" spans="1:7" x14ac:dyDescent="0.25">
      <c r="A20" s="4">
        <v>3909</v>
      </c>
      <c r="B20" s="4">
        <v>3807</v>
      </c>
      <c r="C20" s="4">
        <v>19</v>
      </c>
      <c r="D20" s="4" t="s">
        <v>35</v>
      </c>
      <c r="E20" s="4" t="s">
        <v>28</v>
      </c>
      <c r="F20" s="4">
        <v>3</v>
      </c>
      <c r="G20" t="str">
        <f t="shared" si="0"/>
        <v>update matrizriesgo set respuesta=' NO                                      ',valor=3 where preguntaid=19 and socioid=3807;</v>
      </c>
    </row>
    <row r="21" spans="1:7" x14ac:dyDescent="0.25">
      <c r="A21" s="4">
        <v>3909</v>
      </c>
      <c r="B21" s="4">
        <v>3807</v>
      </c>
      <c r="C21" s="4">
        <v>20</v>
      </c>
      <c r="D21" s="4" t="s">
        <v>36</v>
      </c>
      <c r="E21" s="4" t="s">
        <v>59</v>
      </c>
      <c r="F21" s="4">
        <v>2</v>
      </c>
      <c r="G21" t="str">
        <f t="shared" si="0"/>
        <v>update matrizriesgo set respuesta=' DE $25,001 A $50,000                      ',valor=2 where preguntaid=20 and socioid=3807;</v>
      </c>
    </row>
    <row r="22" spans="1:7" x14ac:dyDescent="0.25">
      <c r="A22" s="4">
        <v>3909</v>
      </c>
      <c r="B22">
        <v>3807</v>
      </c>
      <c r="C22">
        <v>21</v>
      </c>
      <c r="D22" t="s">
        <v>37</v>
      </c>
      <c r="E22" t="s">
        <v>48</v>
      </c>
      <c r="F22">
        <v>3</v>
      </c>
      <c r="G22" t="str">
        <f>"insert into matrizriesgo values ("&amp;A22&amp;","&amp;B22&amp;","&amp;C22&amp;",'"&amp;E22&amp;"','',"&amp;F22&amp;");"</f>
        <v>insert into matrizriesgo values (3909,3807,21,'VENTANILLA','',3);</v>
      </c>
    </row>
    <row r="23" spans="1:7" x14ac:dyDescent="0.25">
      <c r="A23" s="4">
        <v>3909</v>
      </c>
      <c r="B23">
        <v>3807</v>
      </c>
      <c r="C23">
        <v>22</v>
      </c>
      <c r="D23" t="s">
        <v>63</v>
      </c>
      <c r="E23" t="s">
        <v>51</v>
      </c>
      <c r="F23">
        <v>-2</v>
      </c>
      <c r="G23" t="str">
        <f t="shared" ref="G23:G31" si="1">"insert into matrizriesgo values ("&amp;A23&amp;","&amp;B23&amp;","&amp;C23&amp;",'"&amp;E23&amp;"','',"&amp;F23&amp;");"</f>
        <v>insert into matrizriesgo values (3909,3807,22,'COMERCIO/SERVICIOS/TRANSPORTE','',-2);</v>
      </c>
    </row>
    <row r="24" spans="1:7" x14ac:dyDescent="0.25">
      <c r="A24" s="4">
        <v>3909</v>
      </c>
      <c r="B24">
        <v>3807</v>
      </c>
      <c r="C24">
        <v>23</v>
      </c>
      <c r="D24" t="s">
        <v>64</v>
      </c>
      <c r="E24" t="s">
        <v>47</v>
      </c>
      <c r="F24">
        <v>2</v>
      </c>
      <c r="G24" t="str">
        <f t="shared" si="1"/>
        <v>insert into matrizriesgo values (3909,3807,23,'OAXACA','',2);</v>
      </c>
    </row>
    <row r="25" spans="1:7" x14ac:dyDescent="0.25">
      <c r="A25" s="4">
        <v>3909</v>
      </c>
      <c r="B25">
        <v>3807</v>
      </c>
      <c r="C25">
        <v>24</v>
      </c>
      <c r="D25" t="s">
        <v>65</v>
      </c>
      <c r="E25" t="s">
        <v>52</v>
      </c>
      <c r="F25">
        <v>2</v>
      </c>
      <c r="G25" t="str">
        <f t="shared" si="1"/>
        <v>insert into matrizriesgo values (3909,3807,24,'ESTATAL / NACIONAL','',2);</v>
      </c>
    </row>
    <row r="26" spans="1:7" x14ac:dyDescent="0.25">
      <c r="A26" s="4">
        <v>3909</v>
      </c>
      <c r="B26">
        <v>3807</v>
      </c>
      <c r="C26">
        <v>25</v>
      </c>
      <c r="D26" t="s">
        <v>41</v>
      </c>
      <c r="E26" s="1" t="s">
        <v>66</v>
      </c>
      <c r="F26">
        <v>2</v>
      </c>
      <c r="G26" t="str">
        <f t="shared" si="1"/>
        <v>insert into matrizriesgo values (3909,3807,25,'QUINCENAL '||chr(10)||'SEMANAL','',2);</v>
      </c>
    </row>
    <row r="27" spans="1:7" x14ac:dyDescent="0.25">
      <c r="A27" s="4">
        <v>3909</v>
      </c>
      <c r="B27">
        <v>3807</v>
      </c>
      <c r="C27">
        <v>26</v>
      </c>
      <c r="D27" t="s">
        <v>42</v>
      </c>
      <c r="E27" s="2" t="s">
        <v>67</v>
      </c>
      <c r="F27">
        <f>+AVERAGE(3,2)</f>
        <v>2.5</v>
      </c>
      <c r="G27" t="str">
        <f t="shared" si="1"/>
        <v>insert into matrizriesgo values (3909,3807,26,'SUELDO '||chr(10)||'ACTIVIDAD COMERCIAL','',2.5);</v>
      </c>
    </row>
    <row r="28" spans="1:7" ht="30" x14ac:dyDescent="0.25">
      <c r="A28" s="4">
        <v>3909</v>
      </c>
      <c r="B28">
        <v>3807</v>
      </c>
      <c r="C28">
        <v>27</v>
      </c>
      <c r="D28" t="s">
        <v>43</v>
      </c>
      <c r="E28" s="2" t="s">
        <v>69</v>
      </c>
      <c r="F28">
        <f>+AVERAGE(3,3)</f>
        <v>3</v>
      </c>
      <c r="G28" t="str">
        <f t="shared" si="1"/>
        <v>insert into matrizriesgo values (3909,3807,27,'RECIBOS DE HONORARIOS O DE NÓMINA'||chr(10)||'ESTADO DE CUENTA','',3);</v>
      </c>
    </row>
    <row r="29" spans="1:7" ht="30" x14ac:dyDescent="0.25">
      <c r="A29" s="4">
        <v>3909</v>
      </c>
      <c r="B29">
        <v>3807</v>
      </c>
      <c r="C29">
        <v>28</v>
      </c>
      <c r="D29" t="s">
        <v>44</v>
      </c>
      <c r="E29" s="2" t="s">
        <v>68</v>
      </c>
      <c r="F29">
        <f>+AVERAGE(3,-2)</f>
        <v>0.5</v>
      </c>
      <c r="G29" t="str">
        <f t="shared" si="1"/>
        <v>insert into matrizriesgo values (3909,3807,28,'GASTOS FAMILIARES'||chr(10)||'GASTOS PERSONALES','',0.5);</v>
      </c>
    </row>
    <row r="30" spans="1:7" x14ac:dyDescent="0.25">
      <c r="A30" s="4">
        <v>3909</v>
      </c>
      <c r="B30">
        <v>3807</v>
      </c>
      <c r="C30">
        <v>29</v>
      </c>
      <c r="D30" t="s">
        <v>45</v>
      </c>
      <c r="E30" t="s">
        <v>57</v>
      </c>
      <c r="F30">
        <v>3</v>
      </c>
      <c r="G30" t="str">
        <f t="shared" si="1"/>
        <v>insert into matrizriesgo values (3909,3807,29,'MAYOR DE 12 MESES','',3);</v>
      </c>
    </row>
    <row r="31" spans="1:7" x14ac:dyDescent="0.25">
      <c r="A31" s="4">
        <v>3909</v>
      </c>
      <c r="B31">
        <v>3807</v>
      </c>
      <c r="C31">
        <v>30</v>
      </c>
      <c r="D31" t="s">
        <v>46</v>
      </c>
      <c r="E31" t="s">
        <v>49</v>
      </c>
      <c r="F31">
        <v>2</v>
      </c>
      <c r="G31" t="str">
        <f t="shared" si="1"/>
        <v>insert into matrizriesgo values (3909,3807,30,'CAJA DE AHORROS','',2);</v>
      </c>
    </row>
    <row r="32" spans="1:7" x14ac:dyDescent="0.25">
      <c r="F32">
        <f>+SUM(F2:F31)</f>
        <v>63.5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B1" sqref="B1"/>
    </sheetView>
  </sheetViews>
  <sheetFormatPr baseColWidth="10" defaultRowHeight="15" x14ac:dyDescent="0.25"/>
  <cols>
    <col min="3" max="3" width="68.42578125" bestFit="1" customWidth="1"/>
    <col min="4" max="4" width="33.5703125" bestFit="1" customWidth="1"/>
  </cols>
  <sheetData>
    <row r="1" spans="1:5" x14ac:dyDescent="0.25">
      <c r="A1" t="s">
        <v>0</v>
      </c>
      <c r="C1" t="s">
        <v>1</v>
      </c>
      <c r="D1" t="s">
        <v>2</v>
      </c>
      <c r="E1" t="s">
        <v>3</v>
      </c>
    </row>
    <row r="2" spans="1:5" ht="30" x14ac:dyDescent="0.25">
      <c r="A2">
        <v>1</v>
      </c>
      <c r="C2" t="s">
        <v>4</v>
      </c>
      <c r="D2" s="2" t="s">
        <v>50</v>
      </c>
      <c r="E2">
        <v>-2</v>
      </c>
    </row>
    <row r="3" spans="1:5" x14ac:dyDescent="0.25">
      <c r="A3">
        <v>2</v>
      </c>
      <c r="C3" t="s">
        <v>5</v>
      </c>
      <c r="D3" t="s">
        <v>47</v>
      </c>
      <c r="E3">
        <v>-2</v>
      </c>
    </row>
    <row r="4" spans="1:5" x14ac:dyDescent="0.25">
      <c r="A4" s="3">
        <v>3</v>
      </c>
      <c r="B4" s="3"/>
      <c r="C4" s="3" t="s">
        <v>6</v>
      </c>
      <c r="D4" s="3" t="s">
        <v>7</v>
      </c>
      <c r="E4" s="3">
        <v>-2</v>
      </c>
    </row>
    <row r="5" spans="1:5" x14ac:dyDescent="0.25">
      <c r="A5">
        <v>4</v>
      </c>
      <c r="C5" t="s">
        <v>8</v>
      </c>
      <c r="D5" t="s">
        <v>9</v>
      </c>
      <c r="E5">
        <v>-2</v>
      </c>
    </row>
    <row r="6" spans="1:5" x14ac:dyDescent="0.25">
      <c r="A6">
        <v>5</v>
      </c>
      <c r="C6" t="s">
        <v>10</v>
      </c>
      <c r="D6" t="s">
        <v>11</v>
      </c>
      <c r="E6">
        <v>-2</v>
      </c>
    </row>
    <row r="7" spans="1:5" x14ac:dyDescent="0.25">
      <c r="A7">
        <v>6</v>
      </c>
      <c r="C7" t="s">
        <v>12</v>
      </c>
      <c r="D7" t="s">
        <v>13</v>
      </c>
      <c r="E7">
        <v>-2</v>
      </c>
    </row>
    <row r="8" spans="1:5" x14ac:dyDescent="0.25">
      <c r="A8">
        <v>7</v>
      </c>
      <c r="C8" t="s">
        <v>14</v>
      </c>
      <c r="D8" t="s">
        <v>15</v>
      </c>
      <c r="E8">
        <v>-2</v>
      </c>
    </row>
    <row r="9" spans="1:5" x14ac:dyDescent="0.25">
      <c r="A9">
        <v>8</v>
      </c>
      <c r="C9" t="s">
        <v>16</v>
      </c>
      <c r="D9" t="s">
        <v>17</v>
      </c>
      <c r="E9">
        <v>-2</v>
      </c>
    </row>
    <row r="10" spans="1:5" x14ac:dyDescent="0.25">
      <c r="A10">
        <v>9</v>
      </c>
      <c r="C10" t="s">
        <v>18</v>
      </c>
      <c r="D10" t="s">
        <v>19</v>
      </c>
      <c r="E10">
        <v>-2</v>
      </c>
    </row>
    <row r="11" spans="1:5" x14ac:dyDescent="0.25">
      <c r="A11">
        <v>10</v>
      </c>
      <c r="C11" t="s">
        <v>20</v>
      </c>
      <c r="D11" t="s">
        <v>21</v>
      </c>
      <c r="E11">
        <v>-2</v>
      </c>
    </row>
    <row r="12" spans="1:5" x14ac:dyDescent="0.25">
      <c r="A12">
        <v>11</v>
      </c>
      <c r="C12" t="s">
        <v>22</v>
      </c>
      <c r="D12" t="s">
        <v>23</v>
      </c>
      <c r="E12">
        <v>-2</v>
      </c>
    </row>
    <row r="13" spans="1:5" x14ac:dyDescent="0.25">
      <c r="A13">
        <v>12</v>
      </c>
      <c r="C13" t="s">
        <v>24</v>
      </c>
      <c r="D13" t="s">
        <v>25</v>
      </c>
      <c r="E13">
        <v>-2</v>
      </c>
    </row>
    <row r="14" spans="1:5" x14ac:dyDescent="0.25">
      <c r="A14">
        <v>13</v>
      </c>
      <c r="C14" t="s">
        <v>26</v>
      </c>
      <c r="D14" t="s">
        <v>58</v>
      </c>
      <c r="E14">
        <v>-2</v>
      </c>
    </row>
    <row r="15" spans="1:5" x14ac:dyDescent="0.25">
      <c r="A15" s="3">
        <v>14</v>
      </c>
      <c r="B15" s="3"/>
      <c r="C15" s="3" t="s">
        <v>27</v>
      </c>
      <c r="D15" s="3" t="s">
        <v>28</v>
      </c>
      <c r="E15" s="3">
        <v>-2</v>
      </c>
    </row>
    <row r="16" spans="1:5" x14ac:dyDescent="0.25">
      <c r="A16" s="3">
        <v>15</v>
      </c>
      <c r="B16" s="3"/>
      <c r="C16" s="3" t="s">
        <v>29</v>
      </c>
      <c r="D16" s="3" t="s">
        <v>28</v>
      </c>
      <c r="E16" s="3">
        <v>-2</v>
      </c>
    </row>
    <row r="17" spans="1:5" x14ac:dyDescent="0.25">
      <c r="A17">
        <v>16</v>
      </c>
      <c r="C17" t="s">
        <v>30</v>
      </c>
      <c r="D17" t="s">
        <v>31</v>
      </c>
      <c r="E17">
        <v>2</v>
      </c>
    </row>
    <row r="18" spans="1:5" x14ac:dyDescent="0.25">
      <c r="A18">
        <v>17</v>
      </c>
      <c r="C18" t="s">
        <v>32</v>
      </c>
      <c r="D18" t="s">
        <v>33</v>
      </c>
      <c r="E18">
        <v>2</v>
      </c>
    </row>
    <row r="19" spans="1:5" x14ac:dyDescent="0.25">
      <c r="A19">
        <v>18</v>
      </c>
      <c r="C19" t="s">
        <v>34</v>
      </c>
      <c r="D19" t="s">
        <v>13</v>
      </c>
      <c r="E19">
        <v>2</v>
      </c>
    </row>
    <row r="20" spans="1:5" x14ac:dyDescent="0.25">
      <c r="A20" s="3">
        <v>19</v>
      </c>
      <c r="B20" s="3"/>
      <c r="C20" s="3" t="s">
        <v>35</v>
      </c>
      <c r="D20" s="3" t="s">
        <v>28</v>
      </c>
      <c r="E20" s="3">
        <v>2</v>
      </c>
    </row>
    <row r="21" spans="1:5" x14ac:dyDescent="0.25">
      <c r="A21">
        <v>20</v>
      </c>
      <c r="C21" t="s">
        <v>36</v>
      </c>
      <c r="D21" t="s">
        <v>59</v>
      </c>
      <c r="E21">
        <v>2</v>
      </c>
    </row>
    <row r="22" spans="1:5" x14ac:dyDescent="0.25">
      <c r="A22">
        <v>21</v>
      </c>
      <c r="C22" t="s">
        <v>37</v>
      </c>
      <c r="D22" t="s">
        <v>48</v>
      </c>
      <c r="E22">
        <v>2</v>
      </c>
    </row>
    <row r="23" spans="1:5" x14ac:dyDescent="0.25">
      <c r="A23">
        <v>22</v>
      </c>
      <c r="C23" t="s">
        <v>38</v>
      </c>
      <c r="D23" t="s">
        <v>51</v>
      </c>
      <c r="E23">
        <v>2</v>
      </c>
    </row>
    <row r="24" spans="1:5" x14ac:dyDescent="0.25">
      <c r="A24">
        <v>23</v>
      </c>
      <c r="C24" t="s">
        <v>39</v>
      </c>
      <c r="D24" t="s">
        <v>47</v>
      </c>
      <c r="E24">
        <v>2</v>
      </c>
    </row>
    <row r="25" spans="1:5" x14ac:dyDescent="0.25">
      <c r="A25">
        <v>24</v>
      </c>
      <c r="C25" t="s">
        <v>40</v>
      </c>
      <c r="D25" t="s">
        <v>52</v>
      </c>
      <c r="E25">
        <v>2</v>
      </c>
    </row>
    <row r="26" spans="1:5" ht="30" x14ac:dyDescent="0.25">
      <c r="A26">
        <v>25</v>
      </c>
      <c r="C26" t="s">
        <v>41</v>
      </c>
      <c r="D26" s="1" t="s">
        <v>53</v>
      </c>
      <c r="E26">
        <v>2</v>
      </c>
    </row>
    <row r="27" spans="1:5" ht="30" x14ac:dyDescent="0.25">
      <c r="A27">
        <v>26</v>
      </c>
      <c r="C27" t="s">
        <v>42</v>
      </c>
      <c r="D27" s="2" t="s">
        <v>54</v>
      </c>
      <c r="E27">
        <v>2</v>
      </c>
    </row>
    <row r="28" spans="1:5" ht="45" x14ac:dyDescent="0.25">
      <c r="A28">
        <v>27</v>
      </c>
      <c r="C28" t="s">
        <v>43</v>
      </c>
      <c r="D28" s="2" t="s">
        <v>55</v>
      </c>
      <c r="E28">
        <v>2</v>
      </c>
    </row>
    <row r="29" spans="1:5" ht="30" x14ac:dyDescent="0.25">
      <c r="A29">
        <v>28</v>
      </c>
      <c r="C29" t="s">
        <v>44</v>
      </c>
      <c r="D29" s="2" t="s">
        <v>56</v>
      </c>
      <c r="E29">
        <v>2</v>
      </c>
    </row>
    <row r="30" spans="1:5" x14ac:dyDescent="0.25">
      <c r="A30">
        <v>29</v>
      </c>
      <c r="C30" t="s">
        <v>45</v>
      </c>
      <c r="D30" t="s">
        <v>57</v>
      </c>
      <c r="E30">
        <v>2</v>
      </c>
    </row>
    <row r="31" spans="1:5" x14ac:dyDescent="0.25">
      <c r="A31">
        <v>30</v>
      </c>
      <c r="C31" t="s">
        <v>46</v>
      </c>
      <c r="D31" t="s">
        <v>49</v>
      </c>
      <c r="E31">
        <v>2</v>
      </c>
    </row>
    <row r="32" spans="1:5" x14ac:dyDescent="0.25">
      <c r="E32">
        <f>+SUM(E2:E31)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LILIA</vt:lpstr>
      <vt:lpstr>OSVALDO</vt:lpstr>
      <vt:lpstr>Hoja1</vt:lpstr>
      <vt:lpstr>Hoja2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Mota</dc:creator>
  <cp:lastModifiedBy>Hugo Mota</cp:lastModifiedBy>
  <dcterms:created xsi:type="dcterms:W3CDTF">2016-12-16T16:48:28Z</dcterms:created>
  <dcterms:modified xsi:type="dcterms:W3CDTF">2016-12-19T23:21:54Z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4aa53db0-0ef5-4f41-b6b6-c1d00d466e4c</vt:lpwstr>
  </property>
</Properties>
</file>