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ql\regulatorios1\"/>
    </mc:Choice>
  </mc:AlternateContent>
  <bookViews>
    <workbookView xWindow="0" yWindow="0" windowWidth="20490" windowHeight="7755" activeTab="2"/>
  </bookViews>
  <sheets>
    <sheet name="Consumo" sheetId="1" r:id="rId1"/>
    <sheet name="Comercio" sheetId="3" r:id="rId2"/>
    <sheet name="Query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8" i="2" l="1"/>
  <c r="H29" i="2"/>
  <c r="H30" i="2"/>
  <c r="H31" i="2"/>
  <c r="H32" i="2"/>
  <c r="H33" i="2"/>
  <c r="H34" i="2"/>
  <c r="H35" i="2"/>
  <c r="H36" i="2"/>
  <c r="H27" i="2"/>
  <c r="E28" i="2"/>
  <c r="E29" i="2"/>
  <c r="E30" i="2"/>
  <c r="E31" i="2"/>
  <c r="E32" i="2"/>
  <c r="E33" i="2"/>
  <c r="E34" i="2"/>
  <c r="E35" i="2"/>
  <c r="E36" i="2"/>
  <c r="E27" i="2"/>
  <c r="F3" i="3"/>
  <c r="F4" i="3"/>
  <c r="F5" i="3"/>
  <c r="F6" i="3"/>
  <c r="F7" i="3"/>
  <c r="F8" i="3"/>
  <c r="F9" i="3"/>
  <c r="F10" i="3"/>
  <c r="F11" i="3"/>
  <c r="F2" i="3"/>
  <c r="K20" i="2"/>
  <c r="H19" i="2"/>
  <c r="H20" i="2"/>
  <c r="H21" i="2"/>
  <c r="K21" i="2" s="1"/>
  <c r="H22" i="2"/>
  <c r="H23" i="2"/>
  <c r="H24" i="2"/>
  <c r="H25" i="2"/>
  <c r="H26" i="2"/>
  <c r="H18" i="2"/>
  <c r="E26" i="2"/>
  <c r="K26" i="2" s="1"/>
  <c r="E19" i="2"/>
  <c r="K19" i="2" s="1"/>
  <c r="E20" i="2"/>
  <c r="E21" i="2"/>
  <c r="E22" i="2"/>
  <c r="E23" i="2"/>
  <c r="K23" i="2" s="1"/>
  <c r="E24" i="2"/>
  <c r="E25" i="2"/>
  <c r="E18" i="2"/>
  <c r="K18" i="2" s="1"/>
  <c r="H11" i="2"/>
  <c r="H12" i="2"/>
  <c r="H13" i="2"/>
  <c r="H14" i="2"/>
  <c r="H15" i="2"/>
  <c r="H16" i="2"/>
  <c r="H17" i="2"/>
  <c r="H10" i="2"/>
  <c r="E11" i="2"/>
  <c r="K11" i="2" s="1"/>
  <c r="E12" i="2"/>
  <c r="E13" i="2"/>
  <c r="K13" i="2" s="1"/>
  <c r="E14" i="2"/>
  <c r="K14" i="2" s="1"/>
  <c r="E15" i="2"/>
  <c r="E16" i="2"/>
  <c r="E17" i="2"/>
  <c r="K17" i="2" s="1"/>
  <c r="E10" i="2"/>
  <c r="K10" i="2" s="1"/>
  <c r="F23" i="1"/>
  <c r="F24" i="1"/>
  <c r="F25" i="1"/>
  <c r="F26" i="1"/>
  <c r="F27" i="1"/>
  <c r="F28" i="1"/>
  <c r="F29" i="1"/>
  <c r="F30" i="1"/>
  <c r="F22" i="1"/>
  <c r="H9" i="2"/>
  <c r="H3" i="2"/>
  <c r="K3" i="2" s="1"/>
  <c r="H4" i="2"/>
  <c r="H5" i="2"/>
  <c r="H6" i="2"/>
  <c r="H7" i="2"/>
  <c r="K7" i="2" s="1"/>
  <c r="H8" i="2"/>
  <c r="H2" i="2"/>
  <c r="E3" i="2"/>
  <c r="E4" i="2"/>
  <c r="E5" i="2"/>
  <c r="E6" i="2"/>
  <c r="K6" i="2" s="1"/>
  <c r="E7" i="2"/>
  <c r="E8" i="2"/>
  <c r="E2" i="2"/>
  <c r="K9" i="2"/>
  <c r="K36" i="2"/>
  <c r="K34" i="2"/>
  <c r="K33" i="2"/>
  <c r="K32" i="2"/>
  <c r="K30" i="2"/>
  <c r="K29" i="2"/>
  <c r="K28" i="2"/>
  <c r="K27" i="2"/>
  <c r="K24" i="2"/>
  <c r="K16" i="2"/>
  <c r="K15" i="2"/>
  <c r="K35" i="2" l="1"/>
  <c r="K31" i="2"/>
  <c r="K22" i="2"/>
  <c r="K25" i="2"/>
  <c r="K12" i="2"/>
  <c r="K2" i="2"/>
  <c r="K5" i="2"/>
  <c r="K8" i="2"/>
  <c r="K4" i="2"/>
  <c r="F13" i="1"/>
  <c r="F14" i="1"/>
  <c r="F15" i="1"/>
  <c r="F16" i="1"/>
  <c r="F17" i="1"/>
  <c r="F18" i="1"/>
  <c r="F19" i="1"/>
  <c r="F12" i="1"/>
  <c r="B30" i="1"/>
  <c r="B29" i="1"/>
  <c r="B28" i="1"/>
  <c r="B27" i="1"/>
  <c r="B26" i="1"/>
  <c r="B25" i="1"/>
  <c r="B24" i="1"/>
  <c r="F3" i="1"/>
  <c r="F4" i="1"/>
  <c r="F5" i="1"/>
  <c r="F6" i="1"/>
  <c r="F7" i="1"/>
  <c r="F8" i="1"/>
  <c r="F9" i="1"/>
  <c r="F2" i="1"/>
</calcChain>
</file>

<file path=xl/sharedStrings.xml><?xml version="1.0" encoding="utf-8"?>
<sst xmlns="http://schemas.openxmlformats.org/spreadsheetml/2006/main" count="158" uniqueCount="76">
  <si>
    <t>Consumo Normal</t>
  </si>
  <si>
    <t>A</t>
  </si>
  <si>
    <t>B</t>
  </si>
  <si>
    <t>C</t>
  </si>
  <si>
    <t>D</t>
  </si>
  <si>
    <t>E</t>
  </si>
  <si>
    <t>F</t>
  </si>
  <si>
    <t>G</t>
  </si>
  <si>
    <t>H</t>
  </si>
  <si>
    <t>tipocartera</t>
  </si>
  <si>
    <t>Consumo Reestructurado</t>
  </si>
  <si>
    <t>Consumo Hipotecario</t>
  </si>
  <si>
    <t>I</t>
  </si>
  <si>
    <t xml:space="preserve"> tablareservaid </t>
  </si>
  <si>
    <t xml:space="preserve">  descripcion   </t>
  </si>
  <si>
    <t xml:space="preserve"> diainicial </t>
  </si>
  <si>
    <t xml:space="preserve"> diafinal </t>
  </si>
  <si>
    <t xml:space="preserve"> porcentajereserva </t>
  </si>
  <si>
    <t xml:space="preserve"> factordisminucion </t>
  </si>
  <si>
    <t xml:space="preserve"> finalidaddefault </t>
  </si>
  <si>
    <t xml:space="preserve"> porcentajereservaidnc </t>
  </si>
  <si>
    <t xml:space="preserve"> tipocartera </t>
  </si>
  <si>
    <t xml:space="preserve">        cuentasiti        </t>
  </si>
  <si>
    <t>0 Dias</t>
  </si>
  <si>
    <t>1-7 Dias</t>
  </si>
  <si>
    <t>8-30 Dias</t>
  </si>
  <si>
    <t>31-60 Dias</t>
  </si>
  <si>
    <t>61-90 Dias</t>
  </si>
  <si>
    <t>91-120 Dias</t>
  </si>
  <si>
    <t>121-180 Dias</t>
  </si>
  <si>
    <t>Mas de 180</t>
  </si>
  <si>
    <t>002</t>
  </si>
  <si>
    <t>852001010100</t>
  </si>
  <si>
    <t>852001010200</t>
  </si>
  <si>
    <t>852001010300</t>
  </si>
  <si>
    <t>852001010400</t>
  </si>
  <si>
    <t>852001010500</t>
  </si>
  <si>
    <t>852001010600</t>
  </si>
  <si>
    <t>852001010700</t>
  </si>
  <si>
    <t>852001010800</t>
  </si>
  <si>
    <t>852001020100</t>
  </si>
  <si>
    <t>852001020200</t>
  </si>
  <si>
    <t>852001020300</t>
  </si>
  <si>
    <t>852001020400</t>
  </si>
  <si>
    <t>852001020500</t>
  </si>
  <si>
    <t>852001020600</t>
  </si>
  <si>
    <t>852001020700</t>
  </si>
  <si>
    <t>852001020800</t>
  </si>
  <si>
    <t>852002010100</t>
  </si>
  <si>
    <t>852002010200</t>
  </si>
  <si>
    <t>852002010300</t>
  </si>
  <si>
    <t>852002010400</t>
  </si>
  <si>
    <t>852002010500</t>
  </si>
  <si>
    <t>852002010600</t>
  </si>
  <si>
    <t>852002010700</t>
  </si>
  <si>
    <t>852002010800</t>
  </si>
  <si>
    <t>852002010900</t>
  </si>
  <si>
    <t>852002011000</t>
  </si>
  <si>
    <t>0 dias</t>
  </si>
  <si>
    <t>1 a 30 dias</t>
  </si>
  <si>
    <t>31 a 60 dias</t>
  </si>
  <si>
    <t>61 a 90 dias</t>
  </si>
  <si>
    <t>91 a 120 dias</t>
  </si>
  <si>
    <t>121 a 150 dias</t>
  </si>
  <si>
    <t>151 a 180 dias</t>
  </si>
  <si>
    <t>181 a 210 dias</t>
  </si>
  <si>
    <t>211 a 240 dias</t>
  </si>
  <si>
    <t>Mas de 240 dia</t>
  </si>
  <si>
    <t>1-30 Dias</t>
  </si>
  <si>
    <t>121-150 Dias</t>
  </si>
  <si>
    <t>151-180 Dias</t>
  </si>
  <si>
    <t>181-1460 Dias</t>
  </si>
  <si>
    <t>Mas de 1460</t>
  </si>
  <si>
    <t>001</t>
  </si>
  <si>
    <t>Comercial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</si>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</sst>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entury Gothic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 applyFill="1"/>
    <xf numFmtId="10" fontId="0" fillId="0" borderId="0" xfId="1" applyNumberFormat="1" applyFont="1" applyFill="1"/>
    <xf numFmtId="2" fontId="0" fillId="0" borderId="0" xfId="0" applyNumberFormat="1"/>
    <xf numFmtId="0" fontId="0" fillId="0" borderId="0" xfId="0" applyFill="1"/>
    <xf numFmtId="49" fontId="0" fillId="0" borderId="0" xfId="0" applyNumberFormat="1"/>
    <xf numFmtId="1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3" borderId="0" xfId="0" applyFill="1"/>
    <xf numFmtId="2" fontId="0" fillId="3" borderId="0" xfId="0" applyNumberFormat="1" applyFill="1"/>
    <xf numFmtId="49" fontId="0" fillId="3" borderId="0" xfId="0" applyNumberFormat="1" applyFill="1"/>
    <xf numFmtId="0" fontId="0" fillId="3" borderId="0" xfId="0" applyNumberFormat="1" applyFill="1"/>
    <xf numFmtId="164" fontId="0" fillId="0" borderId="0" xfId="0" applyNumberFormat="1"/>
    <xf numFmtId="0" fontId="0" fillId="4" borderId="0" xfId="0" applyFill="1"/>
    <xf numFmtId="2" fontId="0" fillId="4" borderId="0" xfId="0" applyNumberFormat="1" applyFill="1"/>
    <xf numFmtId="0" fontId="0" fillId="4" borderId="0" xfId="0" applyNumberFormat="1" applyFill="1"/>
    <xf numFmtId="49" fontId="0" fillId="4" borderId="0" xfId="0" applyNumberFormat="1" applyFill="1"/>
    <xf numFmtId="0" fontId="0" fillId="2" borderId="0" xfId="0" applyNumberFormat="1" applyFill="1"/>
    <xf numFmtId="165" fontId="0" fillId="0" borderId="0" xfId="0" applyNumberFormat="1"/>
    <xf numFmtId="0" fontId="0" fillId="5" borderId="0" xfId="0" applyFill="1"/>
    <xf numFmtId="0" fontId="0" fillId="5" borderId="0" xfId="0" applyNumberFormat="1" applyFill="1"/>
    <xf numFmtId="49" fontId="0" fillId="5" borderId="0" xfId="0" applyNumberFormat="1" applyFill="1"/>
    <xf numFmtId="0" fontId="2" fillId="0" borderId="0" xfId="0" applyFont="1" applyFill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0"/>
  <sheetViews>
    <sheetView workbookViewId="0">
      <selection activeCell="G21" sqref="G21"/>
    </sheetView>
  </sheetViews>
  <sheetFormatPr baseColWidth="10" defaultRowHeight="15" x14ac:dyDescent="0.25"/>
  <sheetData>
    <row r="1" spans="2:7" x14ac:dyDescent="0.25">
      <c r="B1" s="23" t="s">
        <v>0</v>
      </c>
      <c r="C1" s="23"/>
      <c r="D1" s="23"/>
      <c r="E1" s="23"/>
      <c r="F1" t="s">
        <v>9</v>
      </c>
      <c r="G1">
        <v>10</v>
      </c>
    </row>
    <row r="2" spans="2:7" x14ac:dyDescent="0.25">
      <c r="B2" s="1">
        <v>0</v>
      </c>
      <c r="C2" s="1">
        <v>0</v>
      </c>
      <c r="D2" s="1" t="s">
        <v>1</v>
      </c>
      <c r="E2" s="2">
        <v>0.01</v>
      </c>
      <c r="F2" s="3">
        <f>E2</f>
        <v>0.01</v>
      </c>
    </row>
    <row r="3" spans="2:7" x14ac:dyDescent="0.25">
      <c r="B3" s="1">
        <v>1</v>
      </c>
      <c r="C3" s="1">
        <v>7</v>
      </c>
      <c r="D3" s="1" t="s">
        <v>2</v>
      </c>
      <c r="E3" s="2">
        <v>0.02</v>
      </c>
      <c r="F3" s="3">
        <f t="shared" ref="F3:F9" si="0">E3</f>
        <v>0.02</v>
      </c>
    </row>
    <row r="4" spans="2:7" x14ac:dyDescent="0.25">
      <c r="B4" s="1">
        <v>8</v>
      </c>
      <c r="C4" s="1">
        <v>30</v>
      </c>
      <c r="D4" s="1" t="s">
        <v>3</v>
      </c>
      <c r="E4" s="2">
        <v>0.1</v>
      </c>
      <c r="F4" s="3">
        <f t="shared" si="0"/>
        <v>0.1</v>
      </c>
    </row>
    <row r="5" spans="2:7" x14ac:dyDescent="0.25">
      <c r="B5" s="1">
        <v>31</v>
      </c>
      <c r="C5" s="1">
        <v>60</v>
      </c>
      <c r="D5" s="1" t="s">
        <v>4</v>
      </c>
      <c r="E5" s="2">
        <v>0.2</v>
      </c>
      <c r="F5" s="3">
        <f t="shared" si="0"/>
        <v>0.2</v>
      </c>
    </row>
    <row r="6" spans="2:7" x14ac:dyDescent="0.25">
      <c r="B6" s="1">
        <v>61</v>
      </c>
      <c r="C6" s="1">
        <v>90</v>
      </c>
      <c r="D6" s="1" t="s">
        <v>5</v>
      </c>
      <c r="E6" s="2">
        <v>0.4</v>
      </c>
      <c r="F6" s="3">
        <f t="shared" si="0"/>
        <v>0.4</v>
      </c>
    </row>
    <row r="7" spans="2:7" x14ac:dyDescent="0.25">
      <c r="B7" s="1">
        <v>91</v>
      </c>
      <c r="C7" s="1">
        <v>120</v>
      </c>
      <c r="D7" s="1" t="s">
        <v>6</v>
      </c>
      <c r="E7" s="2">
        <v>0.7</v>
      </c>
      <c r="F7" s="3">
        <f t="shared" si="0"/>
        <v>0.7</v>
      </c>
    </row>
    <row r="8" spans="2:7" x14ac:dyDescent="0.25">
      <c r="B8" s="1">
        <v>121</v>
      </c>
      <c r="C8" s="1">
        <v>180</v>
      </c>
      <c r="D8" s="1" t="s">
        <v>7</v>
      </c>
      <c r="E8" s="2">
        <v>0.85</v>
      </c>
      <c r="F8" s="3">
        <f t="shared" si="0"/>
        <v>0.85</v>
      </c>
    </row>
    <row r="9" spans="2:7" x14ac:dyDescent="0.25">
      <c r="B9" s="1">
        <v>181</v>
      </c>
      <c r="C9" s="1"/>
      <c r="D9" s="1" t="s">
        <v>8</v>
      </c>
      <c r="E9" s="2">
        <v>1</v>
      </c>
      <c r="F9" s="3">
        <f t="shared" si="0"/>
        <v>1</v>
      </c>
    </row>
    <row r="11" spans="2:7" x14ac:dyDescent="0.25">
      <c r="B11" s="23" t="s">
        <v>10</v>
      </c>
      <c r="C11" s="23"/>
      <c r="D11" s="23"/>
      <c r="E11" s="23"/>
      <c r="F11" t="s">
        <v>9</v>
      </c>
      <c r="G11">
        <v>11</v>
      </c>
    </row>
    <row r="12" spans="2:7" x14ac:dyDescent="0.25">
      <c r="B12" s="1">
        <v>0</v>
      </c>
      <c r="C12" s="1">
        <v>0</v>
      </c>
      <c r="D12" s="1" t="s">
        <v>1</v>
      </c>
      <c r="E12" s="2">
        <v>0.1</v>
      </c>
      <c r="F12" s="3">
        <f>E12</f>
        <v>0.1</v>
      </c>
    </row>
    <row r="13" spans="2:7" x14ac:dyDescent="0.25">
      <c r="B13" s="1">
        <v>1</v>
      </c>
      <c r="C13" s="1">
        <v>7</v>
      </c>
      <c r="D13" s="1" t="s">
        <v>2</v>
      </c>
      <c r="E13" s="2">
        <v>0.13</v>
      </c>
      <c r="F13" s="3">
        <f t="shared" ref="F13:F19" si="1">E13</f>
        <v>0.13</v>
      </c>
    </row>
    <row r="14" spans="2:7" x14ac:dyDescent="0.25">
      <c r="B14" s="1">
        <v>8</v>
      </c>
      <c r="C14" s="1">
        <v>30</v>
      </c>
      <c r="D14" s="1" t="s">
        <v>3</v>
      </c>
      <c r="E14" s="2">
        <v>0.2</v>
      </c>
      <c r="F14" s="3">
        <f t="shared" si="1"/>
        <v>0.2</v>
      </c>
    </row>
    <row r="15" spans="2:7" x14ac:dyDescent="0.25">
      <c r="B15" s="1">
        <v>31</v>
      </c>
      <c r="C15" s="1">
        <v>60</v>
      </c>
      <c r="D15" s="1" t="s">
        <v>4</v>
      </c>
      <c r="E15" s="2">
        <v>0.35</v>
      </c>
      <c r="F15" s="3">
        <f t="shared" si="1"/>
        <v>0.35</v>
      </c>
    </row>
    <row r="16" spans="2:7" x14ac:dyDescent="0.25">
      <c r="B16" s="1">
        <v>61</v>
      </c>
      <c r="C16" s="1">
        <v>90</v>
      </c>
      <c r="D16" s="1" t="s">
        <v>5</v>
      </c>
      <c r="E16" s="2">
        <v>0.55000000000000004</v>
      </c>
      <c r="F16" s="3">
        <f t="shared" si="1"/>
        <v>0.55000000000000004</v>
      </c>
    </row>
    <row r="17" spans="2:7" x14ac:dyDescent="0.25">
      <c r="B17" s="1">
        <v>91</v>
      </c>
      <c r="C17" s="1">
        <v>120</v>
      </c>
      <c r="D17" s="1" t="s">
        <v>6</v>
      </c>
      <c r="E17" s="2">
        <v>0.8</v>
      </c>
      <c r="F17" s="3">
        <f t="shared" si="1"/>
        <v>0.8</v>
      </c>
    </row>
    <row r="18" spans="2:7" x14ac:dyDescent="0.25">
      <c r="B18" s="1">
        <v>121</v>
      </c>
      <c r="C18" s="1">
        <v>180</v>
      </c>
      <c r="D18" s="1" t="s">
        <v>7</v>
      </c>
      <c r="E18" s="2">
        <v>0.95</v>
      </c>
      <c r="F18" s="3">
        <f t="shared" si="1"/>
        <v>0.95</v>
      </c>
    </row>
    <row r="19" spans="2:7" x14ac:dyDescent="0.25">
      <c r="B19" s="1">
        <v>181</v>
      </c>
      <c r="C19" s="1"/>
      <c r="D19" s="1" t="s">
        <v>8</v>
      </c>
      <c r="E19" s="2">
        <v>1</v>
      </c>
      <c r="F19" s="3">
        <f t="shared" si="1"/>
        <v>1</v>
      </c>
    </row>
    <row r="20" spans="2:7" x14ac:dyDescent="0.25">
      <c r="B20" s="1"/>
      <c r="C20" s="1"/>
      <c r="D20" s="1"/>
      <c r="E20" s="2"/>
    </row>
    <row r="21" spans="2:7" x14ac:dyDescent="0.25">
      <c r="B21" s="23" t="s">
        <v>11</v>
      </c>
      <c r="C21" s="23"/>
      <c r="D21" s="23"/>
      <c r="E21" s="23"/>
      <c r="F21" t="s">
        <v>9</v>
      </c>
      <c r="G21">
        <v>12</v>
      </c>
    </row>
    <row r="22" spans="2:7" x14ac:dyDescent="0.25">
      <c r="B22" s="1">
        <v>0</v>
      </c>
      <c r="C22" s="1">
        <v>0</v>
      </c>
      <c r="D22" s="1" t="s">
        <v>1</v>
      </c>
      <c r="E22" s="2">
        <v>3.5000000000000001E-3</v>
      </c>
      <c r="F22" s="13">
        <f>E22</f>
        <v>3.5000000000000001E-3</v>
      </c>
    </row>
    <row r="23" spans="2:7" x14ac:dyDescent="0.25">
      <c r="B23" s="1">
        <v>1</v>
      </c>
      <c r="C23" s="1">
        <v>30</v>
      </c>
      <c r="D23" s="1" t="s">
        <v>2</v>
      </c>
      <c r="E23" s="2">
        <v>1.0500000000000001E-2</v>
      </c>
      <c r="F23" s="13">
        <f t="shared" ref="F23:F30" si="2">E23</f>
        <v>1.0500000000000001E-2</v>
      </c>
    </row>
    <row r="24" spans="2:7" x14ac:dyDescent="0.25">
      <c r="B24" s="1">
        <f>+C23+1</f>
        <v>31</v>
      </c>
      <c r="C24" s="1">
        <v>60</v>
      </c>
      <c r="D24" s="1" t="s">
        <v>3</v>
      </c>
      <c r="E24" s="2">
        <v>2.4500000000000001E-2</v>
      </c>
      <c r="F24" s="13">
        <f t="shared" si="2"/>
        <v>2.4500000000000001E-2</v>
      </c>
    </row>
    <row r="25" spans="2:7" x14ac:dyDescent="0.25">
      <c r="B25" s="1">
        <f t="shared" ref="B25:B30" si="3">+C24+1</f>
        <v>61</v>
      </c>
      <c r="C25" s="1">
        <v>90</v>
      </c>
      <c r="D25" s="1" t="s">
        <v>4</v>
      </c>
      <c r="E25" s="2">
        <v>8.7499999999999994E-2</v>
      </c>
      <c r="F25" s="13">
        <f t="shared" si="2"/>
        <v>8.7499999999999994E-2</v>
      </c>
    </row>
    <row r="26" spans="2:7" x14ac:dyDescent="0.25">
      <c r="B26" s="1">
        <f t="shared" si="3"/>
        <v>91</v>
      </c>
      <c r="C26" s="1">
        <v>120</v>
      </c>
      <c r="D26" s="1" t="s">
        <v>5</v>
      </c>
      <c r="E26" s="2">
        <v>0.17499999999999999</v>
      </c>
      <c r="F26" s="13">
        <f t="shared" si="2"/>
        <v>0.17499999999999999</v>
      </c>
    </row>
    <row r="27" spans="2:7" x14ac:dyDescent="0.25">
      <c r="B27" s="1">
        <f t="shared" si="3"/>
        <v>121</v>
      </c>
      <c r="C27" s="1">
        <v>150</v>
      </c>
      <c r="D27" s="1" t="s">
        <v>6</v>
      </c>
      <c r="E27" s="2">
        <v>0.33250000000000002</v>
      </c>
      <c r="F27" s="13">
        <f t="shared" si="2"/>
        <v>0.33250000000000002</v>
      </c>
    </row>
    <row r="28" spans="2:7" x14ac:dyDescent="0.25">
      <c r="B28" s="1">
        <f t="shared" si="3"/>
        <v>151</v>
      </c>
      <c r="C28" s="1">
        <v>180</v>
      </c>
      <c r="D28" s="1" t="s">
        <v>7</v>
      </c>
      <c r="E28" s="2">
        <v>0.34300000000000003</v>
      </c>
      <c r="F28" s="13">
        <f t="shared" si="2"/>
        <v>0.34300000000000003</v>
      </c>
    </row>
    <row r="29" spans="2:7" x14ac:dyDescent="0.25">
      <c r="B29" s="1">
        <f t="shared" si="3"/>
        <v>181</v>
      </c>
      <c r="C29" s="1">
        <v>1460</v>
      </c>
      <c r="D29" s="1" t="s">
        <v>8</v>
      </c>
      <c r="E29" s="2">
        <v>0.7</v>
      </c>
      <c r="F29" s="13">
        <f t="shared" si="2"/>
        <v>0.7</v>
      </c>
    </row>
    <row r="30" spans="2:7" x14ac:dyDescent="0.25">
      <c r="B30" s="1">
        <f t="shared" si="3"/>
        <v>1461</v>
      </c>
      <c r="C30" s="4"/>
      <c r="D30" s="1" t="s">
        <v>12</v>
      </c>
      <c r="E30" s="2">
        <v>1</v>
      </c>
      <c r="F30" s="13">
        <f t="shared" si="2"/>
        <v>1</v>
      </c>
    </row>
  </sheetData>
  <mergeCells count="3">
    <mergeCell ref="B1:E1"/>
    <mergeCell ref="B11:E11"/>
    <mergeCell ref="B21:E21"/>
  </mergeCells>
  <pageMargins left="0.7" right="0.7" top="0.75" bottom="0.75" header="0.3" footer="0.3"/>
  <pageSetup orientation="portrait" horizontalDpi="120" verticalDpi="7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1"/>
  <sheetViews>
    <sheetView workbookViewId="0">
      <selection activeCell="F2" sqref="F2"/>
    </sheetView>
  </sheetViews>
  <sheetFormatPr baseColWidth="10" defaultRowHeight="15" x14ac:dyDescent="0.25"/>
  <sheetData>
    <row r="1" spans="2:6" x14ac:dyDescent="0.25">
      <c r="B1" s="23" t="s">
        <v>74</v>
      </c>
      <c r="C1" s="23"/>
      <c r="D1" s="23"/>
      <c r="E1" t="s">
        <v>9</v>
      </c>
      <c r="F1">
        <v>13</v>
      </c>
    </row>
    <row r="2" spans="2:6" x14ac:dyDescent="0.25">
      <c r="B2" s="1">
        <v>0</v>
      </c>
      <c r="C2" s="1">
        <v>0</v>
      </c>
      <c r="D2" s="1" t="s">
        <v>1</v>
      </c>
      <c r="E2" s="2">
        <v>5.0000000000000001E-3</v>
      </c>
      <c r="F2" s="19">
        <f>E2</f>
        <v>5.0000000000000001E-3</v>
      </c>
    </row>
    <row r="3" spans="2:6" x14ac:dyDescent="0.25">
      <c r="B3" s="1">
        <v>1</v>
      </c>
      <c r="C3" s="1">
        <v>30</v>
      </c>
      <c r="D3" s="1" t="s">
        <v>2</v>
      </c>
      <c r="E3" s="2">
        <v>2.5000000000000001E-2</v>
      </c>
      <c r="F3" s="19">
        <f t="shared" ref="F3:F11" si="0">E3</f>
        <v>2.5000000000000001E-2</v>
      </c>
    </row>
    <row r="4" spans="2:6" x14ac:dyDescent="0.25">
      <c r="B4" s="1">
        <v>31</v>
      </c>
      <c r="C4" s="1">
        <v>60</v>
      </c>
      <c r="D4" s="1" t="s">
        <v>3</v>
      </c>
      <c r="E4" s="2">
        <v>0.15</v>
      </c>
      <c r="F4" s="19">
        <f t="shared" si="0"/>
        <v>0.15</v>
      </c>
    </row>
    <row r="5" spans="2:6" x14ac:dyDescent="0.25">
      <c r="B5" s="1">
        <v>61</v>
      </c>
      <c r="C5" s="1">
        <v>90</v>
      </c>
      <c r="D5" s="1" t="s">
        <v>4</v>
      </c>
      <c r="E5" s="2">
        <v>0.3</v>
      </c>
      <c r="F5" s="19">
        <f t="shared" si="0"/>
        <v>0.3</v>
      </c>
    </row>
    <row r="6" spans="2:6" x14ac:dyDescent="0.25">
      <c r="B6" s="1">
        <v>91</v>
      </c>
      <c r="C6" s="1">
        <v>120</v>
      </c>
      <c r="D6" s="1" t="s">
        <v>5</v>
      </c>
      <c r="E6" s="2">
        <v>0.4</v>
      </c>
      <c r="F6" s="19">
        <f t="shared" si="0"/>
        <v>0.4</v>
      </c>
    </row>
    <row r="7" spans="2:6" x14ac:dyDescent="0.25">
      <c r="B7" s="1">
        <v>121</v>
      </c>
      <c r="C7" s="1">
        <v>150</v>
      </c>
      <c r="D7" s="1" t="s">
        <v>6</v>
      </c>
      <c r="E7" s="2">
        <v>0.6</v>
      </c>
      <c r="F7" s="19">
        <f t="shared" si="0"/>
        <v>0.6</v>
      </c>
    </row>
    <row r="8" spans="2:6" x14ac:dyDescent="0.25">
      <c r="B8" s="1">
        <v>151</v>
      </c>
      <c r="C8" s="1">
        <v>180</v>
      </c>
      <c r="D8" s="1" t="s">
        <v>7</v>
      </c>
      <c r="E8" s="2">
        <v>0.75</v>
      </c>
      <c r="F8" s="19">
        <f t="shared" si="0"/>
        <v>0.75</v>
      </c>
    </row>
    <row r="9" spans="2:6" x14ac:dyDescent="0.25">
      <c r="B9" s="1">
        <v>181</v>
      </c>
      <c r="C9" s="1">
        <v>210</v>
      </c>
      <c r="D9" s="1" t="s">
        <v>8</v>
      </c>
      <c r="E9" s="2">
        <v>0.85</v>
      </c>
      <c r="F9" s="19">
        <f t="shared" si="0"/>
        <v>0.85</v>
      </c>
    </row>
    <row r="10" spans="2:6" x14ac:dyDescent="0.25">
      <c r="B10" s="1">
        <v>211</v>
      </c>
      <c r="C10" s="1">
        <v>240</v>
      </c>
      <c r="D10" s="1" t="s">
        <v>12</v>
      </c>
      <c r="E10" s="2">
        <v>0.95</v>
      </c>
      <c r="F10" s="19">
        <f t="shared" si="0"/>
        <v>0.95</v>
      </c>
    </row>
    <row r="11" spans="2:6" x14ac:dyDescent="0.25">
      <c r="B11" s="1">
        <v>241</v>
      </c>
      <c r="C11" s="1"/>
      <c r="D11" s="1" t="s">
        <v>75</v>
      </c>
      <c r="E11" s="2">
        <v>1</v>
      </c>
      <c r="F11" s="19">
        <f t="shared" si="0"/>
        <v>1</v>
      </c>
    </row>
  </sheetData>
  <mergeCells count="1"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topLeftCell="A16" workbookViewId="0">
      <selection activeCell="I27" sqref="I27:I36"/>
    </sheetView>
  </sheetViews>
  <sheetFormatPr baseColWidth="10" defaultRowHeight="15" x14ac:dyDescent="0.25"/>
  <cols>
    <col min="1" max="1" width="14.5703125" style="6" bestFit="1" customWidth="1"/>
    <col min="2" max="2" width="13.85546875" bestFit="1" customWidth="1"/>
    <col min="3" max="3" width="9.85546875" bestFit="1" customWidth="1"/>
    <col min="4" max="4" width="8.5703125" bestFit="1" customWidth="1"/>
    <col min="5" max="5" width="18.140625" bestFit="1" customWidth="1"/>
    <col min="6" max="6" width="18" bestFit="1" customWidth="1"/>
    <col min="7" max="7" width="16.28515625" bestFit="1" customWidth="1"/>
    <col min="8" max="8" width="22" bestFit="1" customWidth="1"/>
    <col min="9" max="9" width="11.5703125" bestFit="1" customWidth="1"/>
    <col min="10" max="10" width="18.7109375" style="5" bestFit="1" customWidth="1"/>
  </cols>
  <sheetData>
    <row r="1" spans="1:11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s="5" t="s">
        <v>19</v>
      </c>
      <c r="H1" t="s">
        <v>20</v>
      </c>
      <c r="I1" t="s">
        <v>21</v>
      </c>
      <c r="J1" s="5" t="s">
        <v>22</v>
      </c>
    </row>
    <row r="2" spans="1:11" x14ac:dyDescent="0.25">
      <c r="A2" s="9">
        <v>1</v>
      </c>
      <c r="B2" s="9" t="s">
        <v>23</v>
      </c>
      <c r="C2" s="9">
        <v>-1</v>
      </c>
      <c r="D2" s="9">
        <v>0</v>
      </c>
      <c r="E2" s="10">
        <f>Consumo!F2</f>
        <v>0.01</v>
      </c>
      <c r="F2" s="9">
        <v>1</v>
      </c>
      <c r="G2" s="12" t="s">
        <v>31</v>
      </c>
      <c r="H2" s="10">
        <f>Consumo!F2</f>
        <v>0.01</v>
      </c>
      <c r="I2" s="9">
        <v>10</v>
      </c>
      <c r="J2" s="11" t="s">
        <v>32</v>
      </c>
      <c r="K2" t="str">
        <f t="shared" ref="K2:K16" si="0">"insert into tablareserva values("&amp;A2&amp;",'"&amp;B2&amp;"',"&amp;C2&amp;","&amp;D2&amp;","&amp;E2&amp;","&amp;F2&amp;",'"&amp;G2&amp;"',"&amp;H2&amp;","&amp;I2&amp;","&amp;J2&amp;");"</f>
        <v>insert into tablareserva values(1,'0 Dias',-1,0,0.01,1,'002',0.01,10,852001010100);</v>
      </c>
    </row>
    <row r="3" spans="1:11" x14ac:dyDescent="0.25">
      <c r="A3" s="9">
        <v>2</v>
      </c>
      <c r="B3" s="9" t="s">
        <v>24</v>
      </c>
      <c r="C3" s="9">
        <v>1</v>
      </c>
      <c r="D3" s="9">
        <v>7</v>
      </c>
      <c r="E3" s="10">
        <f>Consumo!F3</f>
        <v>0.02</v>
      </c>
      <c r="F3" s="9">
        <v>1</v>
      </c>
      <c r="G3" s="12" t="s">
        <v>31</v>
      </c>
      <c r="H3" s="10">
        <f>Consumo!F3</f>
        <v>0.02</v>
      </c>
      <c r="I3" s="9">
        <v>10</v>
      </c>
      <c r="J3" s="11" t="s">
        <v>33</v>
      </c>
      <c r="K3" t="str">
        <f t="shared" si="0"/>
        <v>insert into tablareserva values(2,'1-7 Dias',1,7,0.02,1,'002',0.02,10,852001010200);</v>
      </c>
    </row>
    <row r="4" spans="1:11" x14ac:dyDescent="0.25">
      <c r="A4" s="9">
        <v>3</v>
      </c>
      <c r="B4" s="9" t="s">
        <v>25</v>
      </c>
      <c r="C4" s="9">
        <v>8</v>
      </c>
      <c r="D4" s="9">
        <v>30</v>
      </c>
      <c r="E4" s="10">
        <f>Consumo!F4</f>
        <v>0.1</v>
      </c>
      <c r="F4" s="9">
        <v>1</v>
      </c>
      <c r="G4" s="12" t="s">
        <v>31</v>
      </c>
      <c r="H4" s="10">
        <f>Consumo!F4</f>
        <v>0.1</v>
      </c>
      <c r="I4" s="9">
        <v>10</v>
      </c>
      <c r="J4" s="11" t="s">
        <v>34</v>
      </c>
      <c r="K4" t="str">
        <f t="shared" si="0"/>
        <v>insert into tablareserva values(3,'8-30 Dias',8,30,0.1,1,'002',0.1,10,852001010300);</v>
      </c>
    </row>
    <row r="5" spans="1:11" x14ac:dyDescent="0.25">
      <c r="A5" s="9">
        <v>4</v>
      </c>
      <c r="B5" s="9" t="s">
        <v>26</v>
      </c>
      <c r="C5" s="9">
        <v>31</v>
      </c>
      <c r="D5" s="9">
        <v>60</v>
      </c>
      <c r="E5" s="10">
        <f>Consumo!F5</f>
        <v>0.2</v>
      </c>
      <c r="F5" s="9">
        <v>1</v>
      </c>
      <c r="G5" s="12" t="s">
        <v>31</v>
      </c>
      <c r="H5" s="10">
        <f>Consumo!F5</f>
        <v>0.2</v>
      </c>
      <c r="I5" s="9">
        <v>10</v>
      </c>
      <c r="J5" s="11" t="s">
        <v>35</v>
      </c>
      <c r="K5" t="str">
        <f t="shared" si="0"/>
        <v>insert into tablareserva values(4,'31-60 Dias',31,60,0.2,1,'002',0.2,10,852001010400);</v>
      </c>
    </row>
    <row r="6" spans="1:11" x14ac:dyDescent="0.25">
      <c r="A6" s="9">
        <v>5</v>
      </c>
      <c r="B6" s="9" t="s">
        <v>27</v>
      </c>
      <c r="C6" s="9">
        <v>61</v>
      </c>
      <c r="D6" s="9">
        <v>90</v>
      </c>
      <c r="E6" s="10">
        <f>Consumo!F6</f>
        <v>0.4</v>
      </c>
      <c r="F6" s="9">
        <v>1</v>
      </c>
      <c r="G6" s="12" t="s">
        <v>31</v>
      </c>
      <c r="H6" s="10">
        <f>Consumo!F6</f>
        <v>0.4</v>
      </c>
      <c r="I6" s="9">
        <v>10</v>
      </c>
      <c r="J6" s="11" t="s">
        <v>36</v>
      </c>
      <c r="K6" t="str">
        <f t="shared" si="0"/>
        <v>insert into tablareserva values(5,'61-90 Dias',61,90,0.4,1,'002',0.4,10,852001010500);</v>
      </c>
    </row>
    <row r="7" spans="1:11" x14ac:dyDescent="0.25">
      <c r="A7" s="9">
        <v>6</v>
      </c>
      <c r="B7" s="9" t="s">
        <v>28</v>
      </c>
      <c r="C7" s="9">
        <v>91</v>
      </c>
      <c r="D7" s="9">
        <v>120</v>
      </c>
      <c r="E7" s="10">
        <f>Consumo!F7</f>
        <v>0.7</v>
      </c>
      <c r="F7" s="9">
        <v>1</v>
      </c>
      <c r="G7" s="12" t="s">
        <v>31</v>
      </c>
      <c r="H7" s="10">
        <f>Consumo!F7</f>
        <v>0.7</v>
      </c>
      <c r="I7" s="9">
        <v>10</v>
      </c>
      <c r="J7" s="11" t="s">
        <v>37</v>
      </c>
      <c r="K7" t="str">
        <f t="shared" si="0"/>
        <v>insert into tablareserva values(6,'91-120 Dias',91,120,0.7,1,'002',0.7,10,852001010600);</v>
      </c>
    </row>
    <row r="8" spans="1:11" x14ac:dyDescent="0.25">
      <c r="A8" s="9">
        <v>7</v>
      </c>
      <c r="B8" s="9" t="s">
        <v>29</v>
      </c>
      <c r="C8" s="9">
        <v>121</v>
      </c>
      <c r="D8" s="9">
        <v>180</v>
      </c>
      <c r="E8" s="10">
        <f>Consumo!F8</f>
        <v>0.85</v>
      </c>
      <c r="F8" s="9">
        <v>1</v>
      </c>
      <c r="G8" s="12" t="s">
        <v>31</v>
      </c>
      <c r="H8" s="10">
        <f>Consumo!F8</f>
        <v>0.85</v>
      </c>
      <c r="I8" s="9">
        <v>10</v>
      </c>
      <c r="J8" s="11" t="s">
        <v>38</v>
      </c>
      <c r="K8" t="str">
        <f t="shared" si="0"/>
        <v>insert into tablareserva values(7,'121-180 Dias',121,180,0.85,1,'002',0.85,10,852001010700);</v>
      </c>
    </row>
    <row r="9" spans="1:11" x14ac:dyDescent="0.25">
      <c r="A9" s="9">
        <v>8</v>
      </c>
      <c r="B9" s="9" t="s">
        <v>30</v>
      </c>
      <c r="C9" s="9">
        <v>181</v>
      </c>
      <c r="D9" s="9">
        <v>1000000</v>
      </c>
      <c r="E9" s="9">
        <v>1</v>
      </c>
      <c r="F9" s="9">
        <v>1</v>
      </c>
      <c r="G9" s="12" t="s">
        <v>31</v>
      </c>
      <c r="H9" s="10">
        <f>Consumo!F9</f>
        <v>1</v>
      </c>
      <c r="I9" s="9">
        <v>10</v>
      </c>
      <c r="J9" s="11" t="s">
        <v>39</v>
      </c>
      <c r="K9" t="str">
        <f t="shared" si="0"/>
        <v>insert into tablareserva values(8,'Mas de 180',181,1000000,1,1,'002',1,10,852001010800);</v>
      </c>
    </row>
    <row r="10" spans="1:11" x14ac:dyDescent="0.25">
      <c r="A10" s="14">
        <v>9</v>
      </c>
      <c r="B10" s="14" t="s">
        <v>23</v>
      </c>
      <c r="C10" s="14">
        <v>-1</v>
      </c>
      <c r="D10" s="14">
        <v>0</v>
      </c>
      <c r="E10" s="15">
        <f>Consumo!F12</f>
        <v>0.1</v>
      </c>
      <c r="F10" s="14">
        <v>1</v>
      </c>
      <c r="G10" s="16" t="s">
        <v>31</v>
      </c>
      <c r="H10" s="15">
        <f>Consumo!F12</f>
        <v>0.1</v>
      </c>
      <c r="I10" s="14">
        <v>11</v>
      </c>
      <c r="J10" s="17" t="s">
        <v>32</v>
      </c>
      <c r="K10" t="str">
        <f t="shared" si="0"/>
        <v>insert into tablareserva values(9,'0 Dias',-1,0,0.1,1,'002',0.1,11,852001010100);</v>
      </c>
    </row>
    <row r="11" spans="1:11" x14ac:dyDescent="0.25">
      <c r="A11" s="14">
        <v>10</v>
      </c>
      <c r="B11" s="14" t="s">
        <v>24</v>
      </c>
      <c r="C11" s="14">
        <v>1</v>
      </c>
      <c r="D11" s="14">
        <v>7</v>
      </c>
      <c r="E11" s="15">
        <f>Consumo!F13</f>
        <v>0.13</v>
      </c>
      <c r="F11" s="14">
        <v>1</v>
      </c>
      <c r="G11" s="16" t="s">
        <v>31</v>
      </c>
      <c r="H11" s="15">
        <f>Consumo!F13</f>
        <v>0.13</v>
      </c>
      <c r="I11" s="14">
        <v>11</v>
      </c>
      <c r="J11" s="17" t="s">
        <v>33</v>
      </c>
      <c r="K11" t="str">
        <f t="shared" si="0"/>
        <v>insert into tablareserva values(10,'1-7 Dias',1,7,0.13,1,'002',0.13,11,852001010200);</v>
      </c>
    </row>
    <row r="12" spans="1:11" x14ac:dyDescent="0.25">
      <c r="A12" s="14">
        <v>11</v>
      </c>
      <c r="B12" s="14" t="s">
        <v>25</v>
      </c>
      <c r="C12" s="14">
        <v>8</v>
      </c>
      <c r="D12" s="14">
        <v>30</v>
      </c>
      <c r="E12" s="15">
        <f>Consumo!F14</f>
        <v>0.2</v>
      </c>
      <c r="F12" s="14">
        <v>1</v>
      </c>
      <c r="G12" s="16" t="s">
        <v>31</v>
      </c>
      <c r="H12" s="15">
        <f>Consumo!F14</f>
        <v>0.2</v>
      </c>
      <c r="I12" s="14">
        <v>11</v>
      </c>
      <c r="J12" s="17" t="s">
        <v>34</v>
      </c>
      <c r="K12" t="str">
        <f t="shared" si="0"/>
        <v>insert into tablareserva values(11,'8-30 Dias',8,30,0.2,1,'002',0.2,11,852001010300);</v>
      </c>
    </row>
    <row r="13" spans="1:11" x14ac:dyDescent="0.25">
      <c r="A13" s="14">
        <v>12</v>
      </c>
      <c r="B13" s="14" t="s">
        <v>26</v>
      </c>
      <c r="C13" s="14">
        <v>31</v>
      </c>
      <c r="D13" s="14">
        <v>60</v>
      </c>
      <c r="E13" s="15">
        <f>Consumo!F15</f>
        <v>0.35</v>
      </c>
      <c r="F13" s="14">
        <v>1</v>
      </c>
      <c r="G13" s="16" t="s">
        <v>31</v>
      </c>
      <c r="H13" s="15">
        <f>Consumo!F15</f>
        <v>0.35</v>
      </c>
      <c r="I13" s="14">
        <v>11</v>
      </c>
      <c r="J13" s="17" t="s">
        <v>35</v>
      </c>
      <c r="K13" t="str">
        <f t="shared" si="0"/>
        <v>insert into tablareserva values(12,'31-60 Dias',31,60,0.35,1,'002',0.35,11,852001010400);</v>
      </c>
    </row>
    <row r="14" spans="1:11" x14ac:dyDescent="0.25">
      <c r="A14" s="14">
        <v>13</v>
      </c>
      <c r="B14" s="14" t="s">
        <v>27</v>
      </c>
      <c r="C14" s="14">
        <v>61</v>
      </c>
      <c r="D14" s="14">
        <v>90</v>
      </c>
      <c r="E14" s="15">
        <f>Consumo!F16</f>
        <v>0.55000000000000004</v>
      </c>
      <c r="F14" s="14">
        <v>1</v>
      </c>
      <c r="G14" s="16" t="s">
        <v>31</v>
      </c>
      <c r="H14" s="15">
        <f>Consumo!F16</f>
        <v>0.55000000000000004</v>
      </c>
      <c r="I14" s="14">
        <v>11</v>
      </c>
      <c r="J14" s="17" t="s">
        <v>36</v>
      </c>
      <c r="K14" t="str">
        <f t="shared" si="0"/>
        <v>insert into tablareserva values(13,'61-90 Dias',61,90,0.55,1,'002',0.55,11,852001010500);</v>
      </c>
    </row>
    <row r="15" spans="1:11" x14ac:dyDescent="0.25">
      <c r="A15" s="14">
        <v>14</v>
      </c>
      <c r="B15" s="14" t="s">
        <v>28</v>
      </c>
      <c r="C15" s="14">
        <v>91</v>
      </c>
      <c r="D15" s="14">
        <v>120</v>
      </c>
      <c r="E15" s="15">
        <f>Consumo!F17</f>
        <v>0.8</v>
      </c>
      <c r="F15" s="14">
        <v>1</v>
      </c>
      <c r="G15" s="16" t="s">
        <v>31</v>
      </c>
      <c r="H15" s="15">
        <f>Consumo!F17</f>
        <v>0.8</v>
      </c>
      <c r="I15" s="14">
        <v>11</v>
      </c>
      <c r="J15" s="17" t="s">
        <v>37</v>
      </c>
      <c r="K15" t="str">
        <f t="shared" si="0"/>
        <v>insert into tablareserva values(14,'91-120 Dias',91,120,0.8,1,'002',0.8,11,852001010600);</v>
      </c>
    </row>
    <row r="16" spans="1:11" x14ac:dyDescent="0.25">
      <c r="A16" s="14">
        <v>15</v>
      </c>
      <c r="B16" s="14" t="s">
        <v>29</v>
      </c>
      <c r="C16" s="14">
        <v>121</v>
      </c>
      <c r="D16" s="14">
        <v>180</v>
      </c>
      <c r="E16" s="15">
        <f>Consumo!F18</f>
        <v>0.95</v>
      </c>
      <c r="F16" s="14">
        <v>1</v>
      </c>
      <c r="G16" s="16" t="s">
        <v>31</v>
      </c>
      <c r="H16" s="15">
        <f>Consumo!F18</f>
        <v>0.95</v>
      </c>
      <c r="I16" s="14">
        <v>11</v>
      </c>
      <c r="J16" s="17" t="s">
        <v>38</v>
      </c>
      <c r="K16" t="str">
        <f t="shared" si="0"/>
        <v>insert into tablareserva values(15,'121-180 Dias',121,180,0.95,1,'002',0.95,11,852001010700);</v>
      </c>
    </row>
    <row r="17" spans="1:11" x14ac:dyDescent="0.25">
      <c r="A17" s="14">
        <v>16</v>
      </c>
      <c r="B17" s="14" t="s">
        <v>30</v>
      </c>
      <c r="C17" s="14">
        <v>181</v>
      </c>
      <c r="D17" s="14">
        <v>1000000</v>
      </c>
      <c r="E17" s="15">
        <f>Consumo!F19</f>
        <v>1</v>
      </c>
      <c r="F17" s="14">
        <v>1</v>
      </c>
      <c r="G17" s="16" t="s">
        <v>31</v>
      </c>
      <c r="H17" s="15">
        <f>Consumo!F19</f>
        <v>1</v>
      </c>
      <c r="I17" s="14">
        <v>11</v>
      </c>
      <c r="J17" s="17" t="s">
        <v>39</v>
      </c>
      <c r="K17" t="str">
        <f>"insert into tablareserva values("&amp;A17&amp;",'"&amp;B26&amp;"',"&amp;C17&amp;","&amp;D17&amp;","&amp;E17&amp;","&amp;F17&amp;",'"&amp;G17&amp;"',"&amp;H17&amp;","&amp;I17&amp;","&amp;J17&amp;");"</f>
        <v>insert into tablareserva values(16,'Mas de 1460',181,1000000,1,1,'002',1,11,852001010800);</v>
      </c>
    </row>
    <row r="18" spans="1:11" x14ac:dyDescent="0.25">
      <c r="A18" s="7">
        <v>17</v>
      </c>
      <c r="B18" s="7" t="s">
        <v>23</v>
      </c>
      <c r="C18" s="7">
        <v>-1</v>
      </c>
      <c r="D18" s="7">
        <v>0</v>
      </c>
      <c r="E18" s="7">
        <f>Consumo!F22</f>
        <v>3.5000000000000001E-3</v>
      </c>
      <c r="F18" s="7">
        <v>1</v>
      </c>
      <c r="G18" s="18" t="s">
        <v>31</v>
      </c>
      <c r="H18" s="7">
        <f>Consumo!F22</f>
        <v>3.5000000000000001E-3</v>
      </c>
      <c r="I18" s="7">
        <v>12</v>
      </c>
      <c r="J18" s="8" t="s">
        <v>40</v>
      </c>
      <c r="K18" t="str">
        <f>"insert into tablareserva values("&amp;A18&amp;",'"&amp;B18&amp;"',"&amp;C18&amp;","&amp;D18&amp;","&amp;E18&amp;","&amp;F18&amp;",'"&amp;G18&amp;"',"&amp;H18&amp;","&amp;I18&amp;","&amp;J18&amp;");"</f>
        <v>insert into tablareserva values(17,'0 Dias',-1,0,0.0035,1,'002',0.0035,12,852001020100);</v>
      </c>
    </row>
    <row r="19" spans="1:11" x14ac:dyDescent="0.25">
      <c r="A19" s="7">
        <v>18</v>
      </c>
      <c r="B19" s="7" t="s">
        <v>68</v>
      </c>
      <c r="C19" s="7">
        <v>1</v>
      </c>
      <c r="D19" s="7">
        <v>30</v>
      </c>
      <c r="E19" s="7">
        <f>Consumo!F23</f>
        <v>1.0500000000000001E-2</v>
      </c>
      <c r="F19" s="7">
        <v>1</v>
      </c>
      <c r="G19" s="18" t="s">
        <v>31</v>
      </c>
      <c r="H19" s="7">
        <f>Consumo!F23</f>
        <v>1.0500000000000001E-2</v>
      </c>
      <c r="I19" s="7">
        <v>12</v>
      </c>
      <c r="J19" s="8" t="s">
        <v>41</v>
      </c>
      <c r="K19" t="str">
        <f>"insert into tablareserva values("&amp;A19&amp;",'"&amp;B19&amp;"',"&amp;C19&amp;","&amp;D19&amp;","&amp;E19&amp;","&amp;F19&amp;",'"&amp;G19&amp;"',"&amp;H19&amp;","&amp;I19&amp;","&amp;J19&amp;");"</f>
        <v>insert into tablareserva values(18,'1-30 Dias',1,30,0.0105,1,'002',0.0105,12,852001020200);</v>
      </c>
    </row>
    <row r="20" spans="1:11" x14ac:dyDescent="0.25">
      <c r="A20" s="7">
        <v>19</v>
      </c>
      <c r="B20" s="7" t="s">
        <v>26</v>
      </c>
      <c r="C20" s="7">
        <v>31</v>
      </c>
      <c r="D20" s="7">
        <v>60</v>
      </c>
      <c r="E20" s="7">
        <f>Consumo!F24</f>
        <v>2.4500000000000001E-2</v>
      </c>
      <c r="F20" s="7">
        <v>1</v>
      </c>
      <c r="G20" s="18" t="s">
        <v>31</v>
      </c>
      <c r="H20" s="7">
        <f>Consumo!F24</f>
        <v>2.4500000000000001E-2</v>
      </c>
      <c r="I20" s="7">
        <v>12</v>
      </c>
      <c r="J20" s="8" t="s">
        <v>42</v>
      </c>
      <c r="K20" t="str">
        <f>"insert into tablareserva values("&amp;A20&amp;",'"&amp;B20&amp;"',"&amp;C20&amp;","&amp;D20&amp;","&amp;E20&amp;","&amp;F20&amp;",'"&amp;G20&amp;"',"&amp;H20&amp;","&amp;I20&amp;","&amp;J20&amp;");"</f>
        <v>insert into tablareserva values(19,'31-60 Dias',31,60,0.0245,1,'002',0.0245,12,852001020300);</v>
      </c>
    </row>
    <row r="21" spans="1:11" x14ac:dyDescent="0.25">
      <c r="A21" s="7">
        <v>20</v>
      </c>
      <c r="B21" s="7" t="s">
        <v>27</v>
      </c>
      <c r="C21" s="7">
        <v>61</v>
      </c>
      <c r="D21" s="7">
        <v>90</v>
      </c>
      <c r="E21" s="7">
        <f>Consumo!F25</f>
        <v>8.7499999999999994E-2</v>
      </c>
      <c r="F21" s="7">
        <v>1</v>
      </c>
      <c r="G21" s="18" t="s">
        <v>31</v>
      </c>
      <c r="H21" s="7">
        <f>Consumo!F25</f>
        <v>8.7499999999999994E-2</v>
      </c>
      <c r="I21" s="7">
        <v>12</v>
      </c>
      <c r="J21" s="8" t="s">
        <v>43</v>
      </c>
      <c r="K21" t="str">
        <f>"insert into tablareserva values("&amp;A21&amp;",'"&amp;B21&amp;"',"&amp;C21&amp;","&amp;D21&amp;","&amp;E21&amp;","&amp;F21&amp;",'"&amp;G21&amp;"',"&amp;H21&amp;","&amp;I21&amp;","&amp;J21&amp;");"</f>
        <v>insert into tablareserva values(20,'61-90 Dias',61,90,0.0875,1,'002',0.0875,12,852001020400);</v>
      </c>
    </row>
    <row r="22" spans="1:11" x14ac:dyDescent="0.25">
      <c r="A22" s="7">
        <v>21</v>
      </c>
      <c r="B22" s="7" t="s">
        <v>28</v>
      </c>
      <c r="C22" s="7">
        <v>91</v>
      </c>
      <c r="D22" s="7">
        <v>120</v>
      </c>
      <c r="E22" s="7">
        <f>Consumo!F26</f>
        <v>0.17499999999999999</v>
      </c>
      <c r="F22" s="7">
        <v>1</v>
      </c>
      <c r="G22" s="18" t="s">
        <v>31</v>
      </c>
      <c r="H22" s="7">
        <f>Consumo!F26</f>
        <v>0.17499999999999999</v>
      </c>
      <c r="I22" s="7">
        <v>12</v>
      </c>
      <c r="J22" s="8" t="s">
        <v>44</v>
      </c>
      <c r="K22" t="str">
        <f>"insert into tablareserva values("&amp;A22&amp;",'"&amp;B21&amp;"',"&amp;C21&amp;","&amp;D21&amp;","&amp;E22&amp;","&amp;F22&amp;",'"&amp;G22&amp;"',"&amp;H22&amp;","&amp;I22&amp;","&amp;J22&amp;");"</f>
        <v>insert into tablareserva values(21,'61-90 Dias',61,90,0.175,1,'002',0.175,12,852001020500);</v>
      </c>
    </row>
    <row r="23" spans="1:11" x14ac:dyDescent="0.25">
      <c r="A23" s="7">
        <v>22</v>
      </c>
      <c r="B23" s="7" t="s">
        <v>69</v>
      </c>
      <c r="C23" s="7">
        <v>121</v>
      </c>
      <c r="D23" s="7">
        <v>150</v>
      </c>
      <c r="E23" s="7">
        <f>Consumo!F27</f>
        <v>0.33250000000000002</v>
      </c>
      <c r="F23" s="7">
        <v>1</v>
      </c>
      <c r="G23" s="18" t="s">
        <v>31</v>
      </c>
      <c r="H23" s="7">
        <f>Consumo!F27</f>
        <v>0.33250000000000002</v>
      </c>
      <c r="I23" s="7">
        <v>12</v>
      </c>
      <c r="J23" s="8" t="s">
        <v>45</v>
      </c>
      <c r="K23" t="str">
        <f>"insert into tablareserva values("&amp;A23&amp;",'"&amp;B22&amp;"',"&amp;C22&amp;","&amp;D22&amp;","&amp;E23&amp;","&amp;F23&amp;",'"&amp;G23&amp;"',"&amp;H23&amp;","&amp;I23&amp;","&amp;J23&amp;");"</f>
        <v>insert into tablareserva values(22,'91-120 Dias',91,120,0.3325,1,'002',0.3325,12,852001020600);</v>
      </c>
    </row>
    <row r="24" spans="1:11" x14ac:dyDescent="0.25">
      <c r="A24" s="7">
        <v>23</v>
      </c>
      <c r="B24" s="7" t="s">
        <v>70</v>
      </c>
      <c r="C24" s="7">
        <v>151</v>
      </c>
      <c r="D24" s="7">
        <v>180</v>
      </c>
      <c r="E24" s="7">
        <f>Consumo!F28</f>
        <v>0.34300000000000003</v>
      </c>
      <c r="F24" s="7">
        <v>1</v>
      </c>
      <c r="G24" s="18" t="s">
        <v>31</v>
      </c>
      <c r="H24" s="7">
        <f>Consumo!F28</f>
        <v>0.34300000000000003</v>
      </c>
      <c r="I24" s="7">
        <v>12</v>
      </c>
      <c r="J24" s="8" t="s">
        <v>46</v>
      </c>
      <c r="K24" t="str">
        <f>"insert into tablareserva values("&amp;A24&amp;",'"&amp;B23&amp;"',"&amp;C24&amp;","&amp;D24&amp;","&amp;E24&amp;","&amp;F24&amp;",'"&amp;G24&amp;"',"&amp;H24&amp;","&amp;I24&amp;","&amp;J24&amp;");"</f>
        <v>insert into tablareserva values(23,'121-150 Dias',151,180,0.343,1,'002',0.343,12,852001020700);</v>
      </c>
    </row>
    <row r="25" spans="1:11" x14ac:dyDescent="0.25">
      <c r="A25" s="7">
        <v>24</v>
      </c>
      <c r="B25" s="7" t="s">
        <v>71</v>
      </c>
      <c r="C25" s="7">
        <v>181</v>
      </c>
      <c r="D25" s="7">
        <v>1460</v>
      </c>
      <c r="E25" s="7">
        <f>Consumo!F29</f>
        <v>0.7</v>
      </c>
      <c r="F25" s="7">
        <v>1</v>
      </c>
      <c r="G25" s="18" t="s">
        <v>31</v>
      </c>
      <c r="H25" s="7">
        <f>Consumo!F29</f>
        <v>0.7</v>
      </c>
      <c r="I25" s="7">
        <v>12</v>
      </c>
      <c r="J25" s="8" t="s">
        <v>47</v>
      </c>
      <c r="K25" t="str">
        <f t="shared" ref="K25:K36" si="1">"insert into tablareserva values("&amp;A25&amp;",'"&amp;B25&amp;"',"&amp;C25&amp;","&amp;D25&amp;","&amp;E25&amp;","&amp;F25&amp;",'"&amp;G25&amp;"',"&amp;H25&amp;","&amp;I25&amp;","&amp;J25&amp;");"</f>
        <v>insert into tablareserva values(24,'181-1460 Dias',181,1460,0.7,1,'002',0.7,12,852001020800);</v>
      </c>
    </row>
    <row r="26" spans="1:11" x14ac:dyDescent="0.25">
      <c r="A26" s="7">
        <v>25</v>
      </c>
      <c r="B26" s="7" t="s">
        <v>72</v>
      </c>
      <c r="C26" s="7">
        <v>1460</v>
      </c>
      <c r="D26" s="7">
        <v>1000000</v>
      </c>
      <c r="E26" s="7">
        <f>Consumo!F30</f>
        <v>1</v>
      </c>
      <c r="F26" s="7">
        <v>1</v>
      </c>
      <c r="G26" s="18" t="s">
        <v>31</v>
      </c>
      <c r="H26" s="7">
        <f>Consumo!F30</f>
        <v>1</v>
      </c>
      <c r="I26" s="7">
        <v>12</v>
      </c>
      <c r="J26" s="8" t="s">
        <v>47</v>
      </c>
      <c r="K26" t="str">
        <f t="shared" si="1"/>
        <v>insert into tablareserva values(25,'Mas de 1460',1460,1000000,1,1,'002',1,12,852001020800);</v>
      </c>
    </row>
    <row r="27" spans="1:11" x14ac:dyDescent="0.25">
      <c r="A27" s="20">
        <v>26</v>
      </c>
      <c r="B27" s="20" t="s">
        <v>58</v>
      </c>
      <c r="C27" s="20">
        <v>-1</v>
      </c>
      <c r="D27" s="20">
        <v>0</v>
      </c>
      <c r="E27" s="20">
        <f>Comercio!F2</f>
        <v>5.0000000000000001E-3</v>
      </c>
      <c r="F27" s="20">
        <v>1</v>
      </c>
      <c r="G27" s="21" t="s">
        <v>73</v>
      </c>
      <c r="H27" s="20">
        <f>Comercio!F2</f>
        <v>5.0000000000000001E-3</v>
      </c>
      <c r="I27" s="20">
        <v>13</v>
      </c>
      <c r="J27" s="22" t="s">
        <v>48</v>
      </c>
      <c r="K27" t="str">
        <f t="shared" si="1"/>
        <v>insert into tablareserva values(26,'0 dias',-1,0,0.005,1,'001',0.005,13,852002010100);</v>
      </c>
    </row>
    <row r="28" spans="1:11" x14ac:dyDescent="0.25">
      <c r="A28" s="20">
        <v>27</v>
      </c>
      <c r="B28" s="20" t="s">
        <v>59</v>
      </c>
      <c r="C28" s="20">
        <v>1</v>
      </c>
      <c r="D28" s="20">
        <v>30</v>
      </c>
      <c r="E28" s="20">
        <f>Comercio!F3</f>
        <v>2.5000000000000001E-2</v>
      </c>
      <c r="F28" s="20">
        <v>1</v>
      </c>
      <c r="G28" s="21" t="s">
        <v>73</v>
      </c>
      <c r="H28" s="20">
        <f>Comercio!F3</f>
        <v>2.5000000000000001E-2</v>
      </c>
      <c r="I28" s="20">
        <v>13</v>
      </c>
      <c r="J28" s="22" t="s">
        <v>49</v>
      </c>
      <c r="K28" t="str">
        <f t="shared" si="1"/>
        <v>insert into tablareserva values(27,'1 a 30 dias',1,30,0.025,1,'001',0.025,13,852002010200);</v>
      </c>
    </row>
    <row r="29" spans="1:11" x14ac:dyDescent="0.25">
      <c r="A29" s="20">
        <v>28</v>
      </c>
      <c r="B29" s="20" t="s">
        <v>60</v>
      </c>
      <c r="C29" s="20">
        <v>31</v>
      </c>
      <c r="D29" s="20">
        <v>60</v>
      </c>
      <c r="E29" s="20">
        <f>Comercio!F4</f>
        <v>0.15</v>
      </c>
      <c r="F29" s="20">
        <v>1</v>
      </c>
      <c r="G29" s="21" t="s">
        <v>73</v>
      </c>
      <c r="H29" s="20">
        <f>Comercio!F4</f>
        <v>0.15</v>
      </c>
      <c r="I29" s="20">
        <v>13</v>
      </c>
      <c r="J29" s="22" t="s">
        <v>50</v>
      </c>
      <c r="K29" t="str">
        <f t="shared" si="1"/>
        <v>insert into tablareserva values(28,'31 a 60 dias',31,60,0.15,1,'001',0.15,13,852002010300);</v>
      </c>
    </row>
    <row r="30" spans="1:11" x14ac:dyDescent="0.25">
      <c r="A30" s="20">
        <v>29</v>
      </c>
      <c r="B30" s="20" t="s">
        <v>61</v>
      </c>
      <c r="C30" s="20">
        <v>61</v>
      </c>
      <c r="D30" s="20">
        <v>90</v>
      </c>
      <c r="E30" s="20">
        <f>Comercio!F5</f>
        <v>0.3</v>
      </c>
      <c r="F30" s="20">
        <v>1</v>
      </c>
      <c r="G30" s="21" t="s">
        <v>73</v>
      </c>
      <c r="H30" s="20">
        <f>Comercio!F5</f>
        <v>0.3</v>
      </c>
      <c r="I30" s="20">
        <v>13</v>
      </c>
      <c r="J30" s="22" t="s">
        <v>51</v>
      </c>
      <c r="K30" t="str">
        <f t="shared" si="1"/>
        <v>insert into tablareserva values(29,'61 a 90 dias',61,90,0.3,1,'001',0.3,13,852002010400);</v>
      </c>
    </row>
    <row r="31" spans="1:11" x14ac:dyDescent="0.25">
      <c r="A31" s="20">
        <v>30</v>
      </c>
      <c r="B31" s="20" t="s">
        <v>62</v>
      </c>
      <c r="C31" s="20">
        <v>91</v>
      </c>
      <c r="D31" s="20">
        <v>120</v>
      </c>
      <c r="E31" s="20">
        <f>Comercio!F6</f>
        <v>0.4</v>
      </c>
      <c r="F31" s="20">
        <v>1</v>
      </c>
      <c r="G31" s="21" t="s">
        <v>73</v>
      </c>
      <c r="H31" s="20">
        <f>Comercio!F6</f>
        <v>0.4</v>
      </c>
      <c r="I31" s="20">
        <v>13</v>
      </c>
      <c r="J31" s="22" t="s">
        <v>52</v>
      </c>
      <c r="K31" t="str">
        <f t="shared" si="1"/>
        <v>insert into tablareserva values(30,'91 a 120 dias',91,120,0.4,1,'001',0.4,13,852002010500);</v>
      </c>
    </row>
    <row r="32" spans="1:11" x14ac:dyDescent="0.25">
      <c r="A32" s="20">
        <v>31</v>
      </c>
      <c r="B32" s="20" t="s">
        <v>63</v>
      </c>
      <c r="C32" s="20">
        <v>121</v>
      </c>
      <c r="D32" s="20">
        <v>150</v>
      </c>
      <c r="E32" s="20">
        <f>Comercio!F7</f>
        <v>0.6</v>
      </c>
      <c r="F32" s="20">
        <v>1</v>
      </c>
      <c r="G32" s="21" t="s">
        <v>73</v>
      </c>
      <c r="H32" s="20">
        <f>Comercio!F7</f>
        <v>0.6</v>
      </c>
      <c r="I32" s="20">
        <v>13</v>
      </c>
      <c r="J32" s="22" t="s">
        <v>53</v>
      </c>
      <c r="K32" t="str">
        <f t="shared" si="1"/>
        <v>insert into tablareserva values(31,'121 a 150 dias',121,150,0.6,1,'001',0.6,13,852002010600);</v>
      </c>
    </row>
    <row r="33" spans="1:11" x14ac:dyDescent="0.25">
      <c r="A33" s="20">
        <v>32</v>
      </c>
      <c r="B33" s="20" t="s">
        <v>64</v>
      </c>
      <c r="C33" s="20">
        <v>151</v>
      </c>
      <c r="D33" s="20">
        <v>180</v>
      </c>
      <c r="E33" s="20">
        <f>Comercio!F8</f>
        <v>0.75</v>
      </c>
      <c r="F33" s="20">
        <v>1</v>
      </c>
      <c r="G33" s="21" t="s">
        <v>73</v>
      </c>
      <c r="H33" s="20">
        <f>Comercio!F8</f>
        <v>0.75</v>
      </c>
      <c r="I33" s="20">
        <v>13</v>
      </c>
      <c r="J33" s="22" t="s">
        <v>54</v>
      </c>
      <c r="K33" t="str">
        <f t="shared" si="1"/>
        <v>insert into tablareserva values(32,'151 a 180 dias',151,180,0.75,1,'001',0.75,13,852002010700);</v>
      </c>
    </row>
    <row r="34" spans="1:11" x14ac:dyDescent="0.25">
      <c r="A34" s="20">
        <v>33</v>
      </c>
      <c r="B34" s="20" t="s">
        <v>65</v>
      </c>
      <c r="C34" s="20">
        <v>181</v>
      </c>
      <c r="D34" s="20">
        <v>210</v>
      </c>
      <c r="E34" s="20">
        <f>Comercio!F9</f>
        <v>0.85</v>
      </c>
      <c r="F34" s="20">
        <v>1</v>
      </c>
      <c r="G34" s="21" t="s">
        <v>73</v>
      </c>
      <c r="H34" s="20">
        <f>Comercio!F9</f>
        <v>0.85</v>
      </c>
      <c r="I34" s="20">
        <v>13</v>
      </c>
      <c r="J34" s="22" t="s">
        <v>55</v>
      </c>
      <c r="K34" t="str">
        <f t="shared" si="1"/>
        <v>insert into tablareserva values(33,'181 a 210 dias',181,210,0.85,1,'001',0.85,13,852002010800);</v>
      </c>
    </row>
    <row r="35" spans="1:11" x14ac:dyDescent="0.25">
      <c r="A35" s="20">
        <v>34</v>
      </c>
      <c r="B35" s="20" t="s">
        <v>66</v>
      </c>
      <c r="C35" s="20">
        <v>211</v>
      </c>
      <c r="D35" s="20">
        <v>240</v>
      </c>
      <c r="E35" s="20">
        <f>Comercio!F10</f>
        <v>0.95</v>
      </c>
      <c r="F35" s="20">
        <v>1</v>
      </c>
      <c r="G35" s="21" t="s">
        <v>73</v>
      </c>
      <c r="H35" s="20">
        <f>Comercio!F10</f>
        <v>0.95</v>
      </c>
      <c r="I35" s="20">
        <v>13</v>
      </c>
      <c r="J35" s="22" t="s">
        <v>56</v>
      </c>
      <c r="K35" t="str">
        <f t="shared" si="1"/>
        <v>insert into tablareserva values(34,'211 a 240 dias',211,240,0.95,1,'001',0.95,13,852002010900);</v>
      </c>
    </row>
    <row r="36" spans="1:11" x14ac:dyDescent="0.25">
      <c r="A36" s="20">
        <v>35</v>
      </c>
      <c r="B36" s="20" t="s">
        <v>67</v>
      </c>
      <c r="C36" s="20">
        <v>241</v>
      </c>
      <c r="D36" s="20">
        <v>1000000</v>
      </c>
      <c r="E36" s="20">
        <f>Comercio!F11</f>
        <v>1</v>
      </c>
      <c r="F36" s="20">
        <v>1</v>
      </c>
      <c r="G36" s="21" t="s">
        <v>73</v>
      </c>
      <c r="H36" s="20">
        <f>Comercio!F11</f>
        <v>1</v>
      </c>
      <c r="I36" s="20">
        <v>13</v>
      </c>
      <c r="J36" s="22" t="s">
        <v>57</v>
      </c>
      <c r="K36" t="str">
        <f t="shared" si="1"/>
        <v>insert into tablareserva values(35,'Mas de 240 dia',241,1000000,1,1,'001',1,13,852002011000);</v>
      </c>
    </row>
  </sheetData>
  <pageMargins left="0.7" right="0.7" top="0.75" bottom="0.75" header="0.3" footer="0.3"/>
  <pageSetup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Consumo</vt:lpstr>
      <vt:lpstr>Comercio</vt:lpstr>
      <vt:lpstr>Query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Mota</dc:creator>
  <cp:lastModifiedBy>Hugo Mota</cp:lastModifiedBy>
  <dcterms:created xsi:type="dcterms:W3CDTF">2014-01-23T00:09:06Z</dcterms:created>
  <dcterms:modified xsi:type="dcterms:W3CDTF">2014-01-25T02:18:23Z</dcterms:modified>
</cp:coreProperties>
</file>