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Admin\OneDrive\Máy tính\Nash Tech\Assignment\"/>
    </mc:Choice>
  </mc:AlternateContent>
  <xr:revisionPtr revIDLastSave="0" documentId="13_ncr:1_{08D01F6F-1FE2-4F9B-B23E-6D7FF847FF90}" xr6:coauthVersionLast="47" xr6:coauthVersionMax="47" xr10:uidLastSave="{00000000-0000-0000-0000-000000000000}"/>
  <bookViews>
    <workbookView xWindow="-108" yWindow="492" windowWidth="23256" windowHeight="12576" tabRatio="840" firstSheet="4" activeTab="4" xr2:uid="{00000000-000D-0000-FFFF-FFFF00000000}"/>
  </bookViews>
  <sheets>
    <sheet name="Record of Change" sheetId="4" r:id="rId1"/>
    <sheet name="Instruction" sheetId="5" r:id="rId2"/>
    <sheet name="Cover" sheetId="6" r:id="rId3"/>
    <sheet name="Common checklist" sheetId="7" r:id="rId4"/>
    <sheet name="1.1. Display Price" sheetId="8" r:id="rId5"/>
    <sheet name="1.2. Display photo" sheetId="9" r:id="rId6"/>
  </sheets>
  <externalReferences>
    <externalReference r:id="rId7"/>
  </externalReferences>
  <definedNames>
    <definedName name="abc">#REF!</definedName>
    <definedName name="Check_inputed_mail_address">#REF!</definedName>
    <definedName name="CS_IT_1.1_001">#REF!</definedName>
    <definedName name="CS_IT_1.1_002">#REF!</definedName>
    <definedName name="CS_IT_1.1_003">#REF!</definedName>
    <definedName name="CS_IT_1.1_004">#REF!</definedName>
    <definedName name="Evaluation">#REF!</definedName>
    <definedName name="JaEnNickname">#REF!</definedName>
    <definedName name="Mail_Magazine">#REF!</definedName>
    <definedName name="project_code">#REF!</definedName>
    <definedName name="ProjectName">'[1]Version 1'!#REF!</definedName>
    <definedName name="Result_CS_IT_1.1_001">#REF!</definedName>
    <definedName name="Result_CS_IT_1.1_002">#REF!</definedName>
    <definedName name="Result_CS_IT_1.1_003">#REF!</definedName>
    <definedName name="Result_CS_IT_1.1_004">#REF!</definedName>
    <definedName name="saf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1" i="9" l="1"/>
  <c r="A22" i="9" s="1"/>
  <c r="A23" i="9" s="1"/>
  <c r="A21" i="8"/>
  <c r="D11" i="9"/>
  <c r="C11" i="9"/>
  <c r="B11" i="9"/>
  <c r="C11" i="8"/>
  <c r="B11" i="8"/>
  <c r="D11" i="8"/>
  <c r="D15" i="9"/>
  <c r="C15" i="9"/>
  <c r="B15" i="9"/>
  <c r="D15" i="8"/>
  <c r="C15" i="8"/>
  <c r="B15" i="8"/>
  <c r="A22" i="8" l="1"/>
  <c r="A23" i="8" s="1"/>
  <c r="A24" i="8" s="1"/>
  <c r="A25" i="8" s="1"/>
  <c r="A26" i="8" s="1"/>
  <c r="A27" i="8" s="1"/>
  <c r="A28" i="8" s="1"/>
  <c r="A29" i="8" s="1"/>
  <c r="A30" i="8" s="1"/>
  <c r="A31" i="8" s="1"/>
  <c r="A32" i="8" s="1"/>
  <c r="A24" i="9"/>
  <c r="A26" i="9" s="1"/>
  <c r="A27" i="9" s="1"/>
  <c r="A28" i="9" s="1"/>
  <c r="A29" i="9" s="1"/>
  <c r="D14" i="9"/>
  <c r="C14" i="9"/>
  <c r="B14" i="9"/>
  <c r="D13" i="9"/>
  <c r="C13" i="9"/>
  <c r="B13" i="9"/>
  <c r="D12" i="9"/>
  <c r="C12" i="9"/>
  <c r="B12" i="9"/>
  <c r="D9" i="9"/>
  <c r="C9" i="9"/>
  <c r="B9" i="9"/>
  <c r="D14" i="8"/>
  <c r="C14" i="8"/>
  <c r="B14" i="8"/>
  <c r="D13" i="8"/>
  <c r="C13" i="8"/>
  <c r="B13" i="8"/>
  <c r="D12" i="8"/>
  <c r="C12" i="8"/>
  <c r="B12" i="8"/>
  <c r="D9" i="8"/>
  <c r="C9" i="8"/>
  <c r="B9" i="8"/>
  <c r="A30" i="9" l="1"/>
  <c r="A32" i="9" s="1"/>
  <c r="A33" i="9" s="1"/>
  <c r="A34" i="8"/>
  <c r="A35" i="8" s="1"/>
  <c r="A36" i="8" s="1"/>
  <c r="A37" i="8" s="1"/>
  <c r="B10" i="8"/>
  <c r="D10" i="8"/>
  <c r="D10" i="9"/>
  <c r="C10" i="9"/>
  <c r="B10" i="9"/>
  <c r="C10" i="8"/>
  <c r="A38" i="8" l="1"/>
  <c r="A39" i="8" s="1"/>
  <c r="A40" i="8" s="1"/>
  <c r="A41" i="8" s="1"/>
  <c r="A42" i="8" s="1"/>
  <c r="A43" i="8" s="1"/>
  <c r="A44" i="8" s="1"/>
  <c r="A34" i="9"/>
  <c r="A35" i="9" s="1"/>
  <c r="A36" i="9" s="1"/>
  <c r="A37" i="9" s="1"/>
  <c r="A38" i="9" s="1"/>
  <c r="A39" i="9" s="1"/>
  <c r="A40" i="9" s="1"/>
  <c r="A45" i="8" l="1"/>
  <c r="A46" i="8" s="1"/>
  <c r="A47" i="8" s="1"/>
  <c r="A48" i="8" s="1"/>
  <c r="A49"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3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<sst xmlns="http://schemas.openxmlformats.org/spreadsheetml/2006/main" count="307" uniqueCount="224">
  <si>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</si>
  <si>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</si>
  <si>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</si>
  <si>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</si>
  <si>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</si>
  <si>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</si>
  <si>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</si>
  <si>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</si>
  <si>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</si>
  <si>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</si>
  <si>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</si>
  <si>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</si>
  <si>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</si>
  <si>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</si>
  <si>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</si>
  <si>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</si>
  <si>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</si>
  <si>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</si>
  <si>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</si>
  <si>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</si>
  <si>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</si>
  <si>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</si>
  <si>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</si>
  <si>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</si>
  <si>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</si>
  <si>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</si>
  <si>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</si>
  <si>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</si>
  <si>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</si>
  <si>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</si>
  <si>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</si>
  <si>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</si>
  <si>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</si>
  <si>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</si>
  <si>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</si>
  <si>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</si>
  <si>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</si>
  <si>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</si>
  <si>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</si>
  <si>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</si>
  <si>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</si>
  <si>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</si>
  <si>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</si>
  <si>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</si>
  <si>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</si>
  <si>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</si>
  <si>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</si>
  <si>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</si>
  <si>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</si>
  <si>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</si>
  <si>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</si>
  <si>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</si>
  <si>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</si>
  <si>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</si>
  <si>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</si>
  <si>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</si>
  <si>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</si>
  <si>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</si>
  <si>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</si>
  <si>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</si>
  <si>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</si>
  <si>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</si>
  <si>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</si>
  <si>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</si>
  <si>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</si>
  <si>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</si>
  <si>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</si>
  <si>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</si>
  <si>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</si>
  <si>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</si>
  <si>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</si>
  <si>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</si>
  <si>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</si>
  <si>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</si>
  <si>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</si>
  <si>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</si>
  <si>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</si>
  <si>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</si>
  <si>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</si>
  <si>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</si>
  <si>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</si>
  <si>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</si>
  <si>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</si>
  <si>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</si>
  <si>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</si>
  <si>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</si>
  <si>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</si>
  <si>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</si>
  <si>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</si>
  <si>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</si>
  <si>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</si>
  <si>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</si>
  <si>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</si>
  <si>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</si>
  <si>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Fail - DE</t>
  </si>
  <si>
    <t xml:space="preserve">Pre-condition </t>
  </si>
  <si>
    <t>Tested by</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</si>
  <si>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</si>
  <si>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</si>
  <si>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</si>
  <si>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</si>
  <si>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</si>
  <si>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</si>
  <si>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</si>
  <si>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</si>
  <si>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</si>
  <si>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</si>
  <si>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</si>
  <si>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</si>
  <si>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</si>
  <si>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</si>
  <si>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Verify that when user select another picture, the discounted price remain unchanged</t>
  </si>
  <si>
    <t>Verify that the discounted price will be rounded up to the nearest integer if the decimal is 0.5</t>
  </si>
  <si>
    <t xml:space="preserve">Verify that the discounted price will remain the same if the discounted price is integer </t>
  </si>
  <si>
    <t>Check if the photo list shows 5 photos</t>
  </si>
  <si>
    <t>Check if the photo list shows no photo</t>
  </si>
  <si>
    <t>Check if the photo list shows 6 photos</t>
  </si>
  <si>
    <t>Verify that when the selected photo is the first one, the &lt; button will be disable</t>
  </si>
  <si>
    <t>Verify that when the selected photo is not the first one, the &lt; button will be enable</t>
  </si>
  <si>
    <t>Verify that when the selected photo is the last one, the &gt; button will be disable</t>
  </si>
  <si>
    <t>Verify that when the selected photo is not the last one, the &lt; button will be enable</t>
  </si>
  <si>
    <t>Verify that when interact with the &lt; button, the previous photo will be focused</t>
  </si>
  <si>
    <t>Verify that when interact with the &gt; button, the next photo will be focused</t>
  </si>
  <si>
    <t>Verify that when users interact with &lt; button, the previous photo will be displayed on the big frame</t>
  </si>
  <si>
    <t>Verify that when users interact with &gt; button, the next photo will be displayed on the big frame</t>
  </si>
  <si>
    <t>Verify that any selected photo will be displayed on the big photo frame</t>
  </si>
  <si>
    <t>1. Check UI</t>
  </si>
  <si>
    <t>2. Big photo frame</t>
  </si>
  <si>
    <t>3. Photo list</t>
  </si>
  <si>
    <t>4. Navigation</t>
  </si>
  <si>
    <t>3. Discounted Price</t>
  </si>
  <si>
    <t>2. Original Price</t>
  </si>
  <si>
    <t>Check UI following the UI checklist</t>
  </si>
  <si>
    <t>Check the big frame photo when the photo list has no photo</t>
  </si>
  <si>
    <t>Verify that any selected photo will be displayed in a small orange frame</t>
  </si>
  <si>
    <t>Verify that any photo in the small orange frame will be display on the big photo frame</t>
  </si>
  <si>
    <t>Check if the photo list shows from 1 to 5 photos</t>
  </si>
  <si>
    <t>a</t>
  </si>
  <si>
    <t>Verify that when users select another picture, the original price remains unchanged</t>
  </si>
  <si>
    <t>Verify that the default currency is VND</t>
  </si>
  <si>
    <t>Verify that there is no comma when the price is less than 999</t>
  </si>
  <si>
    <t>Verify that there is no comma when the price is 999</t>
  </si>
  <si>
    <t>Verify that the discounted price will be rounded up to the nearest integer if the decimal is greater than 0.5</t>
  </si>
  <si>
    <t>Verify that the discounted price will be rounded down to the nearest integer if the decimal is less than 0.5</t>
  </si>
  <si>
    <t xml:space="preserve">Verify that the default photo on the big frame is the first photo in the photo list </t>
  </si>
  <si>
    <t>Verify that there is 1 comma separating group of thousands when the price is from 1,000 to 999,999</t>
  </si>
  <si>
    <t>Verify that there is 1 comma separating group of thousands when the price is 1,000</t>
  </si>
  <si>
    <t>Verify that there are 2 commas separating groups of thousands and millions when the price is from 1,000,000 to 999,999,999</t>
  </si>
  <si>
    <t>Verify that there is 1 comma separating group of thousands when the price is 999,999</t>
  </si>
  <si>
    <t>Verify that there is 1 comma separating group of thousands when the price is from 1,000 to 999.999</t>
  </si>
  <si>
    <t>Verify that there are 2 commas separating groups of thousands and millions when the price is 1,000,000</t>
  </si>
  <si>
    <t>Verify that there are 2 commas separating groups of thousands and millions when the price is 999,999,999</t>
  </si>
  <si>
    <t>Verify that when there is no photo, the &lt;&gt; button will be disable</t>
  </si>
  <si>
    <t>Verify that there are more than 2 commas separating groups of thousands, millions, and billions when the price is greater than 1,000,000,000</t>
  </si>
  <si>
    <t>Users have already on the product page</t>
  </si>
  <si>
    <t>1. Observe the currency of the original price</t>
  </si>
  <si>
    <t xml:space="preserve">- The default currency should be VND.
- Case 1: The symbol 'đ' should be placed before the price
- Case 2: The symbol 'đ' should be placed after the price </t>
  </si>
  <si>
    <t>Verify that there are 3 commas separating groups of thousands, millions and billions when the price is 1,000,000,000</t>
  </si>
  <si>
    <t>There should be no comma separating the number</t>
  </si>
  <si>
    <t>There should be no comma separating number 999</t>
  </si>
  <si>
    <t>There should be 1 comma separating group of thousands of the number</t>
  </si>
  <si>
    <t>There should be 1 comma separating group of thousands of 1,000</t>
  </si>
  <si>
    <t>There should be 1 comma separating group of thousands of 999,999</t>
  </si>
  <si>
    <t>There should be 2 commas separating groups of thousands and millions of the number</t>
  </si>
  <si>
    <t>There should be 2 commas separating groups of thousands and millions of number 1,000,000</t>
  </si>
  <si>
    <t>There should be 2 commas separating groups of thousands and millions of number 999,999,999</t>
  </si>
  <si>
    <t>There should be 3 commas separating groups of thousands, millions, and billions of number 1,000,000,000</t>
  </si>
  <si>
    <t>There should be more than 2 commas separating groups of thousands, millions, and billions of the number</t>
  </si>
  <si>
    <t>The original price should be remained the same after selecting another picture</t>
  </si>
  <si>
    <t>The discounted price should be remained the same after selecting another picture</t>
  </si>
  <si>
    <t>Verify that there are 3 commas separating groups of thousands, millions, and billions when the price is 1,000,000,000</t>
  </si>
  <si>
    <t>The first photo in the photo list should be displayed on the big frame when opening the product page</t>
  </si>
  <si>
    <t>The big frame photo should show the selected photo</t>
  </si>
  <si>
    <t>The photo in the small orange frame and the photo on the big frame should be the same</t>
  </si>
  <si>
    <t>1. Input 999 for the price
2. Observe how the price displays on the screen</t>
  </si>
  <si>
    <t>1. Input any number that is less than 999 for the price
2. Observe how the price displays on the screen</t>
  </si>
  <si>
    <t>1. Input any number that is from 1,000 to 999,999 for the price
2. Observe how the price displays on the screen</t>
  </si>
  <si>
    <t>1. Input 1,000 for the price
2. Observe how the price displays on the screen</t>
  </si>
  <si>
    <t>1. Input 999,999 for the price
2. Observe how the price displays on the screen</t>
  </si>
  <si>
    <t>1. Input any number that is from 1,000,000 to 999,999,999 for the price
2. Observe how the price displays on the screen</t>
  </si>
  <si>
    <t>1. Input 1,000,000 for the price
2. Observe how the price displays on the screen</t>
  </si>
  <si>
    <t>1. Input 999,999,999 for the price
2. Observe how the price displays on the screen</t>
  </si>
  <si>
    <t>1. Input 1,000,000,000 for the price
2. Observe how the price displays on the screen</t>
  </si>
  <si>
    <t>1. Input any number that is greater than 1,000,000,000 for the price
2. Observe how the price displays on the screen</t>
  </si>
  <si>
    <t>1. Observe the discounted price
2. Select another picture
3. Observe the discounted price after selecting another picture</t>
  </si>
  <si>
    <t>1. Observe the original price
2. Select another picture
3. Observe the original price after selecting another picture</t>
  </si>
  <si>
    <t>- The &lt; button should be enable for interacting
- After interacting the previous photo should be the selected one</t>
  </si>
  <si>
    <t>- The &lt; button should be disable for interacting
- No action should be triggered after interacting with &lt; button</t>
  </si>
  <si>
    <t>- The &gt; button should be disable for interacting
- No action should be triggered after interacting with &gt; button</t>
  </si>
  <si>
    <t>- The &lt; button should be enable for interacting
- After interacting the next photo should be the selected one</t>
  </si>
  <si>
    <t>After interacting the next photo should be the selected one</t>
  </si>
  <si>
    <t>After interacting the previous photo should be the selected one</t>
  </si>
  <si>
    <t>The previous photo should be displayed on the big frame</t>
  </si>
  <si>
    <t>The next photo should be displayed on the big frame</t>
  </si>
  <si>
    <t>- Both &lt;&gt; buttons should be disable for interacting
- No action should be triggered after interacting with &lt;&gt; buttons</t>
  </si>
  <si>
    <t>1. Click on &lt; button
2. Observe the process</t>
  </si>
  <si>
    <t>1. Click on &gt; button
2. Observe the process</t>
  </si>
  <si>
    <t>1. Click on &lt; button
2. Click on &gt; button
3. Observe the process</t>
  </si>
  <si>
    <t>1. Select the last photo
2. Interacting with the &gt; button
3. Observe the process</t>
  </si>
  <si>
    <t>1. Select the first photo
2. Interacting with the &lt; button
3. Observe the process</t>
  </si>
  <si>
    <t>1. Select any photo that is not the first one
2. Interacting with the &lt; button
3. Observe the process</t>
  </si>
  <si>
    <t>1. Select any photo that is not the last one
2. Interacting with the &gt; button
3. Observe the process</t>
  </si>
  <si>
    <t>1. Observe the product page</t>
  </si>
  <si>
    <t>- Case 1: The big frame photo should display blank
- Case 2: The big frame photo should have a placeholder written 'No photo'</t>
  </si>
  <si>
    <t>The photo list should be blank and show no picture</t>
  </si>
  <si>
    <t>The photo list should display the number of pictures uploaded</t>
  </si>
  <si>
    <t>The photo list should display 5 photos</t>
  </si>
  <si>
    <t>- The discounted price should be an integer and has no decimal 
- The rounded-up integer should be greater than the input number</t>
  </si>
  <si>
    <t>- The discounted price should be an integer and has no decimal 
- The rounded-up integer should be smaller than the input number</t>
  </si>
  <si>
    <t>- The discounted price should be an integer and has no decimal
- The discounted price should remain the same value</t>
  </si>
  <si>
    <t>1. Input any number with a decimal that is greater than 0.5
2. Observe the final value</t>
  </si>
  <si>
    <t>The thumbnail of the selected photo should be displayed in a small orange frame</t>
  </si>
  <si>
    <t>1. Select any photo
2. Observe the selected photo in the photo list</t>
  </si>
  <si>
    <t>- The photo list should display 5 photos
- The other photo should be on the next page</t>
  </si>
  <si>
    <t>1. Observe the big frame photo when the photo list shows no photo</t>
  </si>
  <si>
    <t>1. Observe the selected photo in the photo list
2. Observe the big frame photo</t>
  </si>
  <si>
    <t>1. Observe the photo in the small orange frame in the photo list
2. Observe the big frame photo</t>
  </si>
  <si>
    <t>1. Upload no photo to the photo list
2. Observe the photo list</t>
  </si>
  <si>
    <t>1. Upload 4 photos to the photo list
2. Observe the photo list</t>
  </si>
  <si>
    <t>1. Upload 5 photos to the photo list
2. Observe the photo list</t>
  </si>
  <si>
    <t>1. Upload 6 photos to the photo list
2. Interact with the &gt; button
3. Observe the photo list</t>
  </si>
  <si>
    <t>1. Input any number with a decimal that is smaller than 0.5
2. Observe the final value</t>
  </si>
  <si>
    <t>1. Input any number which the decimal is 0.5
2. Observe the final value</t>
  </si>
  <si>
    <t>1. Input any integer number
2. Observe the final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</si>
</sst>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51">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b/>
      <sz val="20"/>
      <color theme="6"/>
      <name val="Arial"/>
      <family val="2"/>
    </font>
    <font>
      <b/>
      <sz val="20"/>
      <color theme="6"/>
      <name val="Cambria"/>
      <family val="2"/>
      <scheme val="major"/>
    </font>
    <font>
      <b/>
      <sz val="18"/>
      <color theme="6"/>
      <name val="Cambria"/>
      <family val="2"/>
      <scheme val="major"/>
    </font>
  </fonts>
  <fills count="23">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theme="0"/>
        <bgColor indexed="41"/>
      </patternFill>
    </fill>
  </fills>
  <borders count="3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rgb="FFBFBFBF"/>
      </left>
      <right style="thin">
        <color rgb="FFBFBFBF"/>
      </right>
      <top style="thin">
        <color rgb="FFBFBFBF"/>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41" fillId="0" borderId="0"/>
    <xf numFmtId="166" fontId="1" fillId="0" borderId="0"/>
    <xf numFmtId="166" fontId="8" fillId="0" borderId="0"/>
    <xf numFmtId="166" fontId="1" fillId="12" borderId="0"/>
    <xf numFmtId="166" fontId="1" fillId="12" borderId="0"/>
    <xf numFmtId="166" fontId="1" fillId="0" borderId="0">
      <alignment horizontal="left" vertical="top" wrapText="1" indent="2"/>
    </xf>
    <xf numFmtId="166" fontId="25" fillId="0" borderId="19" applyFont="0"/>
    <xf numFmtId="2" fontId="43" fillId="0" borderId="0">
      <alignment horizontal="center" vertical="center" wrapText="1"/>
    </xf>
    <xf numFmtId="166" fontId="25" fillId="13" borderId="19">
      <alignment horizontal="left" vertical="center"/>
    </xf>
    <xf numFmtId="166" fontId="25" fillId="14" borderId="19" applyAlignment="0">
      <alignment horizontal="center" vertical="center"/>
    </xf>
    <xf numFmtId="166" fontId="42" fillId="0" borderId="0">
      <alignment horizontal="left"/>
    </xf>
    <xf numFmtId="166" fontId="1" fillId="0" borderId="0"/>
    <xf numFmtId="166" fontId="44" fillId="4" borderId="0">
      <alignment horizontal="center" vertical="center" wrapText="1"/>
    </xf>
    <xf numFmtId="166" fontId="42" fillId="0" borderId="0">
      <alignment vertical="center"/>
    </xf>
    <xf numFmtId="166" fontId="42" fillId="0" borderId="0">
      <alignment vertical="center"/>
    </xf>
    <xf numFmtId="9" fontId="8" fillId="0" borderId="0" applyFont="0" applyFill="0" applyBorder="0" applyAlignment="0" applyProtection="0"/>
    <xf numFmtId="166" fontId="45" fillId="15" borderId="2">
      <alignment horizontal="center" vertical="center" wrapText="1"/>
    </xf>
    <xf numFmtId="166" fontId="42" fillId="16" borderId="2">
      <alignment horizontal="center" vertical="center" wrapText="1"/>
    </xf>
    <xf numFmtId="166" fontId="46" fillId="0" borderId="0"/>
    <xf numFmtId="166" fontId="47" fillId="0" borderId="0" applyNumberFormat="0" applyFill="0" applyBorder="0" applyAlignment="0" applyProtection="0"/>
  </cellStyleXfs>
  <cellXfs count="221">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3" fillId="0" borderId="0" xfId="5" applyFont="1" applyAlignment="1">
      <alignment wrapText="1"/>
    </xf>
    <xf numFmtId="0" fontId="1" fillId="0" borderId="0" xfId="0" applyFont="1" applyAlignment="1">
      <alignment wrapText="1"/>
    </xf>
    <xf numFmtId="0" fontId="33" fillId="0" borderId="0" xfId="5" applyFont="1" applyAlignment="1">
      <alignment horizontal="left" wrapText="1"/>
    </xf>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36" fillId="0" borderId="0" xfId="0" applyFont="1"/>
    <xf numFmtId="0" fontId="36" fillId="3" borderId="0" xfId="0" applyFont="1" applyFill="1"/>
    <xf numFmtId="0" fontId="1" fillId="6" borderId="6" xfId="5"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26" fillId="6" borderId="6" xfId="0" applyFont="1" applyFill="1" applyBorder="1" applyAlignment="1">
      <alignment vertical="top" wrapText="1"/>
    </xf>
    <xf numFmtId="0" fontId="1" fillId="6" borderId="6" xfId="0" applyFont="1" applyFill="1" applyBorder="1" applyAlignment="1">
      <alignment horizontal="left" vertical="top" wrapText="1"/>
    </xf>
    <xf numFmtId="0" fontId="1" fillId="0" borderId="6" xfId="0" applyFont="1" applyBorder="1" applyAlignment="1">
      <alignment horizontal="left" vertical="top"/>
    </xf>
    <xf numFmtId="0" fontId="1" fillId="0" borderId="8" xfId="0" applyFont="1" applyBorder="1"/>
    <xf numFmtId="0" fontId="26" fillId="6" borderId="0" xfId="0" applyFont="1" applyFill="1" applyAlignment="1">
      <alignment horizontal="center" wrapText="1"/>
    </xf>
    <xf numFmtId="0" fontId="3" fillId="11" borderId="6" xfId="5" applyFont="1" applyFill="1" applyBorder="1" applyAlignment="1">
      <alignment horizontal="left" vertical="center"/>
    </xf>
    <xf numFmtId="0" fontId="37" fillId="11" borderId="6" xfId="5" applyFont="1" applyFill="1" applyBorder="1" applyAlignment="1">
      <alignment horizontal="left" vertical="center"/>
    </xf>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7" borderId="4" xfId="0" applyFont="1" applyFill="1" applyBorder="1" applyAlignment="1">
      <alignment vertical="top"/>
    </xf>
    <xf numFmtId="0" fontId="50" fillId="6" borderId="0" xfId="0" applyFont="1" applyFill="1" applyAlignment="1">
      <alignment horizontal="center"/>
    </xf>
    <xf numFmtId="1" fontId="21" fillId="18" borderId="1" xfId="0" applyNumberFormat="1" applyFont="1" applyFill="1" applyBorder="1" applyAlignment="1">
      <alignment horizontal="center" vertical="center"/>
    </xf>
    <xf numFmtId="0" fontId="21" fillId="18" borderId="1" xfId="0" applyFont="1" applyFill="1" applyBorder="1" applyAlignment="1">
      <alignment horizontal="center" vertical="center"/>
    </xf>
    <xf numFmtId="0" fontId="24" fillId="19" borderId="6" xfId="6" applyFont="1" applyFill="1" applyBorder="1" applyAlignment="1">
      <alignment horizontal="center" vertical="center" wrapText="1"/>
    </xf>
    <xf numFmtId="0" fontId="3" fillId="20" borderId="6" xfId="5" applyFont="1" applyFill="1" applyBorder="1" applyAlignment="1">
      <alignment horizontal="center" vertical="center" wrapText="1"/>
    </xf>
    <xf numFmtId="0" fontId="3" fillId="20" borderId="11" xfId="5" applyFont="1" applyFill="1" applyBorder="1" applyAlignment="1">
      <alignment horizontal="center" vertical="center" wrapText="1"/>
    </xf>
    <xf numFmtId="0" fontId="13" fillId="0" borderId="0" xfId="1" applyFont="1" applyAlignment="1">
      <alignment horizontal="left" vertical="top" wrapText="1"/>
    </xf>
    <xf numFmtId="166" fontId="47" fillId="0" borderId="0" xfId="26" applyFill="1" applyBorder="1" applyAlignment="1">
      <alignment horizontal="left" vertical="top" wrapText="1"/>
    </xf>
    <xf numFmtId="0" fontId="1" fillId="3" borderId="0" xfId="1" applyFill="1"/>
    <xf numFmtId="0" fontId="1" fillId="21" borderId="22" xfId="1" applyFill="1" applyBorder="1" applyAlignment="1">
      <alignment vertical="center" wrapText="1"/>
    </xf>
    <xf numFmtId="0" fontId="1" fillId="0" borderId="23" xfId="3" applyBorder="1" applyAlignment="1">
      <alignment vertical="top"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0" fontId="1" fillId="0" borderId="18" xfId="8"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8" applyBorder="1" applyAlignment="1">
      <alignment horizontal="left" vertical="top" wrapText="1"/>
    </xf>
    <xf numFmtId="0" fontId="6" fillId="0" borderId="0" xfId="0" applyFont="1" applyAlignment="1">
      <alignment horizontal="center" vertical="center"/>
    </xf>
    <xf numFmtId="0" fontId="32" fillId="19" borderId="6" xfId="5" applyFont="1" applyFill="1" applyBorder="1" applyAlignment="1">
      <alignment horizontal="center" vertical="center" wrapText="1"/>
    </xf>
    <xf numFmtId="0" fontId="32" fillId="17" borderId="6" xfId="5" applyFont="1" applyFill="1" applyBorder="1" applyAlignment="1">
      <alignment horizontal="center" vertical="center" wrapText="1"/>
    </xf>
    <xf numFmtId="0" fontId="3" fillId="17" borderId="6" xfId="5" applyFont="1" applyFill="1" applyBorder="1" applyAlignment="1">
      <alignment horizontal="center" vertical="center" wrapText="1"/>
    </xf>
    <xf numFmtId="0" fontId="26" fillId="6" borderId="6" xfId="0" applyFont="1" applyFill="1" applyBorder="1" applyAlignment="1">
      <alignment horizontal="center" vertical="center"/>
    </xf>
    <xf numFmtId="0" fontId="1" fillId="6" borderId="6" xfId="5" applyFont="1" applyFill="1" applyBorder="1" applyAlignment="1">
      <alignment horizontal="center" vertical="center" wrapText="1"/>
    </xf>
    <xf numFmtId="0" fontId="1" fillId="0" borderId="6" xfId="0" applyFont="1" applyBorder="1" applyAlignment="1">
      <alignment horizontal="center" vertical="center"/>
    </xf>
    <xf numFmtId="0" fontId="1" fillId="6" borderId="0" xfId="0" applyFont="1" applyFill="1" applyAlignment="1">
      <alignment horizontal="center" vertical="center"/>
    </xf>
    <xf numFmtId="0" fontId="26" fillId="6" borderId="6" xfId="0" applyFont="1" applyFill="1" applyBorder="1" applyAlignment="1">
      <alignment horizontal="center" vertical="center" wrapText="1"/>
    </xf>
    <xf numFmtId="0" fontId="3" fillId="11" borderId="6" xfId="5" applyFont="1" applyFill="1" applyBorder="1" applyAlignment="1">
      <alignment horizontal="left" vertical="center" wrapText="1"/>
    </xf>
    <xf numFmtId="0" fontId="37" fillId="11" borderId="6" xfId="5" applyFont="1" applyFill="1" applyBorder="1" applyAlignment="1">
      <alignment horizontal="left" vertical="center" wrapText="1"/>
    </xf>
    <xf numFmtId="0" fontId="1" fillId="0" borderId="6" xfId="0" applyFont="1" applyBorder="1" applyAlignment="1">
      <alignment horizontal="center" vertical="center" wrapText="1"/>
    </xf>
    <xf numFmtId="0" fontId="1" fillId="3" borderId="6" xfId="0" applyFont="1" applyFill="1" applyBorder="1" applyAlignment="1">
      <alignment horizontal="center" vertical="center" wrapText="1"/>
    </xf>
    <xf numFmtId="0" fontId="1" fillId="0" borderId="0" xfId="0" applyFont="1" applyAlignment="1">
      <alignment vertical="center"/>
    </xf>
    <xf numFmtId="0" fontId="1" fillId="5" borderId="6" xfId="0" applyFont="1" applyFill="1" applyBorder="1" applyAlignment="1">
      <alignment horizontal="center" vertical="center" wrapText="1"/>
    </xf>
    <xf numFmtId="0" fontId="26" fillId="6" borderId="6" xfId="0" applyFont="1" applyFill="1" applyBorder="1" applyAlignment="1">
      <alignment vertical="center"/>
    </xf>
    <xf numFmtId="0" fontId="1" fillId="6" borderId="6" xfId="5" applyFont="1" applyFill="1" applyBorder="1" applyAlignment="1">
      <alignment horizontal="left" vertical="center" wrapText="1"/>
    </xf>
    <xf numFmtId="0" fontId="1" fillId="6" borderId="0" xfId="0" applyFont="1" applyFill="1" applyAlignment="1">
      <alignment vertical="center"/>
    </xf>
    <xf numFmtId="0" fontId="26" fillId="6" borderId="6" xfId="0" applyFont="1" applyFill="1" applyBorder="1" applyAlignment="1">
      <alignment vertical="center" wrapText="1"/>
    </xf>
    <xf numFmtId="0" fontId="1" fillId="9" borderId="6" xfId="0" quotePrefix="1" applyFont="1" applyFill="1" applyBorder="1" applyAlignment="1">
      <alignment horizontal="left" vertical="center" wrapText="1"/>
    </xf>
    <xf numFmtId="0" fontId="1" fillId="9" borderId="6" xfId="0" applyFont="1" applyFill="1" applyBorder="1" applyAlignment="1">
      <alignment horizontal="left" vertical="center" wrapText="1"/>
    </xf>
    <xf numFmtId="0" fontId="1" fillId="6" borderId="6" xfId="0" quotePrefix="1" applyFont="1" applyFill="1" applyBorder="1" applyAlignment="1">
      <alignment horizontal="left" vertical="center" wrapText="1"/>
    </xf>
    <xf numFmtId="0" fontId="26" fillId="6" borderId="0" xfId="0" applyFont="1" applyFill="1" applyAlignment="1">
      <alignment horizontal="left"/>
    </xf>
    <xf numFmtId="0" fontId="37" fillId="10" borderId="6" xfId="0" applyFont="1" applyFill="1" applyBorder="1" applyAlignment="1">
      <alignment horizontal="left" vertical="center" wrapText="1"/>
    </xf>
    <xf numFmtId="0" fontId="37" fillId="10" borderId="6" xfId="5" applyFont="1" applyFill="1" applyBorder="1" applyAlignment="1">
      <alignment horizontal="left" vertical="top" wrapText="1"/>
    </xf>
    <xf numFmtId="0" fontId="36" fillId="0" borderId="0" xfId="0" applyFont="1" applyAlignment="1">
      <alignment horizontal="left"/>
    </xf>
    <xf numFmtId="0" fontId="1" fillId="6" borderId="15" xfId="5" applyFont="1" applyFill="1" applyBorder="1" applyAlignment="1">
      <alignment horizontal="left" vertical="center" wrapText="1"/>
    </xf>
    <xf numFmtId="0" fontId="37" fillId="10" borderId="6" xfId="0" applyFont="1" applyFill="1" applyBorder="1" applyAlignment="1">
      <alignment horizontal="left" vertical="center"/>
    </xf>
    <xf numFmtId="0" fontId="37" fillId="10" borderId="6" xfId="0" applyFont="1" applyFill="1" applyBorder="1" applyAlignment="1">
      <alignment horizontal="left"/>
    </xf>
    <xf numFmtId="0" fontId="26" fillId="9" borderId="0" xfId="0" applyFont="1" applyFill="1" applyAlignment="1">
      <alignment horizontal="left"/>
    </xf>
    <xf numFmtId="0" fontId="1" fillId="22" borderId="6" xfId="5" applyFont="1" applyFill="1" applyBorder="1" applyAlignment="1">
      <alignment horizontal="left" vertical="center"/>
    </xf>
    <xf numFmtId="0" fontId="1" fillId="9" borderId="0" xfId="0" applyFont="1" applyFill="1" applyAlignment="1">
      <alignment horizontal="left"/>
    </xf>
    <xf numFmtId="0" fontId="1" fillId="22" borderId="11" xfId="5" applyFont="1" applyFill="1" applyBorder="1" applyAlignment="1">
      <alignment horizontal="left" vertical="center"/>
    </xf>
    <xf numFmtId="0" fontId="3" fillId="22" borderId="6" xfId="5" applyFont="1" applyFill="1" applyBorder="1" applyAlignment="1">
      <alignment horizontal="left" vertical="center" wrapText="1"/>
    </xf>
    <xf numFmtId="0" fontId="3" fillId="22" borderId="11" xfId="5" applyFont="1" applyFill="1" applyBorder="1" applyAlignment="1">
      <alignment horizontal="left" vertical="center" wrapText="1"/>
    </xf>
    <xf numFmtId="0" fontId="37" fillId="22" borderId="6" xfId="5" applyFont="1" applyFill="1" applyBorder="1" applyAlignment="1">
      <alignment horizontal="left" vertical="center" wrapText="1"/>
    </xf>
    <xf numFmtId="0" fontId="1" fillId="6" borderId="11" xfId="0" quotePrefix="1" applyFont="1" applyFill="1" applyBorder="1" applyAlignment="1">
      <alignment horizontal="left" vertical="top" wrapText="1"/>
    </xf>
    <xf numFmtId="0" fontId="1" fillId="6" borderId="15" xfId="5" applyFont="1" applyFill="1" applyBorder="1" applyAlignment="1">
      <alignment horizontal="center" vertical="center" wrapText="1"/>
    </xf>
    <xf numFmtId="0" fontId="1" fillId="6" borderId="18" xfId="5" applyFont="1" applyFill="1" applyBorder="1" applyAlignment="1">
      <alignment horizontal="left" vertical="center" wrapText="1"/>
    </xf>
    <xf numFmtId="0" fontId="1" fillId="6" borderId="26" xfId="5" applyFont="1" applyFill="1" applyBorder="1" applyAlignment="1">
      <alignment horizontal="left" vertical="center" wrapText="1"/>
    </xf>
    <xf numFmtId="0" fontId="1" fillId="9" borderId="26" xfId="0" applyFont="1" applyFill="1" applyBorder="1" applyAlignment="1">
      <alignment horizontal="left" vertical="center" wrapText="1"/>
    </xf>
    <xf numFmtId="0" fontId="1" fillId="6" borderId="27" xfId="5" applyFont="1" applyFill="1" applyBorder="1" applyAlignment="1">
      <alignment horizontal="left" vertical="center" wrapText="1"/>
    </xf>
    <xf numFmtId="0" fontId="1" fillId="9" borderId="27" xfId="0" applyFont="1" applyFill="1" applyBorder="1" applyAlignment="1">
      <alignment horizontal="left" vertical="center" wrapText="1"/>
    </xf>
    <xf numFmtId="0" fontId="3" fillId="11" borderId="15" xfId="5" applyFont="1" applyFill="1" applyBorder="1" applyAlignment="1">
      <alignment horizontal="left" vertical="center" wrapText="1"/>
    </xf>
    <xf numFmtId="0" fontId="3" fillId="11" borderId="11" xfId="5" applyFont="1" applyFill="1" applyBorder="1" applyAlignment="1">
      <alignment horizontal="left" vertical="center" wrapText="1"/>
    </xf>
    <xf numFmtId="0" fontId="3" fillId="11" borderId="10" xfId="5" applyFont="1" applyFill="1" applyBorder="1" applyAlignment="1">
      <alignment horizontal="left" vertical="center"/>
    </xf>
    <xf numFmtId="0" fontId="3" fillId="11" borderId="9" xfId="5" applyFont="1" applyFill="1" applyBorder="1" applyAlignment="1">
      <alignment horizontal="left" vertical="center"/>
    </xf>
    <xf numFmtId="0" fontId="1" fillId="22" borderId="15" xfId="5" applyFont="1" applyFill="1" applyBorder="1" applyAlignment="1">
      <alignment horizontal="center" vertical="center" wrapText="1"/>
    </xf>
    <xf numFmtId="0" fontId="1" fillId="6" borderId="10" xfId="5" applyFont="1" applyFill="1" applyBorder="1" applyAlignment="1">
      <alignment horizontal="left" vertical="center" wrapText="1"/>
    </xf>
    <xf numFmtId="0" fontId="1" fillId="22" borderId="28" xfId="5" applyFont="1" applyFill="1" applyBorder="1" applyAlignment="1">
      <alignment horizontal="left" vertical="center" wrapText="1"/>
    </xf>
    <xf numFmtId="0" fontId="3" fillId="22" borderId="29" xfId="5" applyFont="1" applyFill="1" applyBorder="1" applyAlignment="1">
      <alignment horizontal="left" vertical="center" wrapText="1"/>
    </xf>
    <xf numFmtId="0" fontId="3" fillId="22" borderId="27" xfId="5" applyFont="1" applyFill="1" applyBorder="1" applyAlignment="1">
      <alignment horizontal="left" vertical="center" wrapText="1"/>
    </xf>
    <xf numFmtId="0" fontId="1" fillId="22" borderId="15" xfId="5" applyFont="1" applyFill="1" applyBorder="1" applyAlignment="1">
      <alignment horizontal="center" vertical="center"/>
    </xf>
    <xf numFmtId="0" fontId="1" fillId="22" borderId="27" xfId="5" applyFont="1" applyFill="1" applyBorder="1" applyAlignment="1">
      <alignment horizontal="left" vertical="center"/>
    </xf>
    <xf numFmtId="0" fontId="33" fillId="0" borderId="0" xfId="5" applyFont="1" applyAlignment="1">
      <alignment vertical="center" wrapText="1"/>
    </xf>
    <xf numFmtId="0" fontId="1" fillId="0" borderId="0" xfId="0" applyFont="1" applyAlignment="1">
      <alignment vertical="center" wrapText="1"/>
    </xf>
    <xf numFmtId="0" fontId="33" fillId="0" borderId="0" xfId="5" applyFont="1" applyAlignment="1">
      <alignment horizontal="left" vertical="center" wrapText="1"/>
    </xf>
    <xf numFmtId="0" fontId="25" fillId="0" borderId="0" xfId="0" applyFont="1" applyAlignment="1">
      <alignment vertical="center" wrapText="1"/>
    </xf>
    <xf numFmtId="0" fontId="26" fillId="6" borderId="9" xfId="0" applyFont="1" applyFill="1" applyBorder="1" applyAlignment="1">
      <alignment horizontal="center" vertical="center" wrapText="1"/>
    </xf>
    <xf numFmtId="0" fontId="26" fillId="6" borderId="10" xfId="0" applyFont="1" applyFill="1" applyBorder="1" applyAlignment="1">
      <alignment horizontal="center" vertical="center" wrapText="1"/>
    </xf>
    <xf numFmtId="0" fontId="1" fillId="6" borderId="7" xfId="5" applyFont="1" applyFill="1" applyBorder="1" applyAlignment="1">
      <alignment horizontal="left" vertical="center" wrapText="1"/>
    </xf>
    <xf numFmtId="0" fontId="1" fillId="9" borderId="7" xfId="0" quotePrefix="1" applyFont="1" applyFill="1" applyBorder="1" applyAlignment="1">
      <alignment horizontal="left" vertical="center" wrapText="1"/>
    </xf>
    <xf numFmtId="0" fontId="1" fillId="6" borderId="6" xfId="0" applyFont="1" applyFill="1" applyBorder="1" applyAlignment="1">
      <alignment horizontal="left" vertical="center" wrapText="1"/>
    </xf>
    <xf numFmtId="0" fontId="1" fillId="0" borderId="6" xfId="0" applyFont="1" applyBorder="1" applyAlignment="1">
      <alignment vertical="center" wrapText="1"/>
    </xf>
    <xf numFmtId="0" fontId="37" fillId="10" borderId="6" xfId="5" applyFont="1" applyFill="1" applyBorder="1" applyAlignment="1">
      <alignment horizontal="left" vertical="center" wrapText="1"/>
    </xf>
    <xf numFmtId="0" fontId="1" fillId="0" borderId="6" xfId="0" applyFont="1" applyBorder="1" applyAlignment="1">
      <alignment horizontal="left" vertical="center" wrapText="1"/>
    </xf>
    <xf numFmtId="0" fontId="1" fillId="3" borderId="6" xfId="0" applyFont="1" applyFill="1" applyBorder="1" applyAlignment="1">
      <alignment horizontal="left" vertical="center" wrapText="1"/>
    </xf>
    <xf numFmtId="0" fontId="3" fillId="11" borderId="17" xfId="5" applyFont="1" applyFill="1" applyBorder="1" applyAlignment="1">
      <alignment horizontal="left" vertical="center"/>
    </xf>
    <xf numFmtId="0" fontId="1" fillId="3" borderId="6" xfId="0" applyFont="1" applyFill="1" applyBorder="1" applyAlignment="1">
      <alignment horizontal="center" vertical="center"/>
    </xf>
    <xf numFmtId="0" fontId="1" fillId="9" borderId="6" xfId="5" applyFont="1" applyFill="1" applyBorder="1" applyAlignment="1">
      <alignment horizontal="left" vertical="center" wrapText="1"/>
    </xf>
    <xf numFmtId="0" fontId="1" fillId="9" borderId="6" xfId="0" quotePrefix="1" applyFont="1" applyFill="1" applyBorder="1" applyAlignment="1">
      <alignment horizontal="left" vertical="top" wrapText="1"/>
    </xf>
    <xf numFmtId="0" fontId="1" fillId="9" borderId="6" xfId="5" applyFont="1" applyFill="1" applyBorder="1" applyAlignment="1">
      <alignment horizontal="left" vertical="top" wrapText="1"/>
    </xf>
    <xf numFmtId="0" fontId="1" fillId="3" borderId="6" xfId="0" applyFont="1" applyFill="1" applyBorder="1" applyAlignment="1">
      <alignment horizontal="left" vertical="top"/>
    </xf>
    <xf numFmtId="0" fontId="2" fillId="19" borderId="20" xfId="1" applyFont="1" applyFill="1" applyBorder="1" applyAlignment="1">
      <alignment horizontal="left" vertical="top" wrapText="1"/>
    </xf>
    <xf numFmtId="0" fontId="2" fillId="19" borderId="21" xfId="1" applyFont="1" applyFill="1" applyBorder="1" applyAlignment="1">
      <alignment horizontal="left" vertical="top" wrapText="1"/>
    </xf>
    <xf numFmtId="0" fontId="0" fillId="0" borderId="24"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5"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7" borderId="4" xfId="0" applyFont="1" applyFill="1" applyBorder="1" applyAlignment="1">
      <alignment horizontal="center" vertical="top"/>
    </xf>
    <xf numFmtId="0" fontId="3" fillId="17" borderId="5" xfId="0" applyFont="1" applyFill="1" applyBorder="1" applyAlignment="1">
      <alignment horizontal="center" vertical="top"/>
    </xf>
    <xf numFmtId="0" fontId="3" fillId="17"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48"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49"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48" fillId="8" borderId="0" xfId="0" applyFont="1" applyFill="1" applyAlignment="1">
      <alignment horizontal="center"/>
    </xf>
    <xf numFmtId="0" fontId="5" fillId="0" borderId="0" xfId="0" applyFont="1" applyAlignment="1">
      <alignment horizontal="right" vertical="center"/>
    </xf>
    <xf numFmtId="0" fontId="48" fillId="8" borderId="0" xfId="0" applyFont="1" applyFill="1" applyAlignment="1">
      <alignment horizontal="center" vertical="center"/>
    </xf>
    <xf numFmtId="0" fontId="1" fillId="0" borderId="6" xfId="5" quotePrefix="1" applyFont="1" applyBorder="1" applyAlignment="1">
      <alignment horizontal="left" vertical="center" wrapText="1"/>
    </xf>
    <xf numFmtId="0" fontId="1" fillId="0" borderId="6" xfId="5" applyFont="1" applyBorder="1" applyAlignment="1">
      <alignment horizontal="left" vertical="center" wrapText="1"/>
    </xf>
    <xf numFmtId="0" fontId="1" fillId="0" borderId="6" xfId="5" applyFont="1" applyBorder="1" applyAlignment="1">
      <alignment horizontal="left" vertical="top" wrapText="1"/>
    </xf>
    <xf numFmtId="165" fontId="1" fillId="0" borderId="6" xfId="5" applyNumberFormat="1" applyFont="1" applyBorder="1" applyAlignment="1">
      <alignment horizontal="left" vertical="top" wrapText="1"/>
    </xf>
    <xf numFmtId="0" fontId="3" fillId="17" borderId="7" xfId="0" applyFont="1" applyFill="1" applyBorder="1" applyAlignment="1">
      <alignment horizontal="center" vertical="center" wrapText="1"/>
    </xf>
    <xf numFmtId="0" fontId="3" fillId="11" borderId="12" xfId="5" applyFont="1" applyFill="1" applyBorder="1" applyAlignment="1">
      <alignment horizontal="left" vertical="center" wrapText="1"/>
    </xf>
    <xf numFmtId="0" fontId="3" fillId="11" borderId="13" xfId="5" applyFont="1" applyFill="1" applyBorder="1" applyAlignment="1">
      <alignment horizontal="left" vertical="center" wrapText="1"/>
    </xf>
    <xf numFmtId="0" fontId="3" fillId="11" borderId="14" xfId="5" applyFont="1" applyFill="1" applyBorder="1" applyAlignment="1">
      <alignment horizontal="left" vertical="center" wrapText="1"/>
    </xf>
    <xf numFmtId="0" fontId="3" fillId="11" borderId="10" xfId="5" applyFont="1" applyFill="1" applyBorder="1" applyAlignment="1">
      <alignment horizontal="left" vertical="center" wrapText="1"/>
    </xf>
    <xf numFmtId="0" fontId="3" fillId="11" borderId="17" xfId="5" applyFont="1" applyFill="1" applyBorder="1" applyAlignment="1">
      <alignment horizontal="left" vertical="center" wrapText="1"/>
    </xf>
    <xf numFmtId="0" fontId="3" fillId="11" borderId="9" xfId="5" applyFont="1" applyFill="1" applyBorder="1" applyAlignment="1">
      <alignment horizontal="left" vertical="center" wrapText="1"/>
    </xf>
    <xf numFmtId="0" fontId="5" fillId="0" borderId="0" xfId="0" applyFont="1" applyAlignment="1">
      <alignment horizontal="center" vertical="center"/>
    </xf>
    <xf numFmtId="0" fontId="6" fillId="0" borderId="0" xfId="0" applyFont="1" applyAlignment="1">
      <alignment horizontal="right" vertical="center"/>
    </xf>
    <xf numFmtId="0" fontId="1" fillId="0" borderId="6" xfId="5" quotePrefix="1" applyFont="1" applyBorder="1" applyAlignment="1">
      <alignment horizontal="left" vertical="top" wrapText="1"/>
    </xf>
    <xf numFmtId="0" fontId="3" fillId="11" borderId="30" xfId="5" applyFont="1" applyFill="1" applyBorder="1" applyAlignment="1">
      <alignment horizontal="left" vertical="center" wrapText="1"/>
    </xf>
    <xf numFmtId="0" fontId="3" fillId="11" borderId="31" xfId="5" applyFont="1" applyFill="1" applyBorder="1" applyAlignment="1">
      <alignment horizontal="left" vertical="center" wrapText="1"/>
    </xf>
    <xf numFmtId="0" fontId="3" fillId="11" borderId="32" xfId="5" applyFont="1" applyFill="1" applyBorder="1" applyAlignment="1">
      <alignment horizontal="left" vertical="center" wrapText="1"/>
    </xf>
    <xf numFmtId="0" fontId="3" fillId="11" borderId="10" xfId="5" applyFont="1" applyFill="1" applyBorder="1" applyAlignment="1">
      <alignment horizontal="left" vertical="center"/>
    </xf>
    <xf numFmtId="0" fontId="3" fillId="11" borderId="17" xfId="5" applyFont="1" applyFill="1" applyBorder="1" applyAlignment="1">
      <alignment horizontal="left" vertical="center"/>
    </xf>
    <xf numFmtId="0" fontId="3" fillId="11" borderId="9" xfId="5" applyFont="1" applyFill="1" applyBorder="1" applyAlignment="1">
      <alignment horizontal="left" vertical="center"/>
    </xf>
    <xf numFmtId="0" fontId="3" fillId="11" borderId="15" xfId="5" applyFont="1" applyFill="1" applyBorder="1" applyAlignment="1">
      <alignment horizontal="left" vertical="center"/>
    </xf>
    <xf numFmtId="0" fontId="3" fillId="11" borderId="16" xfId="5" applyFont="1" applyFill="1" applyBorder="1" applyAlignment="1">
      <alignment horizontal="left" vertical="center"/>
    </xf>
    <xf numFmtId="0" fontId="3" fillId="11" borderId="11" xfId="5" applyFont="1" applyFill="1" applyBorder="1" applyAlignment="1">
      <alignment horizontal="left" vertical="center"/>
    </xf>
    <xf numFmtId="0" fontId="3" fillId="11" borderId="12" xfId="5" applyFont="1" applyFill="1" applyBorder="1" applyAlignment="1">
      <alignment horizontal="left" vertical="center"/>
    </xf>
    <xf numFmtId="0" fontId="3" fillId="11" borderId="13" xfId="5" applyFont="1" applyFill="1" applyBorder="1" applyAlignment="1">
      <alignment horizontal="left" vertical="center"/>
    </xf>
    <xf numFmtId="0" fontId="3" fillId="11" borderId="14" xfId="5" applyFont="1" applyFill="1" applyBorder="1" applyAlignment="1">
      <alignment horizontal="left" vertical="center"/>
    </xf>
    <xf numFmtId="0" fontId="6" fillId="0" borderId="17" xfId="0" applyFont="1" applyBorder="1" applyAlignment="1">
      <alignment horizontal="right" vertical="center"/>
    </xf>
    <xf numFmtId="0" fontId="3" fillId="17" borderId="12" xfId="0" applyFont="1" applyFill="1" applyBorder="1" applyAlignment="1">
      <alignment horizontal="center" wrapText="1"/>
    </xf>
    <xf numFmtId="0" fontId="3" fillId="17" borderId="13" xfId="0" applyFont="1" applyFill="1" applyBorder="1" applyAlignment="1">
      <alignment horizontal="center" wrapText="1"/>
    </xf>
    <xf numFmtId="0" fontId="3" fillId="17" borderId="14" xfId="0" applyFont="1" applyFill="1" applyBorder="1" applyAlignment="1">
      <alignment horizontal="center" wrapText="1"/>
    </xf>
  </cellXfs>
  <cellStyles count="27">
    <cellStyle name="background" xfId="10" xr:uid="{00000000-0005-0000-0000-000000000000}"/>
    <cellStyle name="background 2" xfId="11" xr:uid="{00000000-0005-0000-0000-000001000000}"/>
    <cellStyle name="body_tyext" xfId="12" xr:uid="{00000000-0005-0000-0000-000002000000}"/>
    <cellStyle name="cell" xfId="13" xr:uid="{00000000-0005-0000-0000-000003000000}"/>
    <cellStyle name="document title" xfId="14" xr:uid="{00000000-0005-0000-0000-000004000000}"/>
    <cellStyle name="group" xfId="15" xr:uid="{00000000-0005-0000-0000-000005000000}"/>
    <cellStyle name="Header" xfId="16" xr:uid="{00000000-0005-0000-0000-000006000000}"/>
    <cellStyle name="Heading" xfId="17" xr:uid="{00000000-0005-0000-0000-000007000000}"/>
    <cellStyle name="Hyperlink" xfId="4" builtinId="8"/>
    <cellStyle name="Hyperlink 2" xfId="26" xr:uid="{00000000-0005-0000-0000-000009000000}"/>
    <cellStyle name="Normal" xfId="0" builtinId="0"/>
    <cellStyle name="Normal 2" xfId="1" xr:uid="{00000000-0005-0000-0000-00000B000000}"/>
    <cellStyle name="Normal 2 2" xfId="3" xr:uid="{00000000-0005-0000-0000-00000C000000}"/>
    <cellStyle name="Normal 2 3" xfId="8" xr:uid="{00000000-0005-0000-0000-00000D000000}"/>
    <cellStyle name="Normal 3" xfId="7" xr:uid="{00000000-0005-0000-0000-00000E000000}"/>
    <cellStyle name="Normal 4" xfId="9" xr:uid="{00000000-0005-0000-0000-00000F000000}"/>
    <cellStyle name="Normal 6" xfId="18" xr:uid="{00000000-0005-0000-0000-000010000000}"/>
    <cellStyle name="Normal_GUI - Checklist" xfId="6" xr:uid="{00000000-0005-0000-0000-000011000000}"/>
    <cellStyle name="Normal_Sheet1" xfId="5" xr:uid="{00000000-0005-0000-0000-000012000000}"/>
    <cellStyle name="page title" xfId="19" xr:uid="{00000000-0005-0000-0000-000013000000}"/>
    <cellStyle name="Paragrap title" xfId="20" xr:uid="{00000000-0005-0000-0000-000014000000}"/>
    <cellStyle name="Paragrap title 2" xfId="21" xr:uid="{00000000-0005-0000-0000-000015000000}"/>
    <cellStyle name="Percent 2" xfId="22" xr:uid="{00000000-0005-0000-0000-000016000000}"/>
    <cellStyle name="Table header" xfId="23" xr:uid="{00000000-0005-0000-0000-000017000000}"/>
    <cellStyle name="Table header 2" xfId="24" xr:uid="{00000000-0005-0000-0000-000018000000}"/>
    <cellStyle name="table_cell" xfId="2" xr:uid="{00000000-0005-0000-0000-000019000000}"/>
    <cellStyle name="標準_040802 債権ＤＢ" xfId="25" xr:uid="{00000000-0005-0000-0000-00001A000000}"/>
  </cellStyles>
  <dxfs count="10">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9"/>
      <tableStyleElement type="headerRow" dxfId="8"/>
    </tableStyle>
    <tableStyle name="NashTech Table Style 2" pivot="0" count="3" xr9:uid="{00000000-0011-0000-FFFF-FFFF01000000}">
      <tableStyleElement type="wholeTable" dxfId="7"/>
      <tableStyleElement type="headerRow" dxfId="6"/>
      <tableStyleElement type="firstRowStripe" dxfId="5"/>
    </tableStyle>
    <tableStyle name="NashTech Table Style 4" pivot="0" count="3" xr9:uid="{00000000-0011-0000-FFFF-FFFF02000000}">
      <tableStyleElement type="wholeTable" dxfId="4"/>
      <tableStyleElement type="headerRow" dxfId="3"/>
      <tableStyleElement type="firstColumnStripe" dxfId="2"/>
    </tableStyle>
    <tableStyle name="Table Style 1" pivot="0" count="2" xr9:uid="{00000000-0011-0000-FFFF-FFFF03000000}">
      <tableStyleElement type="wholeTable" dxfId="1"/>
      <tableStyleElement type="headerRow" dxfId="0"/>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workbookViewId="0">
      <selection activeCell="A13" sqref="A13:F13"/>
    </sheetView>
  </sheetViews>
  <sheetFormatPr defaultColWidth="0" defaultRowHeight="13.8" zeroHeight="1"/>
  <cols>
    <col min="1" max="1" width="12" style="17" customWidth="1"/>
    <col min="2" max="2" width="17" style="17" customWidth="1"/>
    <col min="3" max="3" width="16.5546875" style="17" customWidth="1"/>
    <col min="4" max="4" width="31.44140625" style="17" customWidth="1"/>
    <col min="5" max="5" width="34.44140625" style="17" customWidth="1"/>
    <col min="6" max="6" width="12.33203125" style="17" customWidth="1"/>
    <col min="7" max="16384" width="0" style="17" hidden="1"/>
  </cols>
  <sheetData>
    <row r="1" spans="1:6">
      <c r="A1" s="15"/>
      <c r="B1" s="16"/>
      <c r="C1" s="16"/>
      <c r="D1" s="16"/>
      <c r="E1" s="59" t="s">
        <v>0</v>
      </c>
      <c r="F1" s="16"/>
    </row>
    <row r="2" spans="1:6" ht="21">
      <c r="A2" s="37" t="s">
        <v>1</v>
      </c>
      <c r="B2" s="18"/>
      <c r="C2" s="18"/>
      <c r="D2" s="18"/>
      <c r="E2" s="18"/>
      <c r="F2" s="18"/>
    </row>
    <row r="3" spans="1:6">
      <c r="A3" s="18"/>
      <c r="B3" s="18"/>
      <c r="C3" s="18"/>
      <c r="D3" s="18"/>
      <c r="E3" s="18"/>
      <c r="F3" s="18"/>
    </row>
    <row r="4" spans="1:6" ht="15" customHeight="1">
      <c r="A4" s="166" t="s">
        <v>2</v>
      </c>
      <c r="B4" s="167"/>
      <c r="C4" s="167"/>
      <c r="D4" s="167"/>
      <c r="E4" s="168"/>
      <c r="F4" s="18"/>
    </row>
    <row r="5" spans="1:6">
      <c r="A5" s="169" t="s">
        <v>3</v>
      </c>
      <c r="B5" s="169"/>
      <c r="C5" s="170" t="s">
        <v>4</v>
      </c>
      <c r="D5" s="170"/>
      <c r="E5" s="170"/>
      <c r="F5" s="18"/>
    </row>
    <row r="6" spans="1:6" ht="29.25" customHeight="1">
      <c r="A6" s="171" t="s">
        <v>5</v>
      </c>
      <c r="B6" s="172"/>
      <c r="C6" s="165" t="s">
        <v>6</v>
      </c>
      <c r="D6" s="165"/>
      <c r="E6" s="165"/>
      <c r="F6" s="18"/>
    </row>
    <row r="7" spans="1:6" ht="29.25" customHeight="1">
      <c r="A7" s="73"/>
      <c r="B7" s="73"/>
      <c r="C7" s="74"/>
      <c r="D7" s="74"/>
      <c r="E7" s="74"/>
      <c r="F7" s="18"/>
    </row>
    <row r="8" spans="1:6" s="75" customFormat="1" ht="29.25" customHeight="1">
      <c r="A8" s="163" t="s">
        <v>7</v>
      </c>
      <c r="B8" s="164"/>
      <c r="C8" s="164"/>
      <c r="D8" s="164"/>
      <c r="E8" s="164"/>
      <c r="F8" s="164"/>
    </row>
    <row r="9" spans="1:6" s="75" customFormat="1" ht="15" customHeight="1">
      <c r="A9" s="76" t="s">
        <v>8</v>
      </c>
      <c r="B9" s="76" t="s">
        <v>9</v>
      </c>
      <c r="C9" s="76" t="s">
        <v>10</v>
      </c>
      <c r="D9" s="76" t="s">
        <v>11</v>
      </c>
      <c r="E9" s="76" t="s">
        <v>12</v>
      </c>
      <c r="F9" s="76" t="s">
        <v>13</v>
      </c>
    </row>
    <row r="10" spans="1:6" s="75" customFormat="1" ht="39.6">
      <c r="A10" s="62" t="s">
        <v>14</v>
      </c>
      <c r="B10" s="63" t="s">
        <v>15</v>
      </c>
      <c r="C10" s="64" t="s">
        <v>16</v>
      </c>
      <c r="D10" s="78" t="s">
        <v>17</v>
      </c>
      <c r="E10" s="65" t="s">
        <v>18</v>
      </c>
      <c r="F10" s="77" t="s">
        <v>19</v>
      </c>
    </row>
    <row r="11" spans="1:6" s="75" customFormat="1" ht="26.4">
      <c r="A11" s="62">
        <v>1.3</v>
      </c>
      <c r="B11" s="63">
        <v>43082</v>
      </c>
      <c r="C11" s="64" t="s">
        <v>16</v>
      </c>
      <c r="D11" s="78" t="s">
        <v>20</v>
      </c>
      <c r="E11" s="65" t="s">
        <v>18</v>
      </c>
      <c r="F11" s="77" t="s">
        <v>19</v>
      </c>
    </row>
    <row r="12" spans="1:6" s="75" customFormat="1" ht="105.6">
      <c r="A12" s="85">
        <v>1.4</v>
      </c>
      <c r="B12" s="86" t="s">
        <v>21</v>
      </c>
      <c r="C12" s="87" t="s">
        <v>16</v>
      </c>
      <c r="D12" s="88" t="s">
        <v>22</v>
      </c>
      <c r="E12" s="89" t="s">
        <v>18</v>
      </c>
      <c r="F12" s="77" t="s">
        <v>19</v>
      </c>
    </row>
    <row r="13" spans="1:6" s="75" customFormat="1" ht="30" customHeight="1">
      <c r="A13" s="165" t="s">
        <v>23</v>
      </c>
      <c r="B13" s="165"/>
      <c r="C13" s="165"/>
      <c r="D13" s="165"/>
      <c r="E13" s="165"/>
      <c r="F13" s="165"/>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34"/>
      <c r="C1" s="34"/>
      <c r="D1" s="34"/>
      <c r="E1" s="34"/>
      <c r="F1" s="34"/>
      <c r="G1" s="34"/>
      <c r="H1" s="34"/>
      <c r="I1" s="83" t="s">
        <v>24</v>
      </c>
      <c r="J1" s="34"/>
      <c r="K1" s="34"/>
    </row>
    <row r="2" spans="1:11" ht="25.5" customHeight="1">
      <c r="B2" s="178" t="s">
        <v>25</v>
      </c>
      <c r="C2" s="178"/>
      <c r="D2" s="178"/>
      <c r="E2" s="178"/>
      <c r="F2" s="178"/>
      <c r="G2" s="178"/>
      <c r="H2" s="178"/>
      <c r="I2" s="178"/>
      <c r="J2" s="176" t="s">
        <v>26</v>
      </c>
      <c r="K2" s="176"/>
    </row>
    <row r="3" spans="1:11" ht="28.5" customHeight="1">
      <c r="B3" s="179" t="s">
        <v>27</v>
      </c>
      <c r="C3" s="179"/>
      <c r="D3" s="179"/>
      <c r="E3" s="179"/>
      <c r="F3" s="177" t="s">
        <v>28</v>
      </c>
      <c r="G3" s="177"/>
      <c r="H3" s="177"/>
      <c r="I3" s="177"/>
      <c r="J3" s="176"/>
      <c r="K3" s="176"/>
    </row>
    <row r="4" spans="1:11" ht="18" customHeight="1">
      <c r="B4" s="81"/>
      <c r="C4" s="81"/>
      <c r="D4" s="81"/>
      <c r="E4" s="81"/>
      <c r="F4" s="80"/>
      <c r="G4" s="80"/>
      <c r="H4" s="80"/>
      <c r="I4" s="80"/>
      <c r="J4" s="79"/>
      <c r="K4" s="79"/>
    </row>
    <row r="6" spans="1:11" ht="22.8">
      <c r="A6" s="4" t="s">
        <v>29</v>
      </c>
    </row>
    <row r="7" spans="1:11">
      <c r="A7" s="183" t="s">
        <v>30</v>
      </c>
      <c r="B7" s="183"/>
      <c r="C7" s="183"/>
      <c r="D7" s="183"/>
      <c r="E7" s="183"/>
      <c r="F7" s="183"/>
      <c r="G7" s="183"/>
      <c r="H7" s="183"/>
      <c r="I7" s="183"/>
    </row>
    <row r="8" spans="1:11" ht="20.25" customHeight="1">
      <c r="A8" s="183"/>
      <c r="B8" s="183"/>
      <c r="C8" s="183"/>
      <c r="D8" s="183"/>
      <c r="E8" s="183"/>
      <c r="F8" s="183"/>
      <c r="G8" s="183"/>
      <c r="H8" s="183"/>
      <c r="I8" s="183"/>
    </row>
    <row r="9" spans="1:11">
      <c r="A9" s="183" t="s">
        <v>31</v>
      </c>
      <c r="B9" s="183"/>
      <c r="C9" s="183"/>
      <c r="D9" s="183"/>
      <c r="E9" s="183"/>
      <c r="F9" s="183"/>
      <c r="G9" s="183"/>
      <c r="H9" s="183"/>
      <c r="I9" s="183"/>
    </row>
    <row r="10" spans="1:11" ht="21" customHeight="1">
      <c r="A10" s="183"/>
      <c r="B10" s="183"/>
      <c r="C10" s="183"/>
      <c r="D10" s="183"/>
      <c r="E10" s="183"/>
      <c r="F10" s="183"/>
      <c r="G10" s="183"/>
      <c r="H10" s="183"/>
      <c r="I10" s="183"/>
    </row>
    <row r="11" spans="1:11" ht="13.8">
      <c r="A11" s="184" t="s">
        <v>32</v>
      </c>
      <c r="B11" s="184"/>
      <c r="C11" s="184"/>
      <c r="D11" s="184"/>
      <c r="E11" s="184"/>
      <c r="F11" s="184"/>
      <c r="G11" s="184"/>
      <c r="H11" s="184"/>
      <c r="I11" s="184"/>
    </row>
    <row r="12" spans="1:11">
      <c r="A12" s="3"/>
      <c r="B12" s="3"/>
      <c r="C12" s="3"/>
      <c r="D12" s="3"/>
      <c r="E12" s="3"/>
      <c r="F12" s="3"/>
      <c r="G12" s="3"/>
      <c r="H12" s="3"/>
      <c r="I12" s="3"/>
    </row>
    <row r="13" spans="1:11" ht="22.8">
      <c r="A13" s="4" t="s">
        <v>33</v>
      </c>
    </row>
    <row r="14" spans="1:11">
      <c r="A14" s="66" t="s">
        <v>34</v>
      </c>
      <c r="B14" s="180" t="s">
        <v>35</v>
      </c>
      <c r="C14" s="181"/>
      <c r="D14" s="181"/>
      <c r="E14" s="181"/>
      <c r="F14" s="181"/>
      <c r="G14" s="181"/>
      <c r="H14" s="181"/>
      <c r="I14" s="181"/>
      <c r="J14" s="181"/>
      <c r="K14" s="182"/>
    </row>
    <row r="15" spans="1:11" ht="14.25" customHeight="1">
      <c r="A15" s="66" t="s">
        <v>36</v>
      </c>
      <c r="B15" s="180" t="s">
        <v>37</v>
      </c>
      <c r="C15" s="181"/>
      <c r="D15" s="181"/>
      <c r="E15" s="181"/>
      <c r="F15" s="181"/>
      <c r="G15" s="181"/>
      <c r="H15" s="181"/>
      <c r="I15" s="181"/>
      <c r="J15" s="181"/>
      <c r="K15" s="182"/>
    </row>
    <row r="16" spans="1:11" ht="14.25" customHeight="1">
      <c r="A16" s="66"/>
      <c r="B16" s="180" t="s">
        <v>38</v>
      </c>
      <c r="C16" s="181"/>
      <c r="D16" s="181"/>
      <c r="E16" s="181"/>
      <c r="F16" s="181"/>
      <c r="G16" s="181"/>
      <c r="H16" s="181"/>
      <c r="I16" s="181"/>
      <c r="J16" s="181"/>
      <c r="K16" s="182"/>
    </row>
    <row r="17" spans="1:14" ht="14.25" customHeight="1">
      <c r="A17" s="66"/>
      <c r="B17" s="180" t="s">
        <v>39</v>
      </c>
      <c r="C17" s="181"/>
      <c r="D17" s="181"/>
      <c r="E17" s="181"/>
      <c r="F17" s="181"/>
      <c r="G17" s="181"/>
      <c r="H17" s="181"/>
      <c r="I17" s="181"/>
      <c r="J17" s="181"/>
      <c r="K17" s="182"/>
    </row>
    <row r="19" spans="1:14" ht="22.8">
      <c r="A19" s="4" t="s">
        <v>40</v>
      </c>
    </row>
    <row r="20" spans="1:14">
      <c r="A20" s="66" t="s">
        <v>41</v>
      </c>
      <c r="B20" s="180" t="s">
        <v>42</v>
      </c>
      <c r="C20" s="181"/>
      <c r="D20" s="181"/>
      <c r="E20" s="181"/>
      <c r="F20" s="181"/>
      <c r="G20" s="182"/>
    </row>
    <row r="21" spans="1:14" ht="12.75" customHeight="1">
      <c r="A21" s="66" t="s">
        <v>43</v>
      </c>
      <c r="B21" s="180" t="s">
        <v>44</v>
      </c>
      <c r="C21" s="181"/>
      <c r="D21" s="181"/>
      <c r="E21" s="181"/>
      <c r="F21" s="181"/>
      <c r="G21" s="182"/>
    </row>
    <row r="22" spans="1:14" ht="12.75" customHeight="1">
      <c r="A22" s="66" t="s">
        <v>45</v>
      </c>
      <c r="B22" s="180" t="s">
        <v>46</v>
      </c>
      <c r="C22" s="181"/>
      <c r="D22" s="181"/>
      <c r="E22" s="181"/>
      <c r="F22" s="181"/>
      <c r="G22" s="182"/>
    </row>
    <row r="24" spans="1:14" ht="22.8">
      <c r="A24" s="4" t="s">
        <v>47</v>
      </c>
    </row>
    <row r="25" spans="1:14" ht="13.8">
      <c r="A25" s="82" t="s">
        <v>48</v>
      </c>
      <c r="C25" s="82"/>
      <c r="D25" s="82"/>
      <c r="E25" s="82"/>
      <c r="F25" s="82"/>
      <c r="G25" s="82"/>
      <c r="H25" s="82"/>
      <c r="I25" s="82"/>
      <c r="J25" s="82"/>
      <c r="K25" s="82"/>
      <c r="L25" s="82"/>
      <c r="M25" s="82"/>
      <c r="N25" s="58"/>
    </row>
    <row r="26" spans="1:14" ht="13.8">
      <c r="A26" s="82" t="s">
        <v>49</v>
      </c>
      <c r="C26" s="82"/>
      <c r="D26" s="82"/>
      <c r="E26" s="82"/>
      <c r="F26" s="82"/>
      <c r="G26" s="82"/>
      <c r="H26" s="82"/>
      <c r="I26" s="82"/>
      <c r="J26" s="82"/>
      <c r="K26" s="82"/>
      <c r="L26" s="82"/>
      <c r="M26" s="82"/>
      <c r="N26" s="58"/>
    </row>
    <row r="27" spans="1:14" ht="13.8">
      <c r="A27" s="82" t="s">
        <v>50</v>
      </c>
      <c r="C27" s="82"/>
      <c r="D27" s="82"/>
      <c r="E27" s="82"/>
      <c r="F27" s="82"/>
      <c r="G27" s="82"/>
      <c r="H27" s="82"/>
      <c r="I27" s="82"/>
      <c r="J27" s="82"/>
      <c r="K27" s="82"/>
      <c r="L27" s="82"/>
      <c r="M27" s="82"/>
      <c r="N27" s="58"/>
    </row>
    <row r="29" spans="1:14" ht="21.75" customHeight="1">
      <c r="B29" s="173" t="s">
        <v>51</v>
      </c>
      <c r="C29" s="174"/>
      <c r="D29" s="175"/>
    </row>
    <row r="30" spans="1:14" ht="90" customHeight="1">
      <c r="B30" s="5"/>
      <c r="C30" s="6" t="s">
        <v>52</v>
      </c>
      <c r="D30" s="6" t="s">
        <v>53</v>
      </c>
    </row>
    <row r="32" spans="1:14" ht="22.8">
      <c r="A32" s="4" t="s">
        <v>54</v>
      </c>
    </row>
    <row r="33" spans="1:1" ht="13.8">
      <c r="A33" s="82"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showGridLines="0" zoomScaleNormal="100" workbookViewId="0">
      <selection activeCell="A2" sqref="A2:F2"/>
    </sheetView>
  </sheetViews>
  <sheetFormatPr defaultColWidth="9.109375" defaultRowHeight="13.2"/>
  <cols>
    <col min="1" max="1" width="8.5546875" style="13" customWidth="1"/>
    <col min="2" max="2" width="9.33203125" style="8" customWidth="1"/>
    <col min="3" max="3" width="14.5546875" style="8" customWidth="1"/>
    <col min="4" max="4" width="29.33203125" style="8" customWidth="1"/>
    <col min="5" max="5" width="31.33203125" style="8" customWidth="1"/>
    <col min="6" max="6" width="31.109375" style="8" customWidth="1"/>
    <col min="7" max="7" width="11.88671875" style="8" customWidth="1"/>
    <col min="8" max="16384" width="9.109375" style="8"/>
  </cols>
  <sheetData>
    <row r="1" spans="1:10" ht="13.8">
      <c r="A1" s="7"/>
      <c r="B1" s="7"/>
      <c r="C1" s="7"/>
      <c r="D1" s="7"/>
      <c r="F1" s="7"/>
      <c r="G1" s="7"/>
      <c r="H1" s="7"/>
      <c r="I1" s="7"/>
      <c r="J1" s="7"/>
    </row>
    <row r="2" spans="1:10" s="9" customFormat="1" ht="24.6">
      <c r="A2" s="185" t="s">
        <v>56</v>
      </c>
      <c r="B2" s="185"/>
      <c r="C2" s="185"/>
      <c r="D2" s="185"/>
      <c r="E2" s="185"/>
      <c r="F2" s="185"/>
    </row>
    <row r="3" spans="1:10">
      <c r="A3" s="10"/>
      <c r="B3" s="11"/>
      <c r="E3" s="12"/>
    </row>
    <row r="5" spans="1:10" ht="24.6">
      <c r="A5" s="8"/>
      <c r="D5" s="67" t="s">
        <v>57</v>
      </c>
      <c r="E5" s="14"/>
    </row>
    <row r="6" spans="1:10">
      <c r="A6" s="8"/>
    </row>
    <row r="7" spans="1:10" ht="20.25" customHeight="1">
      <c r="A7" s="68" t="s">
        <v>58</v>
      </c>
      <c r="B7" s="68" t="s">
        <v>59</v>
      </c>
      <c r="C7" s="69" t="s">
        <v>60</v>
      </c>
      <c r="D7" s="69" t="s">
        <v>61</v>
      </c>
      <c r="E7" s="69" t="s">
        <v>62</v>
      </c>
      <c r="F7" s="69" t="s">
        <v>63</v>
      </c>
    </row>
    <row r="8" spans="1:10" ht="14.4">
      <c r="A8" s="19">
        <v>1</v>
      </c>
      <c r="B8" s="19"/>
      <c r="C8" s="20" t="s">
        <v>64</v>
      </c>
      <c r="D8" t="s">
        <v>64</v>
      </c>
      <c r="E8" s="21"/>
      <c r="F8" s="22"/>
    </row>
    <row r="9" spans="1:10" ht="14.4">
      <c r="A9" s="19">
        <v>2</v>
      </c>
      <c r="B9" s="19" t="s">
        <v>65</v>
      </c>
      <c r="C9" s="20" t="s">
        <v>66</v>
      </c>
      <c r="D9" t="s">
        <v>66</v>
      </c>
      <c r="E9" s="21"/>
      <c r="F9" s="22"/>
    </row>
    <row r="10" spans="1:10" ht="14.4">
      <c r="A10" s="19">
        <v>3</v>
      </c>
      <c r="B10" s="19" t="s">
        <v>65</v>
      </c>
      <c r="C10" s="20" t="s">
        <v>67</v>
      </c>
      <c r="D10" t="s">
        <v>67</v>
      </c>
      <c r="E10" s="22"/>
      <c r="F10" s="22"/>
    </row>
    <row r="11" spans="1:10" ht="13.8">
      <c r="A11" s="19">
        <v>4</v>
      </c>
      <c r="B11" s="19" t="s">
        <v>68</v>
      </c>
      <c r="C11" s="20"/>
      <c r="D11" s="60"/>
      <c r="E11" s="22"/>
      <c r="F11" s="22"/>
    </row>
    <row r="12" spans="1:10" ht="13.8">
      <c r="A12" s="19">
        <v>5</v>
      </c>
      <c r="B12" s="19" t="s">
        <v>68</v>
      </c>
      <c r="C12" s="20"/>
      <c r="D12" s="60"/>
      <c r="E12" s="22"/>
      <c r="F12" s="22"/>
    </row>
    <row r="13" spans="1:10" ht="13.8">
      <c r="A13" s="19">
        <v>6</v>
      </c>
      <c r="B13" s="19" t="s">
        <v>69</v>
      </c>
      <c r="C13" s="20"/>
      <c r="D13" s="60"/>
      <c r="E13" s="22"/>
      <c r="F13" s="22"/>
    </row>
    <row r="14" spans="1:10" ht="13.8">
      <c r="A14" s="19">
        <v>7</v>
      </c>
      <c r="B14" s="19" t="s">
        <v>69</v>
      </c>
      <c r="C14" s="20"/>
      <c r="D14" s="60"/>
      <c r="E14" s="22"/>
      <c r="F14" s="22"/>
    </row>
    <row r="15" spans="1:10" ht="13.8">
      <c r="A15" s="19"/>
      <c r="B15" s="19"/>
      <c r="C15" s="20"/>
      <c r="D15" s="60"/>
      <c r="E15" s="22"/>
      <c r="F15" s="22"/>
    </row>
    <row r="16" spans="1:10" ht="13.8">
      <c r="A16" s="19"/>
      <c r="B16" s="19"/>
      <c r="C16" s="20"/>
      <c r="D16" s="60"/>
      <c r="E16" s="22"/>
      <c r="F16" s="22"/>
    </row>
  </sheetData>
  <mergeCells count="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showGridLines="0" workbookViewId="0"/>
  </sheetViews>
  <sheetFormatPr defaultColWidth="8.109375" defaultRowHeight="13.2"/>
  <cols>
    <col min="1" max="1" width="3.33203125" style="24" customWidth="1"/>
    <col min="2" max="2" width="35.44140625" style="24" customWidth="1"/>
    <col min="3" max="3" width="42" style="24" customWidth="1"/>
    <col min="4" max="4" width="30.109375" style="32" customWidth="1"/>
    <col min="5" max="5" width="14.6640625" style="24" customWidth="1"/>
    <col min="6" max="16384" width="8.109375" style="24"/>
  </cols>
  <sheetData>
    <row r="1" spans="1:11" s="1" customFormat="1" ht="13.8">
      <c r="A1" s="34"/>
      <c r="B1" s="34"/>
      <c r="C1" s="34"/>
      <c r="D1" s="34"/>
      <c r="E1" s="34"/>
      <c r="F1" s="34"/>
      <c r="G1" s="34"/>
      <c r="H1" s="34"/>
      <c r="I1" s="34"/>
      <c r="J1" s="34"/>
      <c r="K1" s="34"/>
    </row>
    <row r="2" spans="1:11" s="1" customFormat="1" ht="24.6">
      <c r="A2" s="188" t="s">
        <v>70</v>
      </c>
      <c r="B2" s="188"/>
      <c r="C2" s="188"/>
      <c r="D2" s="188"/>
      <c r="E2" s="84"/>
      <c r="F2" s="23"/>
      <c r="G2" s="23"/>
      <c r="H2" s="23"/>
      <c r="I2" s="23"/>
      <c r="J2" s="23"/>
      <c r="K2" s="23"/>
    </row>
    <row r="3" spans="1:11" s="1" customFormat="1" ht="13.8">
      <c r="A3" s="23"/>
      <c r="B3" s="23"/>
      <c r="C3" s="23"/>
      <c r="D3" s="23"/>
      <c r="E3" s="23"/>
      <c r="F3" s="23"/>
      <c r="G3" s="23"/>
      <c r="H3" s="23"/>
      <c r="I3" s="23"/>
      <c r="J3" s="23"/>
      <c r="K3" s="23"/>
    </row>
    <row r="4" spans="1:11" ht="21">
      <c r="A4" s="25"/>
      <c r="B4" s="26"/>
      <c r="C4" s="26"/>
      <c r="D4" s="27"/>
      <c r="E4" s="28"/>
    </row>
    <row r="5" spans="1:11" ht="24">
      <c r="A5" s="70" t="s">
        <v>58</v>
      </c>
      <c r="B5" s="70" t="s">
        <v>71</v>
      </c>
      <c r="C5" s="70" t="s">
        <v>72</v>
      </c>
      <c r="D5" s="70" t="s">
        <v>73</v>
      </c>
      <c r="E5" s="29"/>
    </row>
    <row r="6" spans="1:11" ht="66">
      <c r="A6" s="35">
        <v>1</v>
      </c>
      <c r="B6" s="36" t="s">
        <v>74</v>
      </c>
      <c r="C6" s="36" t="s">
        <v>75</v>
      </c>
      <c r="D6" s="35"/>
    </row>
    <row r="7" spans="1:11" ht="52.8">
      <c r="A7" s="35">
        <v>2</v>
      </c>
      <c r="B7" s="36" t="s">
        <v>76</v>
      </c>
      <c r="C7" s="36" t="s">
        <v>77</v>
      </c>
      <c r="D7" s="35"/>
    </row>
    <row r="8" spans="1:11" ht="52.8">
      <c r="A8" s="35">
        <v>3</v>
      </c>
      <c r="B8" s="36" t="s">
        <v>78</v>
      </c>
      <c r="C8" s="36" t="s">
        <v>79</v>
      </c>
      <c r="D8" s="35"/>
    </row>
    <row r="9" spans="1:11" ht="66">
      <c r="A9" s="35">
        <v>4</v>
      </c>
      <c r="B9" s="35" t="s">
        <v>80</v>
      </c>
      <c r="C9" s="35" t="s">
        <v>81</v>
      </c>
      <c r="D9" s="35"/>
    </row>
    <row r="10" spans="1:11" ht="52.8">
      <c r="A10" s="35">
        <v>5</v>
      </c>
      <c r="B10" s="36" t="s">
        <v>82</v>
      </c>
      <c r="C10" s="36" t="s">
        <v>83</v>
      </c>
      <c r="D10" s="35"/>
    </row>
    <row r="11" spans="1:11" ht="26.4">
      <c r="A11" s="35">
        <v>6</v>
      </c>
      <c r="B11" s="36" t="s">
        <v>84</v>
      </c>
      <c r="C11" s="36" t="s">
        <v>84</v>
      </c>
      <c r="D11" s="35"/>
      <c r="E11" s="29"/>
      <c r="F11" s="29"/>
    </row>
    <row r="12" spans="1:11" ht="66">
      <c r="A12" s="35">
        <v>7</v>
      </c>
      <c r="B12" s="36" t="s">
        <v>85</v>
      </c>
      <c r="C12" s="36" t="s">
        <v>86</v>
      </c>
      <c r="D12" s="35"/>
      <c r="E12" s="29"/>
      <c r="F12" s="29"/>
    </row>
    <row r="13" spans="1:11" ht="184.8">
      <c r="A13" s="35">
        <v>8</v>
      </c>
      <c r="B13" s="36" t="s">
        <v>87</v>
      </c>
      <c r="C13" s="36" t="s">
        <v>88</v>
      </c>
      <c r="D13" s="35"/>
      <c r="E13" s="29"/>
      <c r="F13" s="29"/>
    </row>
    <row r="14" spans="1:11" ht="79.2">
      <c r="A14" s="35">
        <v>9</v>
      </c>
      <c r="B14" s="35" t="s">
        <v>89</v>
      </c>
      <c r="C14" s="35" t="s">
        <v>90</v>
      </c>
      <c r="D14" s="35"/>
      <c r="E14" s="29"/>
      <c r="F14" s="29"/>
    </row>
    <row r="16" spans="1:11" ht="13.8">
      <c r="A16" s="186" t="s">
        <v>91</v>
      </c>
      <c r="B16" s="186"/>
      <c r="C16" s="30"/>
      <c r="D16" s="31"/>
    </row>
    <row r="17" spans="1:4" ht="13.8">
      <c r="A17" s="187" t="s">
        <v>92</v>
      </c>
      <c r="B17" s="187"/>
    </row>
    <row r="20" spans="1:4">
      <c r="A20" s="33"/>
      <c r="B20" s="30"/>
      <c r="C20" s="30"/>
      <c r="D20" s="31"/>
    </row>
  </sheetData>
  <mergeCells count="3">
    <mergeCell ref="A16:B16"/>
    <mergeCell ref="A17:B17"/>
    <mergeCell ref="A2:D2"/>
  </mergeCells>
  <dataValidations count="1">
    <dataValidation type="list" allowBlank="1" showInputMessage="1" showErrorMessage="1" sqref="D6:D14" xr:uid="{00000000-0002-0000-0300-000000000000}">
      <formula1>"Yes,No,NA"</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78"/>
  <sheetViews>
    <sheetView showGridLines="0" tabSelected="1" topLeftCell="A16" zoomScaleNormal="100" workbookViewId="0">
      <selection activeCell="D47" sqref="D47"/>
    </sheetView>
  </sheetViews>
  <sheetFormatPr defaultColWidth="9.109375" defaultRowHeight="13.2"/>
  <cols>
    <col min="1" max="1" width="11.33203125" style="97" customWidth="1"/>
    <col min="2" max="2" width="45.6640625" style="107" customWidth="1"/>
    <col min="3" max="4" width="35.109375" style="107" customWidth="1"/>
    <col min="5" max="5" width="32.109375" style="107" customWidth="1"/>
    <col min="6" max="8" width="9.6640625" style="107" customWidth="1"/>
    <col min="9" max="9" width="17.6640625" style="107" customWidth="1"/>
    <col min="10" max="16384" width="9.109375" style="46"/>
  </cols>
  <sheetData>
    <row r="1" spans="1:24" s="1" customFormat="1" ht="13.8">
      <c r="A1" s="189"/>
      <c r="B1" s="189"/>
      <c r="C1" s="189"/>
      <c r="D1" s="189"/>
      <c r="E1" s="34"/>
      <c r="F1" s="34"/>
      <c r="G1" s="34"/>
      <c r="H1" s="34"/>
      <c r="I1" s="34"/>
      <c r="J1" s="34"/>
    </row>
    <row r="2" spans="1:24" s="1" customFormat="1" ht="24.6">
      <c r="A2" s="190" t="s">
        <v>70</v>
      </c>
      <c r="B2" s="190"/>
      <c r="C2" s="190"/>
      <c r="D2" s="190"/>
      <c r="E2" s="202"/>
      <c r="F2" s="23"/>
      <c r="G2" s="23"/>
      <c r="H2" s="23"/>
      <c r="I2" s="23"/>
      <c r="J2" s="23"/>
    </row>
    <row r="3" spans="1:24" s="1" customFormat="1" ht="22.8">
      <c r="A3" s="90"/>
      <c r="B3" s="103"/>
      <c r="C3" s="203"/>
      <c r="D3" s="203"/>
      <c r="E3" s="202"/>
      <c r="F3" s="23"/>
      <c r="G3" s="23"/>
      <c r="H3" s="23"/>
      <c r="I3" s="23"/>
      <c r="J3" s="23"/>
    </row>
    <row r="4" spans="1:24" s="38" customFormat="1" ht="26.4">
      <c r="A4" s="91" t="s">
        <v>66</v>
      </c>
      <c r="B4" s="193"/>
      <c r="C4" s="193"/>
      <c r="D4" s="193"/>
      <c r="E4" s="144"/>
      <c r="F4" s="144"/>
      <c r="G4" s="144"/>
      <c r="H4" s="145"/>
      <c r="I4" s="145"/>
      <c r="X4" s="38" t="s">
        <v>93</v>
      </c>
    </row>
    <row r="5" spans="1:24" s="38" customFormat="1">
      <c r="A5" s="91" t="s">
        <v>62</v>
      </c>
      <c r="B5" s="204"/>
      <c r="C5" s="193"/>
      <c r="D5" s="193"/>
      <c r="E5" s="144"/>
      <c r="F5" s="144"/>
      <c r="G5" s="144"/>
      <c r="H5" s="145"/>
      <c r="I5" s="145"/>
      <c r="X5" s="38" t="s">
        <v>94</v>
      </c>
    </row>
    <row r="6" spans="1:24" s="38" customFormat="1" ht="26.4">
      <c r="A6" s="91" t="s">
        <v>95</v>
      </c>
      <c r="B6" s="191" t="s">
        <v>154</v>
      </c>
      <c r="C6" s="192"/>
      <c r="D6" s="192"/>
      <c r="E6" s="144"/>
      <c r="F6" s="144"/>
      <c r="G6" s="144"/>
      <c r="H6" s="145"/>
      <c r="I6" s="145"/>
    </row>
    <row r="7" spans="1:24" s="38" customFormat="1">
      <c r="A7" s="91" t="s">
        <v>96</v>
      </c>
      <c r="B7" s="193"/>
      <c r="C7" s="193"/>
      <c r="D7" s="193"/>
      <c r="E7" s="144"/>
      <c r="F7" s="144"/>
      <c r="G7" s="144"/>
      <c r="H7" s="146"/>
      <c r="I7" s="145"/>
      <c r="X7" s="42"/>
    </row>
    <row r="8" spans="1:24" s="43" customFormat="1">
      <c r="A8" s="91" t="s">
        <v>97</v>
      </c>
      <c r="B8" s="194"/>
      <c r="C8" s="194"/>
      <c r="D8" s="194"/>
      <c r="E8" s="144"/>
      <c r="F8" s="147"/>
      <c r="G8" s="147"/>
      <c r="H8" s="147"/>
      <c r="I8" s="147"/>
    </row>
    <row r="9" spans="1:24" s="43" customFormat="1">
      <c r="A9" s="93" t="s">
        <v>98</v>
      </c>
      <c r="B9" s="61" t="str">
        <f>F17</f>
        <v>Internal Build 03112011</v>
      </c>
      <c r="C9" s="61" t="str">
        <f>G17</f>
        <v>Internal build 14112011</v>
      </c>
      <c r="D9" s="61" t="str">
        <f>H17</f>
        <v>External build 16112011</v>
      </c>
      <c r="E9" s="147"/>
      <c r="F9" s="147"/>
      <c r="G9" s="147"/>
      <c r="H9" s="147"/>
      <c r="I9" s="147"/>
    </row>
    <row r="10" spans="1:24" s="43" customFormat="1">
      <c r="A10" s="92" t="s">
        <v>99</v>
      </c>
      <c r="B10" s="104">
        <f>SUM(B11:B14)</f>
        <v>0</v>
      </c>
      <c r="C10" s="104">
        <f>SUM(C11:C14)</f>
        <v>0</v>
      </c>
      <c r="D10" s="104">
        <f>SUM(D11:D14)</f>
        <v>0</v>
      </c>
      <c r="E10" s="147"/>
      <c r="F10" s="147"/>
      <c r="G10" s="147"/>
      <c r="H10" s="147"/>
      <c r="I10" s="147"/>
    </row>
    <row r="11" spans="1:24" s="43" customFormat="1">
      <c r="A11" s="92" t="s">
        <v>41</v>
      </c>
      <c r="B11" s="101">
        <f>COUNTIF($F$18:$F$49599,"*Passed")</f>
        <v>0</v>
      </c>
      <c r="C11" s="101">
        <f>COUNTIF($G$18:$G$49599,"*Passed")</f>
        <v>0</v>
      </c>
      <c r="D11" s="101">
        <f>COUNTIF($H$18:$H$49599,"*Passed")</f>
        <v>0</v>
      </c>
      <c r="E11" s="147"/>
      <c r="F11" s="147"/>
      <c r="G11" s="147"/>
      <c r="H11" s="147"/>
      <c r="I11" s="147"/>
    </row>
    <row r="12" spans="1:24" s="43" customFormat="1">
      <c r="A12" s="92" t="s">
        <v>43</v>
      </c>
      <c r="B12" s="101">
        <f>COUNTIF($F$18:$F$49319,"*Failed*")</f>
        <v>0</v>
      </c>
      <c r="C12" s="101">
        <f>COUNTIF($G$18:$G$49319,"*Failed*")</f>
        <v>0</v>
      </c>
      <c r="D12" s="101">
        <f>COUNTIF($H$18:$H$49319,"*Failed*")</f>
        <v>0</v>
      </c>
      <c r="E12" s="147"/>
      <c r="F12" s="147"/>
      <c r="G12" s="147"/>
      <c r="H12" s="147"/>
      <c r="I12" s="147"/>
    </row>
    <row r="13" spans="1:24" s="43" customFormat="1">
      <c r="A13" s="92" t="s">
        <v>45</v>
      </c>
      <c r="B13" s="101">
        <f>COUNTIF($F$18:$F$49319,"*Not Run*")</f>
        <v>0</v>
      </c>
      <c r="C13" s="101">
        <f>COUNTIF($G$18:$G$49319,"*Not Run*")</f>
        <v>0</v>
      </c>
      <c r="D13" s="101">
        <f>COUNTIF($H$18:$H$49319,"*Not Run*")</f>
        <v>0</v>
      </c>
      <c r="E13" s="145"/>
      <c r="F13" s="145"/>
      <c r="G13" s="145"/>
      <c r="H13" s="145"/>
      <c r="I13" s="145"/>
    </row>
    <row r="14" spans="1:24" s="43" customFormat="1">
      <c r="A14" s="92" t="s">
        <v>100</v>
      </c>
      <c r="B14" s="101">
        <f>COUNTIF($F$18:$F$49319,"*NA*")</f>
        <v>0</v>
      </c>
      <c r="C14" s="101">
        <f>COUNTIF($G$18:$G$49319,"*NA*")</f>
        <v>0</v>
      </c>
      <c r="D14" s="101">
        <f>COUNTIF($H$18:$H$49319,"*NA*")</f>
        <v>0</v>
      </c>
      <c r="E14" s="145"/>
      <c r="F14" s="145"/>
      <c r="G14" s="145"/>
      <c r="H14" s="145"/>
      <c r="I14" s="145"/>
    </row>
    <row r="15" spans="1:24" s="43" customFormat="1" ht="39.6">
      <c r="A15" s="92" t="s">
        <v>101</v>
      </c>
      <c r="B15" s="101">
        <f>COUNTIF($F$18:$F$49319,"*Passed in previous build*")</f>
        <v>0</v>
      </c>
      <c r="C15" s="101">
        <f>COUNTIF($G$18:$G$49319,"*Passed in previous build*")</f>
        <v>0</v>
      </c>
      <c r="D15" s="101">
        <f>COUNTIF($H$18:$H$49319,"*Passed in previous build*")</f>
        <v>0</v>
      </c>
      <c r="E15" s="145"/>
      <c r="F15" s="145"/>
      <c r="G15" s="145"/>
      <c r="H15" s="145"/>
      <c r="I15" s="145"/>
    </row>
    <row r="16" spans="1:24" s="44" customFormat="1">
      <c r="A16" s="98"/>
      <c r="B16" s="108"/>
      <c r="C16" s="108"/>
      <c r="D16" s="98"/>
      <c r="E16" s="148"/>
      <c r="F16" s="195" t="s">
        <v>98</v>
      </c>
      <c r="G16" s="195"/>
      <c r="H16" s="195"/>
      <c r="I16" s="149"/>
    </row>
    <row r="17" spans="1:9" s="44" customFormat="1" ht="39.6">
      <c r="A17" s="71" t="s">
        <v>102</v>
      </c>
      <c r="B17" s="71" t="s">
        <v>103</v>
      </c>
      <c r="C17" s="71" t="s">
        <v>104</v>
      </c>
      <c r="D17" s="71" t="s">
        <v>105</v>
      </c>
      <c r="E17" s="71" t="s">
        <v>106</v>
      </c>
      <c r="F17" s="71" t="s">
        <v>107</v>
      </c>
      <c r="G17" s="71" t="s">
        <v>108</v>
      </c>
      <c r="H17" s="71" t="s">
        <v>109</v>
      </c>
      <c r="I17" s="71" t="s">
        <v>110</v>
      </c>
    </row>
    <row r="18" spans="1:9" s="112" customFormat="1">
      <c r="A18" s="99"/>
      <c r="B18" s="196" t="s">
        <v>126</v>
      </c>
      <c r="C18" s="197"/>
      <c r="D18" s="198"/>
      <c r="E18" s="99"/>
      <c r="F18" s="100"/>
      <c r="G18" s="100"/>
      <c r="H18" s="100"/>
      <c r="I18" s="99"/>
    </row>
    <row r="19" spans="1:9" s="119" customFormat="1">
      <c r="A19" s="137">
        <v>1</v>
      </c>
      <c r="B19" s="139" t="s">
        <v>132</v>
      </c>
      <c r="C19" s="141"/>
      <c r="D19" s="140"/>
      <c r="E19" s="124"/>
      <c r="F19" s="125"/>
      <c r="G19" s="125"/>
      <c r="H19" s="125"/>
      <c r="I19" s="123"/>
    </row>
    <row r="20" spans="1:9" s="112" customFormat="1">
      <c r="A20" s="133"/>
      <c r="B20" s="205" t="s">
        <v>131</v>
      </c>
      <c r="C20" s="206"/>
      <c r="D20" s="207"/>
      <c r="E20" s="134"/>
      <c r="F20" s="100"/>
      <c r="G20" s="100"/>
      <c r="H20" s="100"/>
      <c r="I20" s="99"/>
    </row>
    <row r="21" spans="1:9" s="45" customFormat="1" ht="66">
      <c r="A21" s="95">
        <f ca="1">IF(OFFSET(A21,-1,0) ="",OFFSET(A21,-2,0)+1,OFFSET(A21,-1,0)+1 )</f>
        <v>2</v>
      </c>
      <c r="B21" s="138" t="s">
        <v>139</v>
      </c>
      <c r="C21" s="150" t="s">
        <v>155</v>
      </c>
      <c r="D21" s="151" t="s">
        <v>156</v>
      </c>
      <c r="E21" s="111"/>
      <c r="F21" s="106"/>
      <c r="G21" s="106"/>
      <c r="H21" s="106"/>
      <c r="I21" s="108"/>
    </row>
    <row r="22" spans="1:9" s="45" customFormat="1" ht="52.8">
      <c r="A22" s="101">
        <f ca="1">IF(OFFSET(A22,-1,0) ="",OFFSET(A22,-2,0)+1,OFFSET(A22,-1,0)+1 )</f>
        <v>3</v>
      </c>
      <c r="B22" s="106" t="s">
        <v>140</v>
      </c>
      <c r="C22" s="106" t="s">
        <v>175</v>
      </c>
      <c r="D22" s="110" t="s">
        <v>158</v>
      </c>
      <c r="E22" s="111"/>
      <c r="F22" s="106"/>
      <c r="G22" s="106"/>
      <c r="H22" s="106"/>
      <c r="I22" s="108"/>
    </row>
    <row r="23" spans="1:9" s="45" customFormat="1" ht="39.6">
      <c r="A23" s="101">
        <f t="shared" ref="A23:A32" ca="1" si="0">IF(OFFSET(A23,-1,0) ="",OFFSET(A23,-2,0)+1,OFFSET(A23,-1,0)+1 )</f>
        <v>4</v>
      </c>
      <c r="B23" s="106" t="s">
        <v>141</v>
      </c>
      <c r="C23" s="106" t="s">
        <v>174</v>
      </c>
      <c r="D23" s="110" t="s">
        <v>159</v>
      </c>
      <c r="E23" s="111"/>
      <c r="F23" s="106"/>
      <c r="G23" s="106"/>
      <c r="H23" s="106"/>
      <c r="I23" s="108"/>
    </row>
    <row r="24" spans="1:9" s="47" customFormat="1" ht="52.8">
      <c r="A24" s="101">
        <f t="shared" ca="1" si="0"/>
        <v>5</v>
      </c>
      <c r="B24" s="106" t="s">
        <v>145</v>
      </c>
      <c r="C24" s="106" t="s">
        <v>176</v>
      </c>
      <c r="D24" s="111" t="s">
        <v>160</v>
      </c>
      <c r="E24" s="111"/>
      <c r="F24" s="106"/>
      <c r="G24" s="106"/>
      <c r="H24" s="106"/>
      <c r="I24" s="153"/>
    </row>
    <row r="25" spans="1:9" s="47" customFormat="1" ht="39.6">
      <c r="A25" s="101">
        <f t="shared" ca="1" si="0"/>
        <v>6</v>
      </c>
      <c r="B25" s="106" t="s">
        <v>146</v>
      </c>
      <c r="C25" s="106" t="s">
        <v>177</v>
      </c>
      <c r="D25" s="111" t="s">
        <v>161</v>
      </c>
      <c r="E25" s="111"/>
      <c r="F25" s="106"/>
      <c r="G25" s="106"/>
      <c r="H25" s="106"/>
      <c r="I25" s="153"/>
    </row>
    <row r="26" spans="1:9" s="47" customFormat="1" ht="39.6">
      <c r="A26" s="101">
        <f t="shared" ca="1" si="0"/>
        <v>7</v>
      </c>
      <c r="B26" s="106" t="s">
        <v>148</v>
      </c>
      <c r="C26" s="106" t="s">
        <v>178</v>
      </c>
      <c r="D26" s="111" t="s">
        <v>162</v>
      </c>
      <c r="E26" s="111"/>
      <c r="F26" s="106"/>
      <c r="G26" s="106"/>
      <c r="H26" s="106"/>
      <c r="I26" s="153"/>
    </row>
    <row r="27" spans="1:9" s="47" customFormat="1" ht="52.8">
      <c r="A27" s="101">
        <f t="shared" ca="1" si="0"/>
        <v>8</v>
      </c>
      <c r="B27" s="106" t="s">
        <v>147</v>
      </c>
      <c r="C27" s="106" t="s">
        <v>179</v>
      </c>
      <c r="D27" s="111" t="s">
        <v>163</v>
      </c>
      <c r="E27" s="111"/>
      <c r="F27" s="106"/>
      <c r="G27" s="106"/>
      <c r="H27" s="106"/>
      <c r="I27" s="153"/>
    </row>
    <row r="28" spans="1:9" s="47" customFormat="1" ht="39.6">
      <c r="A28" s="101">
        <f t="shared" ca="1" si="0"/>
        <v>9</v>
      </c>
      <c r="B28" s="106" t="s">
        <v>150</v>
      </c>
      <c r="C28" s="106" t="s">
        <v>180</v>
      </c>
      <c r="D28" s="111" t="s">
        <v>164</v>
      </c>
      <c r="E28" s="111"/>
      <c r="F28" s="106"/>
      <c r="G28" s="106"/>
      <c r="H28" s="106"/>
      <c r="I28" s="153"/>
    </row>
    <row r="29" spans="1:9" s="47" customFormat="1" ht="39.6">
      <c r="A29" s="101">
        <f t="shared" ca="1" si="0"/>
        <v>10</v>
      </c>
      <c r="B29" s="106" t="s">
        <v>151</v>
      </c>
      <c r="C29" s="106" t="s">
        <v>181</v>
      </c>
      <c r="D29" s="111" t="s">
        <v>165</v>
      </c>
      <c r="E29" s="111"/>
      <c r="F29" s="106"/>
      <c r="G29" s="106"/>
      <c r="H29" s="106"/>
      <c r="I29" s="153"/>
    </row>
    <row r="30" spans="1:9" s="47" customFormat="1" ht="39.6">
      <c r="A30" s="101">
        <f t="shared" ca="1" si="0"/>
        <v>11</v>
      </c>
      <c r="B30" s="106" t="s">
        <v>157</v>
      </c>
      <c r="C30" s="106" t="s">
        <v>182</v>
      </c>
      <c r="D30" s="111" t="s">
        <v>166</v>
      </c>
      <c r="E30" s="111"/>
      <c r="F30" s="106"/>
      <c r="G30" s="106"/>
      <c r="H30" s="106"/>
      <c r="I30" s="153"/>
    </row>
    <row r="31" spans="1:9" s="47" customFormat="1" ht="52.8">
      <c r="A31" s="101">
        <f t="shared" ca="1" si="0"/>
        <v>12</v>
      </c>
      <c r="B31" s="106" t="s">
        <v>153</v>
      </c>
      <c r="C31" s="106" t="s">
        <v>183</v>
      </c>
      <c r="D31" s="111" t="s">
        <v>167</v>
      </c>
      <c r="E31" s="111"/>
      <c r="F31" s="106"/>
      <c r="G31" s="106"/>
      <c r="H31" s="106"/>
      <c r="I31" s="153"/>
    </row>
    <row r="32" spans="1:9" s="47" customFormat="1" ht="52.8">
      <c r="A32" s="101">
        <f t="shared" ca="1" si="0"/>
        <v>13</v>
      </c>
      <c r="B32" s="128" t="s">
        <v>138</v>
      </c>
      <c r="C32" s="128" t="s">
        <v>185</v>
      </c>
      <c r="D32" s="111" t="s">
        <v>168</v>
      </c>
      <c r="E32" s="111"/>
      <c r="F32" s="106"/>
      <c r="G32" s="106"/>
      <c r="H32" s="106"/>
      <c r="I32" s="153"/>
    </row>
    <row r="33" spans="1:9" s="115" customFormat="1" ht="13.8">
      <c r="A33" s="113"/>
      <c r="B33" s="199" t="s">
        <v>130</v>
      </c>
      <c r="C33" s="200"/>
      <c r="D33" s="201"/>
      <c r="E33" s="113"/>
      <c r="F33" s="154"/>
      <c r="G33" s="154"/>
      <c r="H33" s="154"/>
      <c r="I33" s="113"/>
    </row>
    <row r="34" spans="1:9" s="47" customFormat="1" ht="66">
      <c r="A34" s="101">
        <f ca="1">IF(OFFSET(A34,-1,0) ="",OFFSET(A34,-2,0)+1,OFFSET(A34,-1,0)+1 )</f>
        <v>14</v>
      </c>
      <c r="B34" s="116" t="s">
        <v>139</v>
      </c>
      <c r="C34" s="150" t="s">
        <v>155</v>
      </c>
      <c r="D34" s="151" t="s">
        <v>156</v>
      </c>
      <c r="E34" s="111"/>
      <c r="F34" s="106"/>
      <c r="G34" s="106"/>
      <c r="H34" s="106"/>
      <c r="I34" s="155"/>
    </row>
    <row r="35" spans="1:9" s="47" customFormat="1" ht="52.8">
      <c r="A35" s="101">
        <f t="shared" ref="A35:A45" ca="1" si="1">IF(OFFSET(A35,-1,0) ="",OFFSET(A35,-2,0)+1,OFFSET(A35,-1,0)+1 )</f>
        <v>15</v>
      </c>
      <c r="B35" s="106" t="s">
        <v>140</v>
      </c>
      <c r="C35" s="106" t="s">
        <v>175</v>
      </c>
      <c r="D35" s="110" t="s">
        <v>158</v>
      </c>
      <c r="E35" s="111"/>
      <c r="F35" s="106"/>
      <c r="G35" s="106"/>
      <c r="H35" s="106"/>
      <c r="I35" s="155"/>
    </row>
    <row r="36" spans="1:9" s="47" customFormat="1" ht="39.6">
      <c r="A36" s="101">
        <f t="shared" ca="1" si="1"/>
        <v>16</v>
      </c>
      <c r="B36" s="106" t="s">
        <v>141</v>
      </c>
      <c r="C36" s="106" t="s">
        <v>174</v>
      </c>
      <c r="D36" s="110" t="s">
        <v>159</v>
      </c>
      <c r="E36" s="111"/>
      <c r="F36" s="106"/>
      <c r="G36" s="106"/>
      <c r="H36" s="106"/>
      <c r="I36" s="155"/>
    </row>
    <row r="37" spans="1:9" s="47" customFormat="1" ht="52.8">
      <c r="A37" s="101">
        <f t="shared" ca="1" si="1"/>
        <v>17</v>
      </c>
      <c r="B37" s="106" t="s">
        <v>149</v>
      </c>
      <c r="C37" s="106" t="s">
        <v>176</v>
      </c>
      <c r="D37" s="111" t="s">
        <v>160</v>
      </c>
      <c r="E37" s="111"/>
      <c r="F37" s="106"/>
      <c r="G37" s="106"/>
      <c r="H37" s="106"/>
      <c r="I37" s="155"/>
    </row>
    <row r="38" spans="1:9" s="47" customFormat="1" ht="39.6">
      <c r="A38" s="101">
        <f ca="1">IF(OFFSET(A38,-1,0) ="",OFFSET(A38,-2,0)+1,OFFSET(A38,-1,0)+1 )</f>
        <v>18</v>
      </c>
      <c r="B38" s="106" t="s">
        <v>146</v>
      </c>
      <c r="C38" s="106" t="s">
        <v>177</v>
      </c>
      <c r="D38" s="111" t="s">
        <v>161</v>
      </c>
      <c r="E38" s="111"/>
      <c r="F38" s="106"/>
      <c r="G38" s="106"/>
      <c r="H38" s="106"/>
      <c r="I38" s="155"/>
    </row>
    <row r="39" spans="1:9" s="47" customFormat="1" ht="39.6">
      <c r="A39" s="101">
        <f t="shared" ca="1" si="1"/>
        <v>19</v>
      </c>
      <c r="B39" s="106" t="s">
        <v>148</v>
      </c>
      <c r="C39" s="106" t="s">
        <v>178</v>
      </c>
      <c r="D39" s="111" t="s">
        <v>162</v>
      </c>
      <c r="E39" s="111"/>
      <c r="F39" s="106"/>
      <c r="G39" s="106"/>
      <c r="H39" s="106"/>
      <c r="I39" s="155"/>
    </row>
    <row r="40" spans="1:9" s="47" customFormat="1" ht="52.8">
      <c r="A40" s="101">
        <f t="shared" ca="1" si="1"/>
        <v>20</v>
      </c>
      <c r="B40" s="106" t="s">
        <v>147</v>
      </c>
      <c r="C40" s="106" t="s">
        <v>179</v>
      </c>
      <c r="D40" s="111" t="s">
        <v>163</v>
      </c>
      <c r="E40" s="111"/>
      <c r="F40" s="106"/>
      <c r="G40" s="106"/>
      <c r="H40" s="106"/>
      <c r="I40" s="155"/>
    </row>
    <row r="41" spans="1:9" s="47" customFormat="1" ht="39.6">
      <c r="A41" s="101">
        <f t="shared" ca="1" si="1"/>
        <v>21</v>
      </c>
      <c r="B41" s="106" t="s">
        <v>150</v>
      </c>
      <c r="C41" s="106" t="s">
        <v>180</v>
      </c>
      <c r="D41" s="111" t="s">
        <v>164</v>
      </c>
      <c r="E41" s="111"/>
      <c r="F41" s="106"/>
      <c r="G41" s="106"/>
      <c r="H41" s="106"/>
      <c r="I41" s="155"/>
    </row>
    <row r="42" spans="1:9" s="47" customFormat="1" ht="39.6">
      <c r="A42" s="101">
        <f t="shared" ca="1" si="1"/>
        <v>22</v>
      </c>
      <c r="B42" s="106" t="s">
        <v>151</v>
      </c>
      <c r="C42" s="106" t="s">
        <v>181</v>
      </c>
      <c r="D42" s="111" t="s">
        <v>165</v>
      </c>
      <c r="E42" s="111"/>
      <c r="F42" s="106"/>
      <c r="G42" s="106"/>
      <c r="H42" s="106"/>
      <c r="I42" s="155"/>
    </row>
    <row r="43" spans="1:9" s="47" customFormat="1" ht="39.6">
      <c r="A43" s="101">
        <f t="shared" ca="1" si="1"/>
        <v>23</v>
      </c>
      <c r="B43" s="106" t="s">
        <v>170</v>
      </c>
      <c r="C43" s="106" t="s">
        <v>182</v>
      </c>
      <c r="D43" s="111" t="s">
        <v>166</v>
      </c>
      <c r="E43" s="111"/>
      <c r="F43" s="106"/>
      <c r="G43" s="106"/>
      <c r="H43" s="106"/>
      <c r="I43" s="155"/>
    </row>
    <row r="44" spans="1:9" s="47" customFormat="1" ht="52.8">
      <c r="A44" s="101">
        <f t="shared" ca="1" si="1"/>
        <v>24</v>
      </c>
      <c r="B44" s="106" t="s">
        <v>153</v>
      </c>
      <c r="C44" s="106" t="s">
        <v>183</v>
      </c>
      <c r="D44" s="111" t="s">
        <v>167</v>
      </c>
      <c r="E44" s="111"/>
      <c r="F44" s="106"/>
      <c r="G44" s="106"/>
      <c r="H44" s="106"/>
      <c r="I44" s="155"/>
    </row>
    <row r="45" spans="1:9" s="47" customFormat="1" ht="52.8">
      <c r="A45" s="101">
        <f t="shared" ca="1" si="1"/>
        <v>25</v>
      </c>
      <c r="B45" s="106" t="s">
        <v>142</v>
      </c>
      <c r="C45" s="159" t="s">
        <v>210</v>
      </c>
      <c r="D45" s="109" t="s">
        <v>207</v>
      </c>
      <c r="E45" s="111"/>
      <c r="F45" s="106"/>
      <c r="G45" s="106"/>
      <c r="H45" s="106"/>
      <c r="I45" s="155"/>
    </row>
    <row r="46" spans="1:9" s="48" customFormat="1" ht="52.8">
      <c r="A46" s="102">
        <f t="shared" ref="A46:A49" ca="1" si="2">IF(OFFSET(A46,-1,0) ="",OFFSET(A46,-2,0)+1,OFFSET(A46,-1,0)+1 )</f>
        <v>26</v>
      </c>
      <c r="B46" s="106" t="s">
        <v>143</v>
      </c>
      <c r="C46" s="159" t="s">
        <v>221</v>
      </c>
      <c r="D46" s="109" t="s">
        <v>208</v>
      </c>
      <c r="E46" s="111"/>
      <c r="F46" s="106"/>
      <c r="G46" s="106"/>
      <c r="H46" s="106"/>
      <c r="I46" s="156"/>
    </row>
    <row r="47" spans="1:9" s="47" customFormat="1" ht="52.8">
      <c r="A47" s="102">
        <f t="shared" ca="1" si="2"/>
        <v>27</v>
      </c>
      <c r="B47" s="106" t="s">
        <v>112</v>
      </c>
      <c r="C47" s="159" t="s">
        <v>222</v>
      </c>
      <c r="D47" s="109" t="s">
        <v>207</v>
      </c>
      <c r="E47" s="111"/>
      <c r="F47" s="106"/>
      <c r="G47" s="106"/>
      <c r="H47" s="106"/>
      <c r="I47" s="155"/>
    </row>
    <row r="48" spans="1:9" s="47" customFormat="1" ht="52.8">
      <c r="A48" s="102">
        <f t="shared" ca="1" si="2"/>
        <v>28</v>
      </c>
      <c r="B48" s="116" t="s">
        <v>113</v>
      </c>
      <c r="C48" s="159" t="s">
        <v>223</v>
      </c>
      <c r="D48" s="111" t="s">
        <v>209</v>
      </c>
      <c r="E48" s="111"/>
      <c r="F48" s="106"/>
      <c r="G48" s="106"/>
      <c r="H48" s="106"/>
      <c r="I48" s="155"/>
    </row>
    <row r="49" spans="1:9" s="47" customFormat="1" ht="52.8">
      <c r="A49" s="101">
        <f t="shared" ca="1" si="2"/>
        <v>29</v>
      </c>
      <c r="B49" s="106" t="s">
        <v>111</v>
      </c>
      <c r="C49" s="106" t="s">
        <v>184</v>
      </c>
      <c r="D49" s="111" t="s">
        <v>169</v>
      </c>
      <c r="E49" s="152"/>
      <c r="F49" s="106"/>
      <c r="G49" s="106"/>
      <c r="H49" s="106"/>
      <c r="I49" s="155"/>
    </row>
    <row r="78" spans="3:3">
      <c r="C78" s="107" t="s">
        <v>137</v>
      </c>
    </row>
  </sheetData>
  <mergeCells count="13">
    <mergeCell ref="F16:H16"/>
    <mergeCell ref="B18:D18"/>
    <mergeCell ref="B33:D33"/>
    <mergeCell ref="E2:E3"/>
    <mergeCell ref="C3:D3"/>
    <mergeCell ref="B4:D4"/>
    <mergeCell ref="B5:D5"/>
    <mergeCell ref="B20:D20"/>
    <mergeCell ref="A1:D1"/>
    <mergeCell ref="A2:D2"/>
    <mergeCell ref="B6:D6"/>
    <mergeCell ref="B7:D7"/>
    <mergeCell ref="B8:D8"/>
  </mergeCells>
  <dataValidations count="4">
    <dataValidation showDropDown="1" showErrorMessage="1" sqref="F16:H17" xr:uid="{00000000-0002-0000-0400-000000000000}"/>
    <dataValidation allowBlank="1" showInputMessage="1" showErrorMessage="1" sqref="F18:H20" xr:uid="{00000000-0002-0000-0400-000001000000}"/>
    <dataValidation type="list" allowBlank="1" showErrorMessage="1" sqref="F50:H105" xr:uid="{00000000-0002-0000-0400-000002000000}">
      <formula1>#REF!</formula1>
      <formula2>0</formula2>
    </dataValidation>
    <dataValidation type="list" allowBlank="1" sqref="F21:H49" xr:uid="{00000000-0002-0000-0400-000003000000}">
      <formula1>$A$11:$A$15</formula1>
    </dataValidation>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40"/>
  <sheetViews>
    <sheetView showGridLines="0" topLeftCell="A34" zoomScaleNormal="100" workbookViewId="0">
      <selection activeCell="C27" sqref="C27"/>
    </sheetView>
  </sheetViews>
  <sheetFormatPr defaultColWidth="9.109375" defaultRowHeight="13.2"/>
  <cols>
    <col min="1" max="1" width="12.44140625" style="97" customWidth="1"/>
    <col min="2" max="2" width="43.77734375" style="107" customWidth="1"/>
    <col min="3" max="4" width="35.109375" style="107" customWidth="1"/>
    <col min="5" max="5" width="32.109375" style="46" customWidth="1"/>
    <col min="6" max="8" width="9.6640625" style="46" customWidth="1"/>
    <col min="9" max="9" width="17.6640625" style="46" customWidth="1"/>
    <col min="10" max="16384" width="9.109375" style="46"/>
  </cols>
  <sheetData>
    <row r="1" spans="1:24" s="1" customFormat="1" ht="13.8">
      <c r="A1" s="189"/>
      <c r="B1" s="189"/>
      <c r="C1" s="189"/>
      <c r="D1" s="189"/>
      <c r="E1" s="34"/>
      <c r="F1" s="34"/>
      <c r="G1" s="34"/>
      <c r="H1" s="34"/>
      <c r="I1" s="34"/>
      <c r="J1" s="34"/>
    </row>
    <row r="2" spans="1:24" s="1" customFormat="1" ht="24.6">
      <c r="A2" s="190" t="s">
        <v>70</v>
      </c>
      <c r="B2" s="190"/>
      <c r="C2" s="190"/>
      <c r="D2" s="190"/>
      <c r="E2" s="202"/>
      <c r="F2" s="23"/>
      <c r="G2" s="23"/>
      <c r="H2" s="23"/>
      <c r="I2" s="23"/>
      <c r="J2" s="23"/>
    </row>
    <row r="3" spans="1:24" s="1" customFormat="1" ht="22.8">
      <c r="A3" s="90"/>
      <c r="B3" s="103"/>
      <c r="C3" s="217"/>
      <c r="D3" s="217"/>
      <c r="E3" s="202"/>
      <c r="F3" s="23"/>
      <c r="G3" s="23"/>
      <c r="H3" s="23"/>
      <c r="I3" s="23"/>
      <c r="J3" s="23"/>
    </row>
    <row r="4" spans="1:24" s="38" customFormat="1">
      <c r="A4" s="91" t="s">
        <v>67</v>
      </c>
      <c r="B4" s="193"/>
      <c r="C4" s="193"/>
      <c r="D4" s="193"/>
      <c r="E4" s="39"/>
      <c r="F4" s="39"/>
      <c r="G4" s="39"/>
      <c r="H4" s="40"/>
      <c r="I4" s="40"/>
      <c r="X4" s="38" t="s">
        <v>93</v>
      </c>
    </row>
    <row r="5" spans="1:24" s="38" customFormat="1">
      <c r="A5" s="91" t="s">
        <v>62</v>
      </c>
      <c r="B5" s="204"/>
      <c r="C5" s="193"/>
      <c r="D5" s="193"/>
      <c r="E5" s="39"/>
      <c r="F5" s="39"/>
      <c r="G5" s="39"/>
      <c r="H5" s="40"/>
      <c r="I5" s="40"/>
      <c r="X5" s="38" t="s">
        <v>94</v>
      </c>
    </row>
    <row r="6" spans="1:24" s="38" customFormat="1" ht="26.4">
      <c r="A6" s="91" t="s">
        <v>95</v>
      </c>
      <c r="B6" s="191" t="s">
        <v>154</v>
      </c>
      <c r="C6" s="192"/>
      <c r="D6" s="192"/>
      <c r="E6" s="39"/>
      <c r="F6" s="39"/>
      <c r="G6" s="39"/>
      <c r="H6" s="40"/>
      <c r="I6" s="40"/>
    </row>
    <row r="7" spans="1:24" s="38" customFormat="1">
      <c r="A7" s="91" t="s">
        <v>96</v>
      </c>
      <c r="B7" s="193"/>
      <c r="C7" s="193"/>
      <c r="D7" s="193"/>
      <c r="E7" s="39"/>
      <c r="F7" s="39"/>
      <c r="G7" s="39"/>
      <c r="H7" s="41"/>
      <c r="I7" s="40"/>
      <c r="X7" s="42"/>
    </row>
    <row r="8" spans="1:24" s="43" customFormat="1">
      <c r="A8" s="91" t="s">
        <v>97</v>
      </c>
      <c r="B8" s="194"/>
      <c r="C8" s="194"/>
      <c r="D8" s="194"/>
      <c r="E8" s="39"/>
    </row>
    <row r="9" spans="1:24" s="43" customFormat="1">
      <c r="A9" s="93" t="s">
        <v>98</v>
      </c>
      <c r="B9" s="61" t="str">
        <f>F17</f>
        <v>Internal Build 03112011</v>
      </c>
      <c r="C9" s="61" t="str">
        <f>G17</f>
        <v>Internal build 14112011</v>
      </c>
      <c r="D9" s="61" t="str">
        <f>H17</f>
        <v>External build 16112011</v>
      </c>
    </row>
    <row r="10" spans="1:24" s="43" customFormat="1">
      <c r="A10" s="92" t="s">
        <v>99</v>
      </c>
      <c r="B10" s="104">
        <f>SUM(B11:B14)</f>
        <v>0</v>
      </c>
      <c r="C10" s="104">
        <f>SUM(C11:C14)</f>
        <v>0</v>
      </c>
      <c r="D10" s="104">
        <f>SUM(D11:D14)</f>
        <v>0</v>
      </c>
    </row>
    <row r="11" spans="1:24" s="43" customFormat="1">
      <c r="A11" s="92" t="s">
        <v>41</v>
      </c>
      <c r="B11" s="101">
        <f>COUNTIF($F$18:$F$49590,"*Passed")</f>
        <v>0</v>
      </c>
      <c r="C11" s="101">
        <f>COUNTIF($G$18:$G$49590,"*Passed")</f>
        <v>0</v>
      </c>
      <c r="D11" s="101">
        <f>COUNTIF($H$18:$H$49590,"*Passed")</f>
        <v>0</v>
      </c>
    </row>
    <row r="12" spans="1:24" s="43" customFormat="1">
      <c r="A12" s="92" t="s">
        <v>43</v>
      </c>
      <c r="B12" s="101">
        <f>COUNTIF($F$18:$F$49310,"*Failed*")</f>
        <v>0</v>
      </c>
      <c r="C12" s="101">
        <f>COUNTIF($G$18:$G$49310,"*Failed*")</f>
        <v>0</v>
      </c>
      <c r="D12" s="101">
        <f>COUNTIF($H$18:$H$49310,"*Failed*")</f>
        <v>0</v>
      </c>
    </row>
    <row r="13" spans="1:24" s="43" customFormat="1">
      <c r="A13" s="92" t="s">
        <v>45</v>
      </c>
      <c r="B13" s="101">
        <f>COUNTIF($F$18:$F$49310,"*Not Run*")</f>
        <v>0</v>
      </c>
      <c r="C13" s="101">
        <f>COUNTIF($G$18:$G$49310,"*Not Run*")</f>
        <v>0</v>
      </c>
      <c r="D13" s="101">
        <f>COUNTIF($H$18:$H$49310,"*Not Run*")</f>
        <v>0</v>
      </c>
      <c r="E13" s="1"/>
      <c r="F13" s="1"/>
      <c r="G13" s="1"/>
      <c r="H13" s="1"/>
      <c r="I13" s="1"/>
    </row>
    <row r="14" spans="1:24" s="43" customFormat="1">
      <c r="A14" s="92" t="s">
        <v>100</v>
      </c>
      <c r="B14" s="101">
        <f>COUNTIF($F$18:$F$49310,"*NA*")</f>
        <v>0</v>
      </c>
      <c r="C14" s="101">
        <f>COUNTIF($G$18:$G$49310,"*NA*")</f>
        <v>0</v>
      </c>
      <c r="D14" s="101">
        <f>COUNTIF($H$18:$H$49310,"*NA*")</f>
        <v>0</v>
      </c>
      <c r="E14" s="54"/>
      <c r="F14" s="1"/>
      <c r="G14" s="1"/>
      <c r="H14" s="1"/>
      <c r="I14" s="1"/>
    </row>
    <row r="15" spans="1:24" s="43" customFormat="1" ht="39.6">
      <c r="A15" s="92" t="s">
        <v>101</v>
      </c>
      <c r="B15" s="101">
        <f>COUNTIF($F$18:$F$49310,"*Passed in previous build*")</f>
        <v>0</v>
      </c>
      <c r="C15" s="101">
        <f>COUNTIF($G$18:$G$49310,"*Passed in previous build*")</f>
        <v>0</v>
      </c>
      <c r="D15" s="101">
        <f>COUNTIF($H$18:$H$49310,"*Passed in previous build*")</f>
        <v>0</v>
      </c>
      <c r="E15" s="1"/>
      <c r="F15" s="1"/>
      <c r="G15" s="1"/>
      <c r="H15" s="1"/>
      <c r="I15" s="1"/>
    </row>
    <row r="16" spans="1:24" s="44" customFormat="1">
      <c r="A16" s="94"/>
      <c r="B16" s="105"/>
      <c r="C16" s="105"/>
      <c r="D16" s="98"/>
      <c r="E16" s="55"/>
      <c r="F16" s="218" t="s">
        <v>98</v>
      </c>
      <c r="G16" s="219"/>
      <c r="H16" s="220"/>
      <c r="I16" s="55"/>
    </row>
    <row r="17" spans="1:9" s="44" customFormat="1" ht="39.6">
      <c r="A17" s="71" t="s">
        <v>102</v>
      </c>
      <c r="B17" s="71" t="s">
        <v>103</v>
      </c>
      <c r="C17" s="71" t="s">
        <v>104</v>
      </c>
      <c r="D17" s="71" t="s">
        <v>105</v>
      </c>
      <c r="E17" s="72" t="s">
        <v>106</v>
      </c>
      <c r="F17" s="71" t="s">
        <v>107</v>
      </c>
      <c r="G17" s="71" t="s">
        <v>108</v>
      </c>
      <c r="H17" s="71" t="s">
        <v>109</v>
      </c>
      <c r="I17" s="71" t="s">
        <v>110</v>
      </c>
    </row>
    <row r="18" spans="1:9" s="112" customFormat="1">
      <c r="A18" s="56"/>
      <c r="B18" s="214" t="s">
        <v>126</v>
      </c>
      <c r="C18" s="215"/>
      <c r="D18" s="216"/>
      <c r="E18" s="56"/>
      <c r="F18" s="57"/>
      <c r="G18" s="57"/>
      <c r="H18" s="57"/>
      <c r="I18" s="56"/>
    </row>
    <row r="19" spans="1:9" s="121" customFormat="1">
      <c r="A19" s="142">
        <v>1</v>
      </c>
      <c r="B19" s="143" t="s">
        <v>132</v>
      </c>
      <c r="C19" s="143"/>
      <c r="D19" s="143"/>
      <c r="E19" s="122"/>
      <c r="F19" s="120"/>
      <c r="G19" s="120"/>
      <c r="H19" s="120"/>
      <c r="I19" s="120"/>
    </row>
    <row r="20" spans="1:9" s="112" customFormat="1">
      <c r="A20" s="56"/>
      <c r="B20" s="135" t="s">
        <v>127</v>
      </c>
      <c r="C20" s="157"/>
      <c r="D20" s="136"/>
      <c r="E20" s="56"/>
      <c r="F20" s="57"/>
      <c r="G20" s="57"/>
      <c r="H20" s="57"/>
      <c r="I20" s="56"/>
    </row>
    <row r="21" spans="1:9" s="45" customFormat="1" ht="39.6">
      <c r="A21" s="95">
        <f ca="1">IF(OFFSET(A21,-1,0) ="",OFFSET(A21,-2,0)+1,OFFSET(A21,-1,0)+1 )</f>
        <v>2</v>
      </c>
      <c r="B21" s="106" t="s">
        <v>144</v>
      </c>
      <c r="C21" s="106" t="s">
        <v>202</v>
      </c>
      <c r="D21" s="109" t="s">
        <v>171</v>
      </c>
      <c r="E21" s="50"/>
      <c r="F21" s="49"/>
      <c r="G21" s="49"/>
      <c r="H21" s="49"/>
      <c r="I21" s="51"/>
    </row>
    <row r="22" spans="1:9" s="45" customFormat="1" ht="52.8">
      <c r="A22" s="95">
        <f t="shared" ref="A22:A24" ca="1" si="0">IF(OFFSET(A22,-1,0) ="",OFFSET(A22,-2,0)+1,OFFSET(A22,-1,0)+1 )</f>
        <v>3</v>
      </c>
      <c r="B22" s="106" t="s">
        <v>133</v>
      </c>
      <c r="C22" s="106" t="s">
        <v>214</v>
      </c>
      <c r="D22" s="109" t="s">
        <v>203</v>
      </c>
      <c r="E22" s="50"/>
      <c r="F22" s="49"/>
      <c r="G22" s="49"/>
      <c r="H22" s="49"/>
      <c r="I22" s="51"/>
    </row>
    <row r="23" spans="1:9" s="45" customFormat="1" ht="39.6">
      <c r="A23" s="95">
        <f t="shared" ca="1" si="0"/>
        <v>4</v>
      </c>
      <c r="B23" s="129" t="s">
        <v>125</v>
      </c>
      <c r="C23" s="129" t="s">
        <v>215</v>
      </c>
      <c r="D23" s="130" t="s">
        <v>172</v>
      </c>
      <c r="E23" s="50"/>
      <c r="F23" s="49"/>
      <c r="G23" s="49"/>
      <c r="H23" s="49"/>
      <c r="I23" s="51"/>
    </row>
    <row r="24" spans="1:9" s="45" customFormat="1" ht="39.6">
      <c r="A24" s="127">
        <f t="shared" ca="1" si="0"/>
        <v>5</v>
      </c>
      <c r="B24" s="131" t="s">
        <v>135</v>
      </c>
      <c r="C24" s="129" t="s">
        <v>216</v>
      </c>
      <c r="D24" s="132" t="s">
        <v>173</v>
      </c>
      <c r="E24" s="126"/>
      <c r="F24" s="49"/>
      <c r="G24" s="49"/>
      <c r="H24" s="49"/>
      <c r="I24" s="51"/>
    </row>
    <row r="25" spans="1:9" s="115" customFormat="1" ht="13.8">
      <c r="A25" s="117"/>
      <c r="B25" s="208" t="s">
        <v>128</v>
      </c>
      <c r="C25" s="209"/>
      <c r="D25" s="210"/>
      <c r="E25" s="118"/>
      <c r="F25" s="114"/>
      <c r="G25" s="114"/>
      <c r="H25" s="114"/>
      <c r="I25" s="118"/>
    </row>
    <row r="26" spans="1:9" s="47" customFormat="1" ht="26.4">
      <c r="A26" s="96">
        <f ca="1">IF(OFFSET(A26,-1,0) ="",OFFSET(A26,-2,0)+1,OFFSET(A26,-1,0)+1 )</f>
        <v>6</v>
      </c>
      <c r="B26" s="106" t="s">
        <v>115</v>
      </c>
      <c r="C26" s="106" t="s">
        <v>217</v>
      </c>
      <c r="D26" s="111" t="s">
        <v>204</v>
      </c>
      <c r="E26" s="50"/>
      <c r="F26" s="49"/>
      <c r="G26" s="49"/>
      <c r="H26" s="49"/>
      <c r="I26" s="53"/>
    </row>
    <row r="27" spans="1:9" s="47" customFormat="1" ht="26.4">
      <c r="A27" s="96">
        <f t="shared" ref="A27:A38" ca="1" si="1">IF(OFFSET(A27,-1,0) ="",OFFSET(A27,-2,0)+1,OFFSET(A27,-1,0)+1 )</f>
        <v>7</v>
      </c>
      <c r="B27" s="106" t="s">
        <v>136</v>
      </c>
      <c r="C27" s="106" t="s">
        <v>218</v>
      </c>
      <c r="D27" s="111" t="s">
        <v>205</v>
      </c>
      <c r="E27" s="50"/>
      <c r="F27" s="49"/>
      <c r="G27" s="49"/>
      <c r="H27" s="49"/>
      <c r="I27" s="53"/>
    </row>
    <row r="28" spans="1:9" s="47" customFormat="1" ht="26.4">
      <c r="A28" s="96">
        <f t="shared" ca="1" si="1"/>
        <v>8</v>
      </c>
      <c r="B28" s="106" t="s">
        <v>114</v>
      </c>
      <c r="C28" s="106" t="s">
        <v>219</v>
      </c>
      <c r="D28" s="111" t="s">
        <v>206</v>
      </c>
      <c r="E28" s="52"/>
      <c r="F28" s="49"/>
      <c r="G28" s="49"/>
      <c r="H28" s="49"/>
      <c r="I28" s="53"/>
    </row>
    <row r="29" spans="1:9" s="47" customFormat="1" ht="39.6">
      <c r="A29" s="96">
        <f t="shared" ca="1" si="1"/>
        <v>9</v>
      </c>
      <c r="B29" s="106" t="s">
        <v>116</v>
      </c>
      <c r="C29" s="106" t="s">
        <v>220</v>
      </c>
      <c r="D29" s="111" t="s">
        <v>213</v>
      </c>
      <c r="E29" s="52"/>
      <c r="F29" s="49"/>
      <c r="G29" s="49"/>
      <c r="H29" s="49"/>
      <c r="I29" s="53"/>
    </row>
    <row r="30" spans="1:9" s="47" customFormat="1" ht="39.6">
      <c r="A30" s="96">
        <f t="shared" ca="1" si="1"/>
        <v>10</v>
      </c>
      <c r="B30" s="106" t="s">
        <v>134</v>
      </c>
      <c r="C30" s="106" t="s">
        <v>212</v>
      </c>
      <c r="D30" s="111" t="s">
        <v>211</v>
      </c>
      <c r="E30" s="50"/>
      <c r="F30" s="49"/>
      <c r="G30" s="49"/>
      <c r="H30" s="49"/>
      <c r="I30" s="53"/>
    </row>
    <row r="31" spans="1:9" s="115" customFormat="1" ht="13.8">
      <c r="A31" s="117"/>
      <c r="B31" s="211" t="s">
        <v>129</v>
      </c>
      <c r="C31" s="212"/>
      <c r="D31" s="213"/>
      <c r="E31" s="118"/>
      <c r="F31" s="114"/>
      <c r="G31" s="114"/>
      <c r="H31" s="114"/>
      <c r="I31" s="118"/>
    </row>
    <row r="32" spans="1:9" s="47" customFormat="1" ht="52.8">
      <c r="A32" s="96">
        <f ca="1">IF(OFFSET(A32,-1,0) ="",OFFSET(A32,-2,0)+1,OFFSET(A32,-1,0)+1 )</f>
        <v>11</v>
      </c>
      <c r="B32" s="106" t="s">
        <v>117</v>
      </c>
      <c r="C32" s="106" t="s">
        <v>199</v>
      </c>
      <c r="D32" s="109" t="s">
        <v>187</v>
      </c>
      <c r="E32" s="50"/>
      <c r="F32" s="49"/>
      <c r="G32" s="49"/>
      <c r="H32" s="49"/>
      <c r="I32" s="53"/>
    </row>
    <row r="33" spans="1:9" s="47" customFormat="1" ht="52.8">
      <c r="A33" s="96">
        <f t="shared" ca="1" si="1"/>
        <v>12</v>
      </c>
      <c r="B33" s="106" t="s">
        <v>118</v>
      </c>
      <c r="C33" s="111" t="s">
        <v>200</v>
      </c>
      <c r="D33" s="109" t="s">
        <v>186</v>
      </c>
      <c r="E33" s="50"/>
      <c r="F33" s="49"/>
      <c r="G33" s="49"/>
      <c r="H33" s="49"/>
      <c r="I33" s="53"/>
    </row>
    <row r="34" spans="1:9" s="47" customFormat="1" ht="52.8">
      <c r="A34" s="96">
        <f ca="1">IF(OFFSET(A34,-1,0) ="",OFFSET(A34,-2,0)+1,OFFSET(A34,-1,0)+1 )</f>
        <v>13</v>
      </c>
      <c r="B34" s="106" t="s">
        <v>119</v>
      </c>
      <c r="C34" s="106" t="s">
        <v>198</v>
      </c>
      <c r="D34" s="109" t="s">
        <v>188</v>
      </c>
      <c r="E34" s="50"/>
      <c r="F34" s="49"/>
      <c r="G34" s="49"/>
      <c r="H34" s="49"/>
      <c r="I34" s="53"/>
    </row>
    <row r="35" spans="1:9" s="47" customFormat="1" ht="52.8">
      <c r="A35" s="96">
        <f t="shared" ref="A35" ca="1" si="2">IF(OFFSET(A35,-1,0) ="",OFFSET(A35,-2,0)+1,OFFSET(A35,-1,0)+1 )</f>
        <v>14</v>
      </c>
      <c r="B35" s="106" t="s">
        <v>120</v>
      </c>
      <c r="C35" s="111" t="s">
        <v>201</v>
      </c>
      <c r="D35" s="109" t="s">
        <v>189</v>
      </c>
      <c r="F35" s="49"/>
      <c r="G35" s="49"/>
      <c r="H35" s="49"/>
      <c r="I35" s="53"/>
    </row>
    <row r="36" spans="1:9" s="47" customFormat="1" ht="26.4">
      <c r="A36" s="96">
        <f t="shared" ca="1" si="1"/>
        <v>15</v>
      </c>
      <c r="B36" s="106" t="s">
        <v>121</v>
      </c>
      <c r="C36" s="106" t="s">
        <v>195</v>
      </c>
      <c r="D36" s="111" t="s">
        <v>191</v>
      </c>
      <c r="E36" s="50"/>
      <c r="F36" s="49"/>
      <c r="G36" s="49"/>
      <c r="H36" s="49"/>
      <c r="I36" s="53"/>
    </row>
    <row r="37" spans="1:9" s="47" customFormat="1" ht="26.4">
      <c r="A37" s="96">
        <f t="shared" ca="1" si="1"/>
        <v>16</v>
      </c>
      <c r="B37" s="106" t="s">
        <v>122</v>
      </c>
      <c r="C37" s="106" t="s">
        <v>196</v>
      </c>
      <c r="D37" s="111" t="s">
        <v>190</v>
      </c>
      <c r="E37" s="50"/>
      <c r="F37" s="49"/>
      <c r="G37" s="49"/>
      <c r="H37" s="49"/>
      <c r="I37" s="53"/>
    </row>
    <row r="38" spans="1:9" s="47" customFormat="1" ht="26.4">
      <c r="A38" s="96">
        <f t="shared" ca="1" si="1"/>
        <v>17</v>
      </c>
      <c r="B38" s="106" t="s">
        <v>123</v>
      </c>
      <c r="C38" s="106" t="s">
        <v>195</v>
      </c>
      <c r="D38" s="111" t="s">
        <v>192</v>
      </c>
      <c r="E38" s="50"/>
      <c r="F38" s="49"/>
      <c r="G38" s="49"/>
      <c r="H38" s="49"/>
      <c r="I38" s="53"/>
    </row>
    <row r="39" spans="1:9" ht="26.4">
      <c r="A39" s="96">
        <f ca="1">IF(OFFSET(A39,-1,0) ="",OFFSET(A39,-2,0)+1,OFFSET(A39,-1,0)+1 )</f>
        <v>18</v>
      </c>
      <c r="B39" s="106" t="s">
        <v>124</v>
      </c>
      <c r="C39" s="106" t="s">
        <v>196</v>
      </c>
      <c r="D39" s="111" t="s">
        <v>193</v>
      </c>
      <c r="E39" s="50"/>
      <c r="F39" s="49"/>
      <c r="G39" s="49"/>
      <c r="H39" s="49"/>
      <c r="I39" s="53"/>
    </row>
    <row r="40" spans="1:9" ht="52.8">
      <c r="A40" s="158">
        <f ca="1">IF(OFFSET(A40,-1,0) ="",OFFSET(A40,-2,0)+1,OFFSET(A40,-1,0)+1 )</f>
        <v>19</v>
      </c>
      <c r="B40" s="159" t="s">
        <v>152</v>
      </c>
      <c r="C40" s="159" t="s">
        <v>197</v>
      </c>
      <c r="D40" s="109" t="s">
        <v>194</v>
      </c>
      <c r="E40" s="160"/>
      <c r="F40" s="161"/>
      <c r="G40" s="161"/>
      <c r="H40" s="161"/>
      <c r="I40" s="162"/>
    </row>
  </sheetData>
  <mergeCells count="13">
    <mergeCell ref="A1:D1"/>
    <mergeCell ref="A2:D2"/>
    <mergeCell ref="C3:D3"/>
    <mergeCell ref="B4:D4"/>
    <mergeCell ref="F16:H16"/>
    <mergeCell ref="E2:E3"/>
    <mergeCell ref="B25:D25"/>
    <mergeCell ref="B31:D31"/>
    <mergeCell ref="B18:D18"/>
    <mergeCell ref="B5:D5"/>
    <mergeCell ref="B6:D6"/>
    <mergeCell ref="B7:D7"/>
    <mergeCell ref="B8:D8"/>
  </mergeCells>
  <dataValidations count="4">
    <dataValidation type="list" allowBlank="1" showErrorMessage="1" sqref="F41:H96" xr:uid="{00000000-0002-0000-0500-000000000000}">
      <formula1>#REF!</formula1>
      <formula2>0</formula2>
    </dataValidation>
    <dataValidation showDropDown="1" showErrorMessage="1" sqref="F16:H17" xr:uid="{00000000-0002-0000-0500-000002000000}"/>
    <dataValidation allowBlank="1" showInputMessage="1" showErrorMessage="1" sqref="F18:H20" xr:uid="{00000000-0002-0000-0500-000001000000}"/>
    <dataValidation type="list" allowBlank="1" sqref="F21:H40" xr:uid="{00000000-0002-0000-0500-000003000000}">
      <formula1>$A$11:$A$15</formula1>
    </dataValidation>
  </dataValidation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2.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Record of Change</vt:lpstr>
      <vt:lpstr>Instruction</vt:lpstr>
      <vt:lpstr>Cover</vt:lpstr>
      <vt:lpstr>Common checklist</vt:lpstr>
      <vt:lpstr>1.1. Display Price</vt:lpstr>
      <vt:lpstr>1.2. Display photo</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Admin</cp:lastModifiedBy>
  <cp:revision/>
  <dcterms:created xsi:type="dcterms:W3CDTF">2016-08-15T09:08:57Z</dcterms:created>
  <dcterms:modified xsi:type="dcterms:W3CDTF">2022-10-14T00:28:17Z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