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defaultThemeVersion="166925"/>
  <mc:AlternateContent xmlns:mc="http://schemas.openxmlformats.org/markup-compatibility/2006">
    <mc:Choice Requires="x15">
      <x15ac:absPath xmlns:x15ac="http://schemas.microsoft.com/office/spreadsheetml/2010/11/ac" url="https://hmrc-my.sharepoint.com/personal/thi_quynhtrangnguyen_hmrc_gov_uk/Documents/RDS/Release Folder/TTM29.0.3/"/>
    </mc:Choice>
  </mc:AlternateContent>
  <xr:revisionPtr revIDLastSave="0" documentId="8_{0D1A7624-049F-4707-BD4B-37889635E6FE}" xr6:coauthVersionLast="47" xr6:coauthVersionMax="47" xr10:uidLastSave="{00000000-0000-0000-0000-000000000000}"/>
  <bookViews>
    <workbookView xWindow="-5220" yWindow="-21720" windowWidth="38640" windowHeight="21240" tabRatio="744" firstSheet="33"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29.0.3 -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'TTM29.0.3 - Changes'!$B$2:$J$2</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<sst xmlns="http://schemas.openxmlformats.org/spreadsheetml/2006/main" count="10404" uniqueCount="3165">
  <si>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</si>
  <si>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</si>
  <si>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</si>
  <si>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</si>
  <si>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</si>
  <si>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</si>
  <si>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</si>
  <si>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</si>
  <si>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</si>
  <si>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</si>
  <si>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</si>
  <si>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</si>
  <si>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</si>
  <si>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</si>
  <si>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</si>
  <si>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</si>
  <si>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</si>
  <si>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</si>
  <si>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</si>
  <si>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</si>
  <si>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</si>
  <si>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</si>
  <si>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</si>
  <si>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</si>
  <si>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</si>
  <si>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</si>
  <si>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</si>
  <si>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</si>
  <si>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</si>
  <si>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r>
      <t xml:space="preserve">Data Elements </t>
    </r>
    <r>
      <rPr>
        <sz val="11"/>
        <color theme="0"/>
        <rFont val="Calibri"/>
        <family val="2"/>
        <scheme val="minor"/>
      </rPr>
      <t>(click on [+] to show/hide from DE 2/1 on)</t>
    </r>
  </si>
  <si>
    <t>Sample Details</t>
  </si>
  <si>
    <t>Import/
Export</t>
  </si>
  <si>
    <t>Trade Test</t>
  </si>
  <si>
    <t>New Annotated</t>
  </si>
  <si>
    <t>E2E Trade Test Ref</t>
  </si>
  <si>
    <t>Declaration Type</t>
  </si>
  <si>
    <t>Procedure Code</t>
  </si>
  <si>
    <t>Category</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</si>
  <si>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</si>
  <si>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</si>
  <si>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</si>
  <si>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</si>
  <si>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</si>
  <si>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</si>
  <si>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</si>
  <si>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</si>
  <si>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</si>
  <si>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</si>
  <si>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</si>
  <si>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</si>
  <si>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</si>
  <si>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</si>
  <si>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</si>
  <si>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</si>
  <si>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</si>
  <si>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</si>
  <si>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</si>
  <si>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</si>
  <si>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</si>
  <si>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</si>
  <si>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</si>
  <si>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</si>
  <si>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</si>
  <si>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</si>
  <si>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</si>
  <si>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</si>
  <si>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</si>
  <si>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</si>
  <si>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</si>
  <si>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</si>
  <si>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</si>
  <si>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</si>
  <si>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</si>
  <si>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</si>
  <si>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</si>
  <si>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</si>
  <si>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</si>
  <si>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</si>
  <si>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</si>
  <si>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</si>
  <si>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</si>
  <si>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</si>
  <si>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</si>
  <si>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</si>
  <si>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</si>
  <si>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</si>
  <si>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</si>
  <si>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</si>
  <si>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</si>
  <si>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</si>
  <si>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</si>
  <si>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</si>
  <si>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</si>
  <si>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</si>
  <si>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</si>
  <si>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</si>
  <si>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</si>
  <si>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</si>
  <si>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</si>
  <si>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</si>
  <si>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</si>
  <si>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</si>
  <si>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</si>
  <si>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</si>
  <si>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</si>
  <si>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</si>
  <si>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</si>
  <si>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</si>
  <si>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</si>
  <si>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</si>
  <si>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</si>
  <si>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</si>
  <si>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</si>
  <si>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</si>
  <si>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Scenario Description</t>
  </si>
  <si>
    <t>Latest Payload Version</t>
  </si>
  <si>
    <t>Latest Scenario Document Version</t>
  </si>
  <si>
    <t>Payload(s)</t>
  </si>
  <si>
    <t>Movement Messages</t>
  </si>
  <si>
    <t>Notification Messages</t>
  </si>
  <si>
    <t>Other payloads/ documents</t>
  </si>
  <si>
    <t>Export</t>
  </si>
  <si>
    <t>TT_EX01a</t>
  </si>
  <si>
    <t>EX31_E2E_TC01_TT1.1</t>
  </si>
  <si>
    <t>D</t>
  </si>
  <si>
    <t>B1</t>
  </si>
  <si>
    <t>Exports-Inventory linked Type D Air declaration with one MUCR and one DUCR, arrived and departed at MUCR level</t>
  </si>
  <si>
    <t>CST, EAL, EDL</t>
  </si>
  <si>
    <t>DMSACC, DMSCLE, DMSEOG, DMSRCV, DMSRCV2, DMSRES</t>
  </si>
  <si>
    <t>EX_C_Sample_TC01</t>
  </si>
  <si>
    <t>TT_EX02a</t>
  </si>
  <si>
    <t>EX34_E2E_TC1.3</t>
  </si>
  <si>
    <t>C</t>
  </si>
  <si>
    <t>C1</t>
  </si>
  <si>
    <t>Exports-Standalone Exports Simplified Type C declaration</t>
  </si>
  <si>
    <t>EAL, EDL</t>
  </si>
  <si>
    <t>DMSACC, DMSCLE, DMSEOG</t>
  </si>
  <si>
    <t>EX_K_Sample_TC03</t>
  </si>
  <si>
    <t>TT_EX03a</t>
  </si>
  <si>
    <t>EX3.5_E2E_TC1.3 (CHIEF)</t>
  </si>
  <si>
    <t>K</t>
  </si>
  <si>
    <t>0012</t>
  </si>
  <si>
    <t>C21E</t>
  </si>
  <si>
    <t>Type – K Pre Lodged EXPORT Declaration moves to Type J Export Declaration. CHIEF declaration with DUCR reference (C21 declaration) declared on CHIEF</t>
  </si>
  <si>
    <t>N/a</t>
  </si>
  <si>
    <t>n/a</t>
  </si>
  <si>
    <t>*Note the declaration is submitted using CHIEF so there is no TT_EX03a base payload</t>
  </si>
  <si>
    <t>EAL1, EAL2, EAC1, EAC2, CST, EAL3, EDL</t>
  </si>
  <si>
    <t>-</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</si>
  <si>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</si>
  <si>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EX_Y_Sample_TC02</t>
  </si>
  <si>
    <t>TT_EX04a</t>
  </si>
  <si>
    <t>Y</t>
  </si>
  <si>
    <t>Y Type Declaration with DIT licencing. Export to ensure Declaration is accepted and cleared when SDP authorisation is supplied with Licensing</t>
  </si>
  <si>
    <t>CST, EAC, EAL DUCR Location A, EAL Location A MUCR, EAL Location B MUCR, EDL Location A MUCR, EDL Location B MUCR</t>
  </si>
  <si>
    <t>DMSACC, DMSCLE</t>
  </si>
  <si>
    <t>EX_TBC_3.6_1.0</t>
  </si>
  <si>
    <t>TT_EX05a</t>
  </si>
  <si>
    <t>3.6sc1A.Htc1</t>
  </si>
  <si>
    <t>A</t>
  </si>
  <si>
    <t>Type A Direct Export with Direct Representation and no control</t>
  </si>
  <si>
    <t>Outstanding</t>
  </si>
  <si>
    <t>DMSACC, DMSRCV, DMSEOG</t>
  </si>
  <si>
    <t>EX_TBC_3.6_2.0</t>
  </si>
  <si>
    <t>TT_EX06a</t>
  </si>
  <si>
    <t>3.6sc2F.Htc2</t>
  </si>
  <si>
    <t>F</t>
  </si>
  <si>
    <t>Type F pre-lodged Direct export scenario with no control. Declaration is processed including risk assessment and becomes type C</t>
  </si>
  <si>
    <t>DMSRCV, DMSACC, DMSEOG</t>
  </si>
  <si>
    <t>EX_TBC_3.6_3.0</t>
  </si>
  <si>
    <t>TT_EX07a</t>
  </si>
  <si>
    <t>3.6sc3K.Htc7</t>
  </si>
  <si>
    <t>Type K direct reperesentation scenario with DUCR and MUCR declared and no control</t>
  </si>
  <si>
    <t>EAL</t>
  </si>
  <si>
    <t>TT_EX08a</t>
  </si>
  <si>
    <t>EX_3.8_TC_08</t>
  </si>
  <si>
    <t>Pre-Lodged Type D moves to Type A Declaration DUCR only. CHIEF dual running declaration with DUCR and Badge ID declared on CHIEF</t>
  </si>
  <si>
    <t>*Note the declaration is submitted using CHIEF so there is no TT_EX08a base payload</t>
  </si>
  <si>
    <t>EAL1, EAC, CST, EAL2, EDL</t>
  </si>
  <si>
    <t>EMR (CSP notification)</t>
  </si>
  <si>
    <t>EX_A_Sample_TC01</t>
  </si>
  <si>
    <t>EX3.5.1_E2E_TC_1.0</t>
  </si>
  <si>
    <t>An automated departure message is generated from A RoRo port.</t>
  </si>
  <si>
    <t>v1.0</t>
  </si>
  <si>
    <t>EX_A_Sample_TC02</t>
  </si>
  <si>
    <t>EX3.5.1_E2E_TC_2.0</t>
  </si>
  <si>
    <t>A NON automated departure message is generated from A RoRo port.</t>
  </si>
  <si>
    <t>EDL</t>
  </si>
  <si>
    <t>EX_A_Sample_TC03</t>
  </si>
  <si>
    <t>EX3.5.1_E2E_TC_3.0</t>
  </si>
  <si>
    <r>
      <t>Type A Export declaration for goods crossing the Irish land boundary</t>
    </r>
    <r>
      <rPr>
        <sz val="10"/>
        <color rgb="FF000000"/>
        <rFont val="Segoe UI"/>
        <family val="2"/>
      </rPr>
      <t xml:space="preserve"> </t>
    </r>
  </si>
  <si>
    <t>EX_A_Sample_TC04</t>
  </si>
  <si>
    <t>EX3.5.1_E2E_TC_5.1 (Happy Path)</t>
  </si>
  <si>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</si>
  <si>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v1.1</t>
  </si>
  <si>
    <t>EX_A_Sample_TC05</t>
  </si>
  <si>
    <t>EX3.5.1_E2E_TC_6.0</t>
  </si>
  <si>
    <t>Type A Declaration for an exporter with a valid Merchandise in Baggage (MIB) Authorisation</t>
  </si>
  <si>
    <t>DMSACC, DMSCLE, DMSDOC, DMSEOG</t>
  </si>
  <si>
    <t>EX_D_Sample_TC02</t>
  </si>
  <si>
    <t>EX31_E2E_TC03_TT1.3</t>
  </si>
  <si>
    <t>1040
1040</t>
  </si>
  <si>
    <t>Exports-Two Inventory linked Type D Maritime declarations with one DUCR arrived separately, consolidated into one MUCR, MUCR shut and departed</t>
  </si>
  <si>
    <t>DEC-1 1.5, DEC-2, 1.4</t>
  </si>
  <si>
    <t>CST, EAC-1, EAC-2, EAL, EDL</t>
  </si>
  <si>
    <t>Declaration 1: DMSACC, DMSCLE, DMSEOG, DMSRCV-1, DMSRCV-2, DMSRES; 
Declaration 2: DMSACC, DMSCLE, DMSEOG, DMSRCV-1, DMSRCV-2, DMSRES</t>
  </si>
  <si>
    <t>EX_D_Sample_TC03</t>
  </si>
  <si>
    <t>EX31_E2E_TC04_TT1.4</t>
  </si>
  <si>
    <t>Exports-Inventory linked Type D Maritime declaration with one DUCR, arrived and departed at DUCR level</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</si>
  <si>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</si>
  <si>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</si>
  <si>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</si>
  <si>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</si>
  <si>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</si>
  <si>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</si>
  <si>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</si>
  <si>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</si>
  <si>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Exports-Inventory linked Type D declaration that is arrived and triggers a physical control</t>
  </si>
  <si>
    <t>DMSACC, DMSCLE, DMSCTL, DMSDCOC, DMSDOC2, DMSEOG, DMSRCV -1, DMSRCV-2, DMSRES</t>
  </si>
  <si>
    <t>EX_D_Sample_TC06</t>
  </si>
  <si>
    <t>EX32_E2E_TC1.1</t>
  </si>
  <si>
    <t>Exports-Inventory linked Type D declaration that is arrived and departed at two different locations</t>
  </si>
  <si>
    <t>v.1.2</t>
  </si>
  <si>
    <t>DMSACC, DMSCLE, DMSEOG, DMSRCV1, DMSRCV 2, DMSRES</t>
  </si>
  <si>
    <t>EX_D_Sample_TC07</t>
  </si>
  <si>
    <t>EX3.5_E2E_TC1.0</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</si>
  <si>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</si>
  <si>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</si>
  <si>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</si>
  <si>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</si>
  <si>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t>
  </si>
  <si>
    <t>Exports-pre-lodged occasional simplified Type E declaration which is arrived</t>
  </si>
  <si>
    <t>DMSACC, DMSCLE, DMSEOG, DMSRCV-1, DMSRCV-2, DMSRES</t>
  </si>
  <si>
    <t>EX_F_Sample_TC01</t>
  </si>
  <si>
    <t>E3.4sc1.2_v1.0</t>
  </si>
  <si>
    <t>Exports-Standalone pre-lodged Type F declaration</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</si>
  <si>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</si>
  <si>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</si>
  <si>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</si>
  <si>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</si>
  <si>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</si>
  <si>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</si>
  <si>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</si>
  <si>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</si>
  <si>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</si>
  <si>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Type –K Pre Lodged EXPORT Declaration moves to Type J Export Declaration. Pre-Lodged declaration submitted with DUCR and MUCR reference into CHIEF, Pre-lodged declaration submitted with DUCR and MUCR into CDS. (Un-happy path)</t>
  </si>
  <si>
    <t>CST1, EAC, CST2, EAL, EDL</t>
  </si>
  <si>
    <t>DMSACC, DMSCLE, DMSRCV1, DMSRCV2, DMSRES</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</si>
  <si>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</si>
  <si>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EX_Y_Sample_TC01</t>
  </si>
  <si>
    <t>Y Type Declaration - Export to ensure Declaration is accepted and cleared when SDP authorisation is supplied</t>
  </si>
  <si>
    <t>EX_Y_Sample_TC03</t>
  </si>
  <si>
    <t>Exports-Type Y declaration with AEO authorisation. Export to ensure Declaration is accepted and cleared with AEO authorisation - Happy Path</t>
  </si>
  <si>
    <t>EX_Z_Sample_TC01</t>
  </si>
  <si>
    <t>Z</t>
  </si>
  <si>
    <t>Exports-Type Z declaration. Export to ensure Declaration is accepted with EIDR authorisation - Happy Path</t>
  </si>
  <si>
    <t>EX_Z_Sample_TC02</t>
  </si>
  <si>
    <t>EX3.5.1_E2E_TC_4.0</t>
  </si>
  <si>
    <r>
      <t>Type Z Declaration for an exporter with a Memorandum of Understanding (MoU)</t>
    </r>
    <r>
      <rPr>
        <sz val="10"/>
        <color rgb="FF000000"/>
        <rFont val="Segoe UI"/>
        <family val="2"/>
      </rPr>
      <t xml:space="preserve"> </t>
    </r>
  </si>
  <si>
    <t>Import</t>
  </si>
  <si>
    <t>TT_IM01a</t>
  </si>
  <si>
    <t>H1</t>
  </si>
  <si>
    <t>Opt</t>
  </si>
  <si>
    <t>Imports-Standard frontier Type A declaration. Import of goods liable to Duty &amp; VAT, with no previous procedure</t>
  </si>
  <si>
    <t>DMSACC, DMSCLE, DMSTAX</t>
  </si>
  <si>
    <t>TT_IM01b</t>
  </si>
  <si>
    <t>TT_IM01a scenario, with rejection due to incorrect authorisation</t>
  </si>
  <si>
    <t>DMSREJ</t>
  </si>
  <si>
    <t>TT_IM01c</t>
  </si>
  <si>
    <t>Request Declaration Status via an API on TT_IM01a</t>
  </si>
  <si>
    <t>TT_IM01a (Base Payload)
*Note the declaration query is made using the API so there is no TT_IM01c payload</t>
  </si>
  <si>
    <t>TT_IM01c_DIS_Status_Response</t>
  </si>
  <si>
    <t>TT_IM02a</t>
  </si>
  <si>
    <t>Imports-Type Z declaration where the agent has standing authority to use the trader’s DAN</t>
  </si>
  <si>
    <t>v3.0</t>
  </si>
  <si>
    <t>DMSACC, DMSTAX, DMSCLE</t>
  </si>
  <si>
    <t>TT_IM02b</t>
  </si>
  <si>
    <t>B</t>
  </si>
  <si>
    <t>TT_IM02a with a subsequent amendment to item price</t>
  </si>
  <si>
    <t>TT_IM02a (Base Payload), TT_IM02b_Amendment</t>
  </si>
  <si>
    <t>DMSACC, DMSCLE, DMSRCV, DMSREQ, DMERES, DMSTAX</t>
  </si>
  <si>
    <r>
      <t>TT_IM03a</t>
    </r>
    <r>
      <rPr>
        <sz val="10"/>
        <color rgb="FF000000"/>
        <rFont val="Segoe UI"/>
        <family val="2"/>
      </rPr>
      <t xml:space="preserve"> </t>
    </r>
  </si>
  <si>
    <t>R2.4.0_E2E_TC05</t>
  </si>
  <si>
    <t>I1</t>
  </si>
  <si>
    <t xml:space="preserve">Imports-Type F Inventory Linked declaration is amended and risked. CDCM unblocks the control and declaration, Goods Arrival Notification is submitted, and declaration becomes a Type C. </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</si>
  <si>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</si>
  <si>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</si>
  <si>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</si>
  <si>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</si>
  <si>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</si>
  <si>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</si>
  <si>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</si>
  <si>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</si>
  <si>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</si>
  <si>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</si>
  <si>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</si>
  <si>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</si>
  <si>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</si>
  <si>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TT_IM04a</t>
  </si>
  <si>
    <t>R2.4.0_E2E_TC22</t>
  </si>
  <si>
    <t>Type A declaration with a quota which has been partially allocated</t>
  </si>
  <si>
    <t>TT_IM05a</t>
  </si>
  <si>
    <t>J</t>
  </si>
  <si>
    <t>0002</t>
  </si>
  <si>
    <t>C21I</t>
  </si>
  <si>
    <t>Imports-Standalone inventory summary Type J declaration. Type J declaration with minimum data</t>
  </si>
  <si>
    <t>DMSACC (FC01) , DMSCLE (FC09), DMSRCV (FC02), DMSREQ (FC11), DMERES (FC07), DMSTAX (FC13).</t>
  </si>
  <si>
    <t>IM_J_Sample_TC01</t>
  </si>
  <si>
    <t>TT_IM05b</t>
  </si>
  <si>
    <t xml:space="preserve">R2.4.0_E2E_TC04 </t>
  </si>
  <si>
    <t xml:space="preserve">Imports-Standalone inventory summary Type J declaration. Type J declaration with minimum data with a single amendment made within the dwell timer </t>
  </si>
  <si>
    <t>TT_IM05a (Base Payload), TT_IM05b_Amendment</t>
  </si>
  <si>
    <t>DMSACC, DMSCLE, DMSRCV, DMSREQ, DMERES, DMSTAX.</t>
  </si>
  <si>
    <t>TT_IM06a</t>
  </si>
  <si>
    <r>
      <t>R2.6.0_E2E_TC13</t>
    </r>
    <r>
      <rPr>
        <sz val="10"/>
        <color rgb="FF000000"/>
        <rFont val="Segoe UI"/>
        <family val="2"/>
      </rPr>
      <t xml:space="preserve"> </t>
    </r>
  </si>
  <si>
    <t xml:space="preserve">H1 </t>
  </si>
  <si>
    <t>A Type A declaration is submitted by a self representing trader that uses an internal electronic licence for RPA, which is valid, with a document status code 'EP' (Part Attribution, for instance , licence still valid and will be used in future)</t>
  </si>
  <si>
    <t>TT_IM07a</t>
  </si>
  <si>
    <t>R2.6.0_E2E_TC14</t>
  </si>
  <si>
    <t xml:space="preserve">A Type A declaration is submitted by a self representing trader that uses an internal electronic licence for RPA where the licence status is 'Open' with a document status code 'EE' (Exhausted). </t>
  </si>
  <si>
    <t>TT_IM08a</t>
  </si>
  <si>
    <t>R2.8.0_E2E_TC02</t>
  </si>
  <si>
    <t xml:space="preserve">A Type A declaration is submitted by direct representation that uses an internal electronic licence for RPA where the licence status is 'Open' with a document status code 'EE' (Exhausted). </t>
  </si>
  <si>
    <t>DMSACC, DMSTAX, DMSTAX(2), DMSCLE, DMSROG</t>
  </si>
  <si>
    <t>TT_IM08b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</si>
  <si>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</si>
  <si>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</si>
  <si>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</si>
  <si>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TT_IM09a</t>
  </si>
  <si>
    <t>R2.6.0_E2E_TC16</t>
  </si>
  <si>
    <t xml:space="preserve">Self representing Trader submits a Type A declaration using:End Use Preference code </t>
  </si>
  <si>
    <t>TT_IM09b</t>
  </si>
  <si>
    <t>TT_IM09a changed to indirect representation</t>
  </si>
  <si>
    <t>TT_IM10a</t>
  </si>
  <si>
    <t>R2.6.0_E2E_TC17</t>
  </si>
  <si>
    <t xml:space="preserve">Trader submits a Type D declaration to import High strength beer (&gt;7.5%abv)  from a Third Country using National additional codes X473 and X447 , Supplementary Units and tax base. </t>
  </si>
  <si>
    <t>GPN</t>
  </si>
  <si>
    <t>DMSRCV, DMSRCV, DMSACC, DMSRES, DMSTAX, DMSCLE</t>
  </si>
  <si>
    <t>TT_IM10b</t>
  </si>
  <si>
    <t>TT_IM10a declaration is cancelled using a cancellation message</t>
  </si>
  <si>
    <t>TT_IM10a (Base Payload), TT_IM10b_Cancellation</t>
  </si>
  <si>
    <t>DMSRCV, DMSREQ, DMSREJ</t>
  </si>
  <si>
    <t>IM_K_Sample_TC01</t>
  </si>
  <si>
    <t>TT_IM11a</t>
  </si>
  <si>
    <t>R2.4.0_E2E_TC11</t>
  </si>
  <si>
    <t>Imports-Pre-lodged inventory summary Type K declaration. 21iEIDR NOP that is amended and then cancelled</t>
  </si>
  <si>
    <t>Base Payload: 1.2, Amendment: 1.2, Cancellation: 1.2</t>
  </si>
  <si>
    <t>TT_IM11a (Base Payload), TT_IM11a_Amendment, TT_IM11a_Cancellation</t>
  </si>
  <si>
    <t>DMSRCV (01),DMSRCV (02), DMSRCV (03), DMSREJ, DMSREQ (01), DMSREQ (02)</t>
  </si>
  <si>
    <t>IM_D_Sample_TC03</t>
  </si>
  <si>
    <t>TT_IM12a</t>
  </si>
  <si>
    <t>R2.5.0_E2E_TC21</t>
  </si>
  <si>
    <t>H2</t>
  </si>
  <si>
    <t>A Type D full import declaration for a single goods item for entry to an approved customs warehouse, being re-imported following temporary exports under outward processing procedures</t>
  </si>
  <si>
    <t>.1.1</t>
  </si>
  <si>
    <t>DMSRCV(1), DMSRCV(2), DMSACC, DMSRES, DMSCLE</t>
  </si>
  <si>
    <t>TT_IM13a</t>
  </si>
  <si>
    <t>R2.7.0_E2E_TC16</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</si>
  <si>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</si>
  <si>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v0.7</t>
  </si>
  <si>
    <t>DMSACC, DMSCLE, DMSSTAX</t>
  </si>
  <si>
    <t>TT_IM14a</t>
  </si>
  <si>
    <t>R2.7.0_E2E_TC14</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</si>
  <si>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</si>
  <si>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</si>
  <si>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</si>
  <si>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</si>
  <si>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IVL TypeA CIRM Validate Movement Response</t>
  </si>
  <si>
    <t>DMSACC, DMSCLE, CMSCTL, CMSTAX</t>
  </si>
  <si>
    <t>IM_F_Sample_TC01</t>
  </si>
  <si>
    <t>TT_IM17a (TBC)</t>
  </si>
  <si>
    <t>Imports-Standalone pre-lodged Type F declaration</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</si>
  <si>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</si>
  <si>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</si>
  <si>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</si>
  <si>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</si>
  <si>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</si>
  <si>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</si>
  <si>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</si>
  <si>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</si>
  <si>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</si>
  <si>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</si>
  <si>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</si>
  <si>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Type A Import of goods going into free circulation with and EU Country of Origin for goods which have a protected designation of origin, e.g. white wine from Alsace (produced in the EU)</t>
  </si>
  <si>
    <t>IM_A_Sample_TC07</t>
  </si>
  <si>
    <t>R2.5.0_E2E_TC15</t>
  </si>
  <si>
    <t>A declaration is received which will include Quota. The payload will include a Quota ID that exists in Tariff for the relevant Commodity Code and where the Quota amount has been partially allocated.</t>
  </si>
  <si>
    <t>DMSACC-01, DMSCLE-09, DMSROG-08, DMSTAX-13-first, DMSTAX-13-second</t>
  </si>
  <si>
    <t>IM_A_Sample_TC08</t>
  </si>
  <si>
    <t>R2.5.0_E2E_TC17</t>
  </si>
  <si>
    <t>A declaration is received which triggers a documentary control task. The payload conatains a packaging/type of 'PK' for the first goods item, which results in a blocking and final control task being produced.</t>
  </si>
  <si>
    <t>DMSACC, DMSDOC, DMSINV</t>
  </si>
  <si>
    <t>IM_A_Sample_TC09</t>
  </si>
  <si>
    <t>R2.5.0_E2E_TC18</t>
  </si>
  <si>
    <t>A declaration is received which triggers a physical control task. The payload conatains a packaging/type of 'PK' for the first goods item, which results in a blocking and final control task being produced.</t>
  </si>
  <si>
    <t>DMSACC, DMSCTL, DMSINV</t>
  </si>
  <si>
    <t>IM_A_Sample_TC10</t>
  </si>
  <si>
    <t>R2.5.1_E2E_TC02</t>
  </si>
  <si>
    <t>A Trader submits a (self-representing) Type A declaration for the import of goods where the Low Value Consignment Relief (LVCR) is removed and the correct relief treatments for parcels are applied when imported under the Parcels Registration Service (BSP).</t>
  </si>
  <si>
    <t>IM_A_Sample_TC11</t>
  </si>
  <si>
    <t>R2.5.1_E2E_TC03</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</si>
  <si>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</si>
  <si>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IM_A_Sample_TC12 (PVA)</t>
  </si>
  <si>
    <t>D1ND VAT Amount Postponed Type A declaration for the import of goods liable to duty and VAT with no previous procedure</t>
  </si>
  <si>
    <t>DMSACC, DMCCLE, DMSTAX</t>
  </si>
  <si>
    <t>N/A</t>
  </si>
  <si>
    <t>Imports-Amendment request for a Type B declaration and associated CDS response</t>
  </si>
  <si>
    <t>Amendment Message (V1.2)</t>
  </si>
  <si>
    <t>IM_B_Sample_TC01</t>
  </si>
  <si>
    <t>Imports-Simplified occasional frontier Type B declaration</t>
  </si>
  <si>
    <t>1.3.3</t>
  </si>
  <si>
    <t>IM_C_Sample_TC01</t>
  </si>
  <si>
    <t>Imports-Standalone simplified Type C declaration. A Type C declaration is submitted by an Agent for a Single Goods Item
“Submit an arrived non-inventory linked frontier declaration by a trader/declarant via the Digital UI”</t>
  </si>
  <si>
    <t>v3.7</t>
  </si>
  <si>
    <t>IM_Cancellation_Sample_TC01</t>
  </si>
  <si>
    <t>Imports-Cancellation request for a Type Z declaration and associated CDS response</t>
  </si>
  <si>
    <t>DMSACC (v1.1), DMSINV (v1.1), DMSRCV (v1.1), DMSREQ (v1.1)</t>
  </si>
  <si>
    <t>IM_D_Sample_TC01</t>
  </si>
  <si>
    <t>Imports-Standard pre-lodged Type D. Scenario:“Import of goods liable to Duty &amp; VAT, with no previous procedure”  declaration</t>
  </si>
  <si>
    <t>IM_D_Sample_TC02</t>
  </si>
  <si>
    <t>R2.5.0_E2E_TC07</t>
  </si>
  <si>
    <t>Removed</t>
  </si>
  <si>
    <t xml:space="preserve">Type D Import of goods going into free ciruculation where the combination of the Commodity Code and the Country of Origin code attracts CAP Safeguarding measures. </t>
  </si>
  <si>
    <t>IM_D_Sample_TC04</t>
  </si>
  <si>
    <t>R2.5.1_E2E_TC01</t>
  </si>
  <si>
    <t>A Trader submits a Type D pre-lodged Declaration for the import of goods which contains a Mode of Transport of 'RoRo' and a valid Means of Transport to identify the vehicle transporting the goods</t>
  </si>
  <si>
    <t>DMSACC, DMSCLE, DMSRCV, DMSRCV2, DMSTAX</t>
  </si>
  <si>
    <t>IM_D_Sample_TC05</t>
  </si>
  <si>
    <t>R2.5.1_E2E_TC04</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</si>
  <si>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</si>
  <si>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</si>
  <si>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</si>
  <si>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</si>
  <si>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</si>
  <si>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</si>
  <si>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</si>
  <si>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</si>
  <si>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</si>
  <si>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</si>
  <si>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</si>
  <si>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</si>
  <si>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Imports-Inventory linked pre-lodged Type F declaration with an inventory mismatch and revalidation, includes all CSP notifications</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</si>
  <si>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</si>
  <si>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</si>
  <si>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</si>
  <si>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</si>
  <si>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</si>
  <si>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</si>
  <si>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</si>
  <si>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</si>
  <si>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</si>
  <si>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</si>
  <si>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</si>
  <si>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 xml:space="preserve">
Imports-A Type F Pre-Lodged IVL declaration is submitted with control and amended. Declaration is successfully matched and changes from a Type F to a Type C declaration and clears. </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</si>
  <si>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</si>
  <si>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</si>
  <si>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</si>
  <si>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</si>
  <si>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</si>
  <si>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</si>
  <si>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</si>
  <si>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</si>
  <si>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</si>
  <si>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</si>
  <si>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Imports-Type Y declaration with value build-up, currency conversion, and preference of 300</t>
  </si>
  <si>
    <t>v1.8</t>
  </si>
  <si>
    <t>IM_Y_Sample_TC03</t>
  </si>
  <si>
    <t>Imports-Type Y declaration with an ADD commodity and currency conversion</t>
  </si>
  <si>
    <t>v1.7</t>
  </si>
  <si>
    <t>DMSCLE (v1.3), DMSACC (v1.3)</t>
  </si>
  <si>
    <t>IM_Y_Sample_TC04</t>
  </si>
  <si>
    <t>R2.5.1_E2E_TC05</t>
  </si>
  <si>
    <t>Imports-Type Y declaration with Onward Supply Relief (OSR)</t>
  </si>
  <si>
    <t>IM_Y_Sample_TC05</t>
  </si>
  <si>
    <t>Type Y declaration with invalid EORIs that generates a DMSREJ with CDS12005 and CDS12007 errors</t>
  </si>
  <si>
    <t>IM_Z_Sample_TC02</t>
  </si>
  <si>
    <t>Imports-Type Z declaration with indirect representative and a FEC check</t>
  </si>
  <si>
    <t>v3.8</t>
  </si>
  <si>
    <t>IM_Z_Sample_TC03</t>
  </si>
  <si>
    <t>Imports-Type Z declaration with value build-up and a FEC check</t>
  </si>
  <si>
    <t>v4.1</t>
  </si>
  <si>
    <t>IM_Z_Sample_TC04</t>
  </si>
  <si>
    <t>H4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</si>
  <si>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</si>
  <si>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</si>
  <si>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</si>
  <si>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</si>
  <si>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</si>
  <si>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</si>
  <si>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</si>
  <si>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</si>
  <si>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Imports-Type Z declaration with 3 goods items claiming trade preference and triggering a security deposit</t>
  </si>
  <si>
    <t>DMSCLE_Func-13 (1), DMSCLE_Func-13 (2), DMSCLE_Func-13 (3)</t>
  </si>
  <si>
    <t>IM_Z_Sample_TC08</t>
  </si>
  <si>
    <t>R2.5.1_E2E_TC14</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</si>
  <si>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</si>
  <si>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V1.0</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</si>
  <si>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</si>
  <si>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</si>
  <si>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</si>
  <si>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</si>
  <si>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</si>
  <si>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</si>
  <si>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</si>
  <si>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</si>
  <si>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</si>
  <si>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</si>
  <si>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</si>
  <si>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</si>
  <si>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</si>
  <si>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</si>
  <si>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</si>
  <si>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</si>
  <si>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</si>
  <si>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</si>
  <si>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</si>
  <si>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</si>
  <si>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</si>
  <si>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</si>
  <si>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</si>
  <si>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</si>
  <si>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</si>
  <si>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</si>
  <si>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</si>
  <si>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N</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</si>
  <si>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</si>
  <si>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</si>
  <si>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</si>
  <si>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</si>
  <si>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</si>
  <si>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</si>
  <si>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</si>
  <si>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</si>
  <si>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</si>
  <si>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</si>
  <si>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</si>
  <si>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</si>
  <si>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</si>
  <si>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</si>
  <si>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</si>
  <si>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</si>
  <si>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</si>
  <si>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</si>
  <si>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</si>
  <si>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TTM8.1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</si>
  <si>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</si>
  <si>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</si>
  <si>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</si>
  <si>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</si>
  <si>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</si>
  <si>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</si>
  <si>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</si>
  <si>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</si>
  <si>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TTM8.0</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</si>
  <si>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</si>
  <si>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</si>
  <si>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</si>
  <si>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</si>
  <si>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</si>
  <si>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</si>
  <si>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</si>
  <si>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</si>
  <si>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</si>
  <si>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</si>
  <si>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</si>
  <si>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</si>
  <si>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</si>
  <si>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</si>
  <si>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</si>
  <si>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</si>
  <si>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</si>
  <si>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</si>
  <si>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</si>
  <si>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</si>
  <si>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</si>
  <si>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</si>
  <si>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</si>
  <si>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</si>
  <si>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</si>
  <si>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</si>
  <si>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</si>
  <si>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</si>
  <si>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</si>
  <si>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</si>
  <si>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</si>
  <si>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</si>
  <si>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</si>
  <si>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Payload</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</si>
  <si>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</si>
  <si>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</si>
  <si>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</si>
  <si>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</si>
  <si>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</si>
  <si>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</si>
  <si>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</si>
  <si>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</si>
  <si>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</si>
  <si>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</si>
  <si>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</si>
  <si>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</si>
  <si>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</si>
  <si>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</si>
  <si>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</si>
  <si>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</si>
  <si>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</si>
  <si>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</si>
  <si>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</si>
  <si>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</si>
  <si>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</si>
  <si>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</si>
  <si>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</si>
  <si>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</si>
  <si>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</si>
  <si>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</si>
  <si>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</si>
  <si>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</si>
  <si>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</si>
  <si>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</si>
  <si>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</si>
  <si>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</si>
  <si>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</si>
  <si>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</si>
  <si>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</si>
  <si>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</si>
  <si>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</si>
  <si>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</si>
  <si>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</si>
  <si>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</si>
  <si>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</si>
  <si>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</si>
  <si>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</si>
  <si>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</si>
  <si>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</si>
  <si>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</si>
  <si>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</si>
  <si>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</si>
  <si>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</si>
  <si>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</si>
  <si>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</si>
  <si>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</si>
  <si>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</si>
  <si>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</si>
  <si>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</si>
  <si>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</si>
  <si>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</si>
  <si>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</si>
  <si>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</si>
  <si>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</si>
  <si>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</si>
  <si>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</si>
  <si>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</si>
  <si>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</si>
  <si>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</si>
  <si>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Release/Tranche</t>
  </si>
  <si>
    <t>Data Set Category</t>
  </si>
  <si>
    <t>Scenario Title</t>
  </si>
  <si>
    <t>Additional Messages</t>
  </si>
  <si>
    <t>Notes</t>
  </si>
  <si>
    <t>Edit Required</t>
  </si>
  <si>
    <t>Other Notes</t>
  </si>
  <si>
    <t>TT_EX001a</t>
  </si>
  <si>
    <t>Exports Inventory Linked Pre-Lodged Declaration</t>
  </si>
  <si>
    <t>Type D maritime declaration, with one MUCR and one DUCR, arrived and departed at MUCR level</t>
  </si>
  <si>
    <t>CST
EAL
EDL</t>
  </si>
  <si>
    <t>Trader notifications:
DMSRCV
DMSACC
DMSRES
DMSCLE
DMSEOG
CSP notifications:
EMR</t>
  </si>
  <si>
    <t>TT_EX002a</t>
  </si>
  <si>
    <t>Exports Simplified Frontier Declaration</t>
  </si>
  <si>
    <t>Standalone Simplified Type C declaration</t>
  </si>
  <si>
    <t>EAL
EDL</t>
  </si>
  <si>
    <t>DMSACC
DMSCLE
DMSEOG</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</si>
  <si>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</si>
  <si>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TT_EX002b</t>
  </si>
  <si>
    <t>TTM18.0</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</si>
  <si>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</si>
  <si>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</si>
  <si>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TT_EX003a</t>
  </si>
  <si>
    <t>C21e</t>
  </si>
  <si>
    <t>Exports Pre-Lodged Customs Clearance Request (CCR)</t>
  </si>
  <si>
    <t>Type – K Pre-lodged EXPORT Declaration moves to Type J Export Declaration. CHIEF declaration with DUCR reference (C21 declaration) declared on CHIEF</t>
  </si>
  <si>
    <t>TT_EX004a</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</si>
  <si>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</si>
  <si>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</si>
  <si>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</si>
  <si>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TT_EX005a</t>
  </si>
  <si>
    <t>TTM9.0</t>
  </si>
  <si>
    <t>Exports Direct Frontier Declaration</t>
  </si>
  <si>
    <t>Type A Declaration with Direct Representation and No Control</t>
  </si>
  <si>
    <t>TT_EX006a</t>
  </si>
  <si>
    <t>Exports Direct Pre-Lodged Declaration</t>
  </si>
  <si>
    <t>A Type F pre-lodged Direct export declaration with no control. Declaration is processed including risk assessment, and becomes a Type C frontier declaration</t>
  </si>
  <si>
    <t xml:space="preserve">DMSRCV
DMSACC
DMSRES
DMSCLE
DMSEOG
</t>
  </si>
  <si>
    <t>TT_EX007a</t>
  </si>
  <si>
    <t>Exports Direct CCR Declaration with DUCR and MUCR</t>
  </si>
  <si>
    <t>Type K direct representation scenario with DUCR and MUCR declared and no control</t>
  </si>
  <si>
    <t>DMSRCV
DMSACC
DMSRES
DMSEOG
DMSCLE</t>
  </si>
  <si>
    <t>TT_EX008a</t>
  </si>
  <si>
    <t>TTM10.2</t>
  </si>
  <si>
    <t>Exports Pre-Lodged Dual-Running Declaration with DUCR</t>
  </si>
  <si>
    <t>Pre-Lodged Type D submitted in CHIEF moves to Type A Declaration DUCR only. (CHIEF – Dual Running)</t>
  </si>
  <si>
    <t>TT_EX009a</t>
  </si>
  <si>
    <t>TTM11.0</t>
  </si>
  <si>
    <t>Exports Pre-Lodged Declaration with Dual Use Export Authorisation and an Amendment</t>
  </si>
  <si>
    <t>Type D Pre-Lodged Declaration using Dual Use Export Authorisation, followed by an amendment.</t>
  </si>
  <si>
    <t>CST
EAL
EAC
EDL</t>
  </si>
  <si>
    <t xml:space="preserve">DMSRCV(1)
DMSACC
DMSRES(1)
DMSCLE(1)
DMSRCV(2)
DMSREQ
DMSRES(2)
DMSCLE(2)
DMSEOG
</t>
  </si>
  <si>
    <t>TT_EX010a</t>
  </si>
  <si>
    <t>Exports Frontier Declaration with Electronic Licensing</t>
  </si>
  <si>
    <t>Type A Full Declaration using Export Licensing for "Cultural Goods" and Military Weapons, followed by cancellation.</t>
  </si>
  <si>
    <t>DMSACC, DMSCLE, DMSINV, DMSRCV, DMSREQ</t>
  </si>
  <si>
    <t>TT_EX011a</t>
  </si>
  <si>
    <t>TTM12.0</t>
  </si>
  <si>
    <t>Non-GVMS (arrived via CSP) Exports Pre-Lodged Declaration</t>
  </si>
  <si>
    <t>Inventory linked Type D declaration using RoRo method of transport, arrived and departed from Port of Ramsgate.</t>
  </si>
  <si>
    <t>DSMRCV
 DMSACC
DMSRES
DMSCLE
DMSEOG</t>
  </si>
  <si>
    <t>TT_EX011b</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</si>
  <si>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</si>
  <si>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</si>
  <si>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TT_EX012a</t>
  </si>
  <si>
    <t>TTM12.2</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</si>
  <si>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</si>
  <si>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</si>
  <si>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</si>
  <si>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</si>
  <si>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TT_EX013a</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</si>
  <si>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</si>
  <si>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</si>
  <si>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</si>
  <si>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</si>
  <si>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</si>
  <si>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</si>
  <si>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</si>
  <si>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TT_EX014a</t>
  </si>
  <si>
    <t>TTM12.3</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</si>
  <si>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</si>
  <si>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</si>
  <si>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</si>
  <si>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</si>
  <si>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TT_EX015a</t>
  </si>
  <si>
    <t>TTM14.0</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</si>
  <si>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</si>
  <si>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</si>
  <si>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</si>
  <si>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TT_EX016a</t>
  </si>
  <si>
    <t>0015</t>
  </si>
  <si>
    <t>Exports Declaration with a CPD Carnet Reference</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</si>
  <si>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</si>
  <si>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TT_EX017a</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</si>
  <si>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</si>
  <si>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</si>
  <si>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</si>
  <si>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</si>
  <si>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TT_EX018a</t>
  </si>
  <si>
    <t>TTM14.2</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</si>
  <si>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</si>
  <si>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</si>
  <si>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EAA1 - Step 3
EAA2 - Step 4
EAL1 - Step 5
EAL2 - Step 6
EAC1 - Step 7
EAC2 - Step 8
CST - Step 9
EAL3 - Step 10
Cancellation - Step 11
EDL - Step 12</t>
  </si>
  <si>
    <t>Trader:
DMSRCV(1)
DMSRCV(2)
DMSACC
DMSRES
DMSCLE
DMSRCV(3)
DMSREQ
DMSINV
CSP Notifications:
ERS(1) (CDS)
ERS(2) (CDS)
ERS(3) (CDS)
EMR (CDS)</t>
  </si>
  <si>
    <t>TT_EX019a</t>
  </si>
  <si>
    <t>TTM15.1</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</si>
  <si>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</si>
  <si>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</si>
  <si>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</si>
  <si>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</si>
  <si>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</si>
  <si>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</si>
  <si>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</si>
  <si>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</si>
  <si>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</si>
  <si>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</si>
  <si>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Exports frontier declaration with DUCR only, when rejected with an SOE of 5, is successfully re-presented using the same DUCR on the new declaration and the new declaration takes precedence</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</si>
  <si>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</si>
  <si>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</si>
  <si>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</si>
  <si>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</si>
  <si>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</si>
  <si>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</si>
  <si>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Trader Notifications:
Dec1: DMSREJ
Dec2: DMSACC, DMSCLE, DMSEOG
CSP (Pull) Notifications:
Step 1: Dec1-FC03
Step 2: DEC-FC01, DEC-FC09
Step 3: EAL-ERS
Step 4: EDL-AC01, EDL-FC16</t>
  </si>
  <si>
    <t>TT_EX023a</t>
  </si>
  <si>
    <t>TTM16.1</t>
  </si>
  <si>
    <t>B2</t>
  </si>
  <si>
    <t>Exports outward processing frontier declaration</t>
  </si>
  <si>
    <t>Type A Export with self-representation and no control. Goods are exported for Outward Processing using procedure code 2100 and additional procedure code 1CS, which is used as a temporary measure for indicating use of customs supervised exports (CSE).</t>
  </si>
  <si>
    <t>TT_EX024a</t>
  </si>
  <si>
    <t>B4</t>
  </si>
  <si>
    <t>Exports Special Fiscal Territories pre-lodged declaration</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</si>
  <si>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</si>
  <si>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DMSRCV(1)
DMSRCV(2)
DMSACC
DMSRES
DMSCLE
DMSEOG</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</si>
  <si>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</si>
  <si>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TT_EX025a</t>
  </si>
  <si>
    <t>TTM17.0</t>
  </si>
  <si>
    <t>B1MOU</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</si>
  <si>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</si>
  <si>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</si>
  <si>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DMSACC
DMSCLE</t>
  </si>
  <si>
    <t>TT_EX026a</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</si>
  <si>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</si>
  <si>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</si>
  <si>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TT_EX027a</t>
  </si>
  <si>
    <t>Export arrived frontier declaration, for goods moving from GB to RoW, through one of the specified reduced capacity GB ports</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</si>
  <si>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</si>
  <si>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Trader Notifications:
DMSACC
DMSCLE
DMSEOG
CSP Notifications:
ERS (Step 2)
EDL (Step 3)</t>
  </si>
  <si>
    <t>TT_EX028a</t>
  </si>
  <si>
    <t xml:space="preserve">C1 </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</si>
  <si>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</si>
  <si>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</si>
  <si>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Trader Notifications:
DMSRCV
DMSACC
DMSRES
DMSCLE
DMSEOG
CSP Notifications:
ERS (Step 2)
ERS (Step 2)
EDL (Step 3)</t>
  </si>
  <si>
    <t>TT_EX029a</t>
  </si>
  <si>
    <t>CSP query to search export declarations they have submitted, using specific search parameters to review the status of various declarations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</si>
  <si>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</si>
  <si>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DIS Report</t>
  </si>
  <si>
    <t>TT_EX030a</t>
  </si>
  <si>
    <t>TTM19.0</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</si>
  <si>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</si>
  <si>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</si>
  <si>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</si>
  <si>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TT_EX031a</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</si>
  <si>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</si>
  <si>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</si>
  <si>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</si>
  <si>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</si>
  <si>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TT_EX032a</t>
  </si>
  <si>
    <t>TTM20.0</t>
  </si>
  <si>
    <t>Export frontier declaration, for goods moving from GB to RoW, via Merchandise in Baggage</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</si>
  <si>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</si>
  <si>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TT_EX033a</t>
  </si>
  <si>
    <t>Export pre-lodged declaration, for goods moving from NI to RoW, via Merchandise in Baggage</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</si>
  <si>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</si>
  <si>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</si>
  <si>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TT_EX034a</t>
  </si>
  <si>
    <t>TTM21.0</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</si>
  <si>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</si>
  <si>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</si>
  <si>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</si>
  <si>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</si>
  <si>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</si>
  <si>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</si>
  <si>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</si>
  <si>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</si>
  <si>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</si>
  <si>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</si>
  <si>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</si>
  <si>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TTM21.1.0</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</si>
  <si>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</si>
  <si>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</si>
  <si>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Step2 EAL, Step3 EAL, Step4 EAC, Step5 CST, Step6 EDL</t>
  </si>
  <si>
    <t>EMR(1), EMR(2), EMR(3)</t>
  </si>
  <si>
    <t>TT_EX037a</t>
  </si>
  <si>
    <t>TTM23.0</t>
  </si>
  <si>
    <t>Export pre-lodged declaration, for goods moving from GB to RoW, where a new continental shelf country code is used.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</si>
  <si>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</si>
  <si>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CSP: EMR(1), EMR(2),
Trader: DMSACC, DMSRCV, DMSRES, DMSCLE, DMSEOG</t>
  </si>
  <si>
    <t>TT_EX038a</t>
  </si>
  <si>
    <t>Export pre-lodged occasional simplified declaration, for goods moving from NI to RoW, where a country of origin code is declared in DE 5/15 and electronic licence is used.</t>
  </si>
  <si>
    <t>A Trader submits a type E Export electronic licence declaration (NI-ROW)
The trader enters the following information on the declaration:
   - Country of Origin is provided in D.E. 5/15 at item level</t>
  </si>
  <si>
    <t>DMSRCV(1), DMSRCV(2), DMSACC, DMSRES, DMSCLE, DMSEOG</t>
  </si>
  <si>
    <t>TT_EX039a</t>
  </si>
  <si>
    <t>Export pre-lodged declaration, for MiB (Merchandise in Baggage) goods moving from NI to RoW, where MIB APC, AI codes and document code are mandated on every goods item.</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</si>
  <si>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</si>
  <si>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TT_EX040a</t>
  </si>
  <si>
    <t>Export pre-lodged declaration, for goods moving from GB to ROW, where there is multiple cosignees on item level</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</si>
  <si>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</si>
  <si>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Step2 EAL, Step3 CST, Step4 EDL</t>
  </si>
  <si>
    <t>CSP: EMR1, EMR2
Trader: DMSRCV, DMSACC, DMSRES, DMSCLE, DMSEOG</t>
  </si>
  <si>
    <t>TT_EX041a</t>
  </si>
  <si>
    <t>TTM24.0</t>
  </si>
  <si>
    <t xml:space="preserve">Export pre-lodged declaration, for goods moving from GB to ROW, where a status update is provided via ERS to response to the movmement recieved to inform that there is a split shipment. </t>
  </si>
  <si>
    <t>A trader submits an Exports Type D pre-lodged declaration with DUCR (Goods arrived and departed, EAA and EAL submitted)
The trader enters the following information on the declaration::
- 'EX' declared at D.E 1/1.
- Additional Declaration 'D' in DE 1/2
- Procedure Type 1040 in DE 1/10
- 'JP' declared at D.E. 5/8 (Country of Destination).
- 'GB' declared at D.E. 5/15  (Country of Origin).
Step 1: Submit a Type D Declaration with DUCR
Step 2: Submit EAL 1 with DUCR
Step 3: Submit EDL 1 with DUCR
Step 4: Submit EAA with DUCR (Status RH6 SOE 14) 
Step 5: Submit EAL 2 with DUCR (Status R6 SOE3) 
Step 6: Submit EDL 2 with DUCR</t>
  </si>
  <si>
    <t>Step2 EAL, Step3 EDL, Step4 EAA, Step5 EAL, Step6 EDL</t>
  </si>
  <si>
    <t>CSP: ERS_ROE6_SOE14, ERS_ROE6_SOE3A, ERS_ROE6_SOEB, ERS_ROEH6_SOE14
Trader: DMSRCV, DMSACC, DMSRES, DMSCLE, DMSEOG</t>
  </si>
  <si>
    <t>TT_EX042a</t>
  </si>
  <si>
    <t xml:space="preserve">Exports Direct Frontier Declaration with DUCR only, for goods that have been exported permanently,  where a status update is priovided via ERS to response to the movmement recieved to inform that there is a split shipment. </t>
  </si>
  <si>
    <t>A trader submits an Exports Declaration Type A with DUCR (Goods arrived and departed, Re-arrival, EAL submitted)
The trader enters the following information on the declaration:
- 'EX' declared at D.E 1/1.
- Additional Declaration 'A' in DE 1/2
- Procedure Type 1040 in DE 1/10
- 'ZG' declared at D.E. 5/8 (Country of Destination).  'GB' declared at D.E. 5/15
Step 1: Submit a Type A Declaration with DUCR
Step 2: Submit EAL 1 with DUCR
Step 3 : Submit EDL 1 with DUCR
Step 4: Submit EAL 2 with DUCR  - 
Step 5: Submit EAL 3 with DUCR
Step 6: Submit EDL 2 with DUCR</t>
  </si>
  <si>
    <t>Step2 EAL, Step3 EDL, Step4 EAL, Step5 EAL, Step6 EDL</t>
  </si>
  <si>
    <t>CSP: ERS_ROE6_SOE3a, ERS_ROE6_SOE3b, ERS_ROE6_SOE3c
Trader: DMSACC, DMSCLE, DMSEOG</t>
  </si>
  <si>
    <t>TT_EX043</t>
  </si>
  <si>
    <t>TTM25.0</t>
  </si>
  <si>
    <t>Export pre-lodged declaration, for goods moving from NI to RoW, where EAA, EAL and EDL are submitted with MUCR, and XI EORI has "Established in Union" flag.</t>
  </si>
  <si>
    <t>A trader submits an Exports Type D declaration with DUCR using XI-EORI in the submitter field (NI to ROW)
Submit EAA, EAL, CST and EDL with MUCR using the XI EORI in submitter ID field
Step 1: Submit type D Declaration with DUCR
Step 2: Submit EAC with DUCR and MUCR to consolidate
Step 3: Submit EAA with MUCR
Step 4: Submit EAL with MUCR
Step 5: Submit CST with MUCR
Step 6: Submit EDL with MUCR
Step 7: Submit a DIS query for this declaration using MRN</t>
  </si>
  <si>
    <t>Step2 EAC, Step3 EAA, Step4 EAL, Step5 CST, Step6 EDL</t>
  </si>
  <si>
    <t>CSP: Step2 EAC, Step3 EMR, Step4 EMR_1_ROE6_SOE14, Step4 EMR_2_ROE6_SOE3, Step5 EMR
Trader: DMSRCV, DMSACC, DMSRES, DMSCLE, DMSEOG</t>
  </si>
  <si>
    <t>TT_EX044a</t>
  </si>
  <si>
    <t>Export pre-lodged C21e EIDR declaration, for goods moving from NI to RoW, where EAA, EAL and EDL are submitted with DUCR, and XI EORI has "Established in Union" flag.</t>
  </si>
  <si>
    <t>A trader submits an Exports Type K declaration with DUCR and EIDR authorisation using XI-EORI in the submitter field (NI-&gt;ROW)
Submit EAA, EAL and EDL with DUCR using the XI EORI in submitter ID field
Step 1: Submit type K Declaration with DUCR
Step 2: Submit EAA with DUCR
Step 3: Submit EAL with DUCR
Step 4: Submit EDL with DUCR
Step 5: Submit a DIS query for this declaration via the Summary DIS Query API request</t>
  </si>
  <si>
    <t>Step2 EAA, Step3 EAL, Step4 EDL</t>
  </si>
  <si>
    <t>CSP: EDL, ERS_ROE6_SOE14_1_, ERS_ROE6_SOE14_2_, ERS_ROE6_SOE3
Trader: DMSRCV, DMSACC, DMSRES, DMSCLE, DMSEOG</t>
  </si>
  <si>
    <t>TT_EX045a</t>
  </si>
  <si>
    <t>0014'</t>
  </si>
  <si>
    <t>Export pre-lodged C21e declaration, for goods moving from NI to RoW, where "Established in Union" is not mandated for Exporter and Declarant XI EORI's.</t>
  </si>
  <si>
    <t>A trader submits an Exports Type D/A export Declaration Re-export of goods previously entered to Inward Processing (IP) with DUCR using XI-EORI in the submitter field (NI-&gt;ROW)
Step 1: Submit type D Declaration with DUCR
Step 2: Submit EAL with DUCR
Step 3: Submit EDL with DUCR</t>
  </si>
  <si>
    <t>Step2 EAL, Step3 EDL</t>
  </si>
  <si>
    <t>CSP: ERS_ROE6_SOE3
Trader: DMSACC, DMSCLE, DMSEOG</t>
  </si>
  <si>
    <t>TT_EX046a</t>
  </si>
  <si>
    <t>Export pre-lodged declaration, for goods moving from NI to RoW, where "Established in Union" is not mandated for Exporter, Declarant &amp; Representative XI EORI's.</t>
  </si>
  <si>
    <t>CSP: ERS_ROE6_SOE14, ERS_ROE6_SOE3
Trader: DMSRCV, DMSACC, DMSRES, DMSCLE, DMSEOG</t>
  </si>
  <si>
    <t>TT_EX047a</t>
  </si>
  <si>
    <t>TTM26.0</t>
  </si>
  <si>
    <r>
      <t>Export frontier arrived</t>
    </r>
    <r>
      <rPr>
        <sz val="11"/>
        <color rgb="FFFF0000"/>
        <rFont val="Calibri"/>
        <family val="2"/>
        <scheme val="minor"/>
      </rPr>
      <t xml:space="preserve"> </t>
    </r>
    <r>
      <rPr>
        <sz val="11"/>
        <color theme="1"/>
        <rFont val="Calibri"/>
        <family val="2"/>
        <scheme val="minor"/>
      </rPr>
      <t>declaration, for goods that have been exported permanently, where e-AD (Electronic Administrative Document) is optional on an export declaration</t>
    </r>
  </si>
  <si>
    <t>A trader submits a type A (B1 dataset ) declaration with Previous Procedure Code 07 in DE 1/10, and CSE authorisation is declared in DE 3/39, Additional Document Codes C658/C651 are optional in DE 2/3 so are NOT declared. Declaration should be accepted and cleared. 
STEPS
- Step 1: Submit type A Declaration with DUCR.
- Step 2: Submit EAL with DUCR
- Step 3: Submit EDL with DUCR.</t>
  </si>
  <si>
    <t>TT_EX048a</t>
  </si>
  <si>
    <r>
      <rPr>
        <sz val="11"/>
        <color rgb="FF000000"/>
        <rFont val="Calibri"/>
        <scheme val="minor"/>
      </rPr>
      <t>Export frontier arrived</t>
    </r>
    <r>
      <rPr>
        <sz val="11"/>
        <color rgb="FFFF0000"/>
        <rFont val="Calibri"/>
        <scheme val="minor"/>
      </rPr>
      <t xml:space="preserve"> </t>
    </r>
    <r>
      <rPr>
        <sz val="11"/>
        <color rgb="FF000000"/>
        <rFont val="Calibri"/>
        <scheme val="minor"/>
      </rPr>
      <t>simplified declaration, for goods moving from NI to RoW, where a trader submits an indirect exports declaration and "NIEXP" is declared in DE 2/2.</t>
    </r>
  </si>
  <si>
    <t>A trader submits an indirect Exports Type C declaration (procedure Category C1) with DUCR, exporting goods from NI to ROW.
The trader enters the following information on the declaration:
Additional Information code 'NIEXP' is declared in DE2/2 at item level
XI EORI is declared in DE3/2 Exporter at header level
XI EORI is declared in DE3/18 Declarant at header level
Country of destination code at header level in DE5/8
A valid commodity code at the item level in DE6/14
Customs Office of Exit (indicated by a non-GB or non-XI Office of Exit code) declared in DE5/12 at header level for indirect movements (NI-EU-GB or NI-EU-RoW) ONLY
STEPS
Step 1: Submit type C Declaration with DUCR.
Step 2: Submit EAL with DUCR.</t>
  </si>
  <si>
    <t>Step2 EAL</t>
  </si>
  <si>
    <t>CSP: ERS_ROE6_SOE3
Trader: DMSACC, DMSCLE</t>
  </si>
  <si>
    <t>TT_EX049a</t>
  </si>
  <si>
    <t>Export pre-lodged declaration, for goods moving from NI to RoW, where requested procedure code declared in DE 1/10 is 21 and Authorisation Document code declared in DE 2/3 is C019 is used to submit a declaration with goods that are under a special procedure</t>
  </si>
  <si>
    <t>A trader submits a type D exports declaration (B2 dataset) where Requested Procedure Code declared in DE 1/10 is 21, Authorisation Document Code declared in DE 2/3 is C019 and OPO is declared in DE 3/39 followed by the EORI Number that is validated against the Authorisation Number. Authorisation Number declared in subfield 'Document Identifier'  is valid and belongs to the Authorisation holder.  Representative Status Code '2' declared in DE 3/21. The declaration should be registered.
STEPS
- Step 1 - Submit type D Declaration with DUCR via CDS.
- Step 2: Submit EAC with DUCR and MUCR to consolidate.
- Step 3: Submit EAA with MUCR.
- Step 4: Submit EAL with MUCR.
- Step 5: Submit CST with MUCR.
- Step 6: Submit EDL with MUCR.</t>
  </si>
  <si>
    <t>CSP: EMR1, EMR2, EMR3, EMR4
Trader: DMSRCV, DMSACC, DMSRES, DMSCLE, DMSEOG</t>
  </si>
  <si>
    <t>TT_EX050a</t>
  </si>
  <si>
    <t>Export pre-lodged declaration, for goods moving from NI to RoW, where AI code OPVAT is used as an alternative to the Outward Processing Authorisation and C019 not declared.</t>
  </si>
  <si>
    <t>A trader submits an Exports Type D declaration with DUCR using XI-EORI in the submitter field (NI-&gt;ROW)
Submit EAL and EDL with DUCR using the XI EORI in submitter ID field
XI EORI is declared in DE 3/2 Exporter (Established in the Union)
XI EORI is declared in DE 3/18 Declarant (Established in the Union)
DE 3/21 is not 3
XI EORI is declared in DE 3/32  Carrier identification No.
Consignee name and address given in DE 3/9
Procedure Codes in DE 1/10 - 22 (EX)
AI Code in DE 2/2 - 00100
Authorisation Document Type (DE 3/39) - OPO followed by EORI</t>
  </si>
  <si>
    <t>TT_EX051a</t>
  </si>
  <si>
    <t>Export pre-lodged declaration, for goods moving from GB to RoW, where TAEXP and D51 is declared for DE 2/2 and DE1/11 to indicate that the goods are leaving temporary admission with partial relief</t>
  </si>
  <si>
    <t>A trader submits an Exports Type D pre-lodged declaration (procedure Category B1) with DUCR, re-exporting goods previously imported to TA from GB to ROW.
The trader enters the following information on the declaration:
- Additional Information code 'TAEXP' is declared in DE 2/2 at item level
- Requested Procedure Code '31' at item level in DE 1/10
- Previous Procedure Code '53' at item level in DE 1/10
- Additional Procedure Code 'D51' at item level in DE 1/11 (to indicate that goods are leaving Temporary Admission with Partial Relief)
STEPS
Step 1: Submit type D Declaration with DUCR.
Step 2: Submit EAL with DUCR.
Step 3: Submit EDL with DUCR.</t>
  </si>
  <si>
    <t>CSP: ERS_ROE6_SOE3
Trader: DMSRCV, DMSACC, DMSRES, DMSCLE, DMSEOG</t>
  </si>
  <si>
    <t>TT_EX052a</t>
  </si>
  <si>
    <t>TTM27.0</t>
  </si>
  <si>
    <t>Export pre-lodged declaration, for goods moving from GB to RoW, where a DUCR is automatically disassociated from a MUCR once the declaration linked to the DUCR is rejected with an SOE of '11'</t>
  </si>
  <si>
    <t>If the DUCR associated with a MUCR is rejected and an SOE of '11' is reached, dissociate the DUCR from the MUCR automatically. The other DUCR associated with the same MUCR should be able to processed by CSP.
Step 1: EXD declaration-1 with DUCR 1 and MUCR 1 is submitted
Step 2: EAA to MUCR is submitted
Step 3: Rejection of declaration 1 occurs via invalidation (this will trigger SOE 11, an updated EMR and ERS to step-2, DUCR 1 automatically disassociates from MUCR 1)
Step 4: EXD declaration-2 with DUCR 2 and MUCR 1 is submitted
Step 5: CST with MUCR is submitted
Step 6: EAL with MUCR is submitted
Step 7: EDL with MUCR is submitted</t>
  </si>
  <si>
    <t>EAA,
CST,
EAL,
EDL</t>
  </si>
  <si>
    <t>Trader Notifications:
DMSRCV,
DMSRCV,
DMSREQ,
DMSREJ,
DMSRCV,
DMSACC,
DMSRES,
DMSCLE,
DMSEOG
CSP Notifications:
Declaration 1: EMR, EMR, ERS; Declaration 2: EMR, EMR</t>
  </si>
  <si>
    <t>TT_FI001a</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</si>
  <si>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</si>
  <si>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</si>
  <si>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DMSACC
DMSTAX(1)
DMSTAX(2)
DMSCLE</t>
  </si>
  <si>
    <t>TT_FI001b</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</si>
  <si>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</si>
  <si>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</si>
  <si>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</si>
  <si>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TT_FI002a</t>
  </si>
  <si>
    <t>Individual Guarantee for Method of Payment</t>
  </si>
  <si>
    <t>Imports Type A declaration that uses an individual guarantee for MoP. This will result in the creation of a security amount being owed.</t>
  </si>
  <si>
    <t>TT_FI003a</t>
  </si>
  <si>
    <t>Declaration using both Deferment and Guarantee Account Methods of Payment</t>
  </si>
  <si>
    <t>Imports Type A declaration that includes both a GAN and a DAN for MoP. The declaration will result in the creation of outright duties and security amounts being owed.</t>
  </si>
  <si>
    <t>TT_FI004a</t>
  </si>
  <si>
    <t>Cash Account for Method of Payment</t>
  </si>
  <si>
    <t>Imports Type A declaration that uses a cash account for MoP.</t>
  </si>
  <si>
    <t>TT_FI005a</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</si>
  <si>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</si>
  <si>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</si>
  <si>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TT_FI005b</t>
  </si>
  <si>
    <t>Postponed VAT Accounting declaration with a foreign (IM) VAT number</t>
  </si>
  <si>
    <t>Type A declaration with self-representation using a foreign VAT number and fiscal reference FR1 for an importer established and registered in the UK. The declaration will be rejected.</t>
  </si>
  <si>
    <t>TT_IM001a</t>
  </si>
  <si>
    <t>Imports Standard Frontier Declaration</t>
  </si>
  <si>
    <t>Type A declaration for Import of goods liable to Duty &amp; VAT, with no previous procedure</t>
  </si>
  <si>
    <t>DMSACC
DMSTAX(1)
DMSCLE
DMSTAX(2)</t>
  </si>
  <si>
    <t>TT_IM001b</t>
  </si>
  <si>
    <t>Imports Standard Frontier Declaration with Rejection</t>
  </si>
  <si>
    <t>TT_IM001a scenario, with rejection due to incorrect authorisation.</t>
  </si>
  <si>
    <t>TT_IM001c</t>
  </si>
  <si>
    <t>TTM10.0</t>
  </si>
  <si>
    <t>Imports Standard Frontier Declaration with Declaration Status Request</t>
  </si>
  <si>
    <t>Request Declaration Status via an API on TT_IM001a.</t>
  </si>
  <si>
    <t>TT_IM001d</t>
  </si>
  <si>
    <t>Imports Standard Frontier Declaration with Multiple Goods Items</t>
  </si>
  <si>
    <t>TT_IM001a scenario with additional goods items.</t>
  </si>
  <si>
    <t>TT_IM002a</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</si>
  <si>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</si>
  <si>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</si>
  <si>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Type Z, uses EIDR</t>
  </si>
  <si>
    <t>TT_IM002b</t>
  </si>
  <si>
    <t>Imports Supplementary Declaration with Amendment</t>
  </si>
  <si>
    <t>TT_IM002a with a subsequent amendment to item price.</t>
  </si>
  <si>
    <t>DMSACC
DSMTAX(1)
DMSRCV
DMSREQ
DMSTAX(2)
DMSTAX(3)
DMSRES
DMSCLE</t>
  </si>
  <si>
    <t>TT_IM002c</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</si>
  <si>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</si>
  <si>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</si>
  <si>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</si>
  <si>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</si>
  <si>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</si>
  <si>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</si>
  <si>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</si>
  <si>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</si>
  <si>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TT_IM003b</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</si>
  <si>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</si>
  <si>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</si>
  <si>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</si>
  <si>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TT_IM004a</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</si>
  <si>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</si>
  <si>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</si>
  <si>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</si>
  <si>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TT_IM005a</t>
  </si>
  <si>
    <t>Tranche 4</t>
  </si>
  <si>
    <t>C21i</t>
  </si>
  <si>
    <t>Imports Frontier CCR Declaration</t>
  </si>
  <si>
    <t>Standalone inventory summary Type J declaration.</t>
  </si>
  <si>
    <t>TT_IM005b</t>
  </si>
  <si>
    <t>TTM10.1</t>
  </si>
  <si>
    <t>Imports Frontier CCR Declaration with Amendment</t>
  </si>
  <si>
    <t>TT_IM005a with amendment to item weight</t>
  </si>
  <si>
    <t>DMSACC
DMSTAX(1)
DSMRCV
DMSREQ
DMSTAX(2)
DMSRES
DMSTAX(3)
DMSCLE</t>
  </si>
  <si>
    <t>TT_IM006a</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</si>
  <si>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</si>
  <si>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</si>
  <si>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TT_IM007a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</si>
  <si>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</si>
  <si>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</si>
  <si>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TT_IM008a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</si>
  <si>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</si>
  <si>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</si>
  <si>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TT_IM008b</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</si>
  <si>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</si>
  <si>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</si>
  <si>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TT_IM009a</t>
  </si>
  <si>
    <t>Frontier declaration with duty relief granted under End Use special procedure</t>
  </si>
  <si>
    <t>Self-representing Trader submits a Type A declaration using End Use Preference code</t>
  </si>
  <si>
    <t>TT_IM009b</t>
  </si>
  <si>
    <t>Imports Frontier Declaration using Indirect Representation with Duty Relief granted under End Use special procedure</t>
  </si>
  <si>
    <t>TT_IM009a changed to indirect representation</t>
  </si>
  <si>
    <t>TT_IM010a</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</si>
  <si>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</si>
  <si>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</si>
  <si>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</si>
  <si>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Requires update to stop the scenario generating FEC  checks following the resolution of CTAR-11986/KEL 416.</t>
  </si>
  <si>
    <t>TT_IM010b</t>
  </si>
  <si>
    <t>Imports Pre-Lodged Declaration with Cancellation</t>
  </si>
  <si>
    <t>TT_IM010a declaration is cancelled using a cancellation message</t>
  </si>
  <si>
    <t>DMSRCV(1)
DMSTAX
DMSRCV(2)
DMSREQ
DMSREJ</t>
  </si>
  <si>
    <t>TT_IM011a</t>
  </si>
  <si>
    <t>C21i EIDR</t>
  </si>
  <si>
    <t>Imports Pre-lodged Inventory summary declaration with amendment</t>
  </si>
  <si>
    <t>Type K declaration with amendment and cancellation.</t>
  </si>
  <si>
    <t>DMSRCV(1),
DMSTAX(1)
DMSRCV(2)
DMSREQ
DMSTAX(2)
DMSRCV(3)
DMSREQ(2)
DMSREJ</t>
  </si>
  <si>
    <t>TT_IM012a</t>
  </si>
  <si>
    <t>Imports Full Pre-Lodged Declaration for Entry to an Approved Warehouse being Reimported Following Temporary Export</t>
  </si>
  <si>
    <t>DMSRCV(1)
DMSRCV(2)
DMSACC
DMSCLE</t>
  </si>
  <si>
    <t>TT_IM013a</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</si>
  <si>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</si>
  <si>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</si>
  <si>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TT_IM014a</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</si>
  <si>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</si>
  <si>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</si>
  <si>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</si>
  <si>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TT_IM015a</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</si>
  <si>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</si>
  <si>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</si>
  <si>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</si>
  <si>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</si>
  <si>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TT_IM016a</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</si>
  <si>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</si>
  <si>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</si>
  <si>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</si>
  <si>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</si>
  <si>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TT_IM017a</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</si>
  <si>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</si>
  <si>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</si>
  <si>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</si>
  <si>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TT_IM017b</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</si>
  <si>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</si>
  <si>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</si>
  <si>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</si>
  <si>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TT_IM018a</t>
  </si>
  <si>
    <t>GB-NI 'At Risk'</t>
  </si>
  <si>
    <t>Type A declaration for goods being imported into NI from GB. Goods are deemed to be 'At Risk'. Customs Duties are calculated at the EU Tariff rate. No UK VAT, Excise Duty and additional duties are calculated</t>
  </si>
  <si>
    <t>TT_IM019a</t>
  </si>
  <si>
    <t>GB-NI 'Not At Risk'</t>
  </si>
  <si>
    <t>Type A declaration for excise goods being imported into NI from GB. Goods have been 'de-risked' by the trader. No customs duties, VAT and excise duties are calculated.</t>
  </si>
  <si>
    <t>TT_IM020a</t>
  </si>
  <si>
    <t>RoW-NI 'At Risk'</t>
  </si>
  <si>
    <t>Type A declaration for goods being imported into NI from USA. Goods are deemed to be 'At Risk'. Customs duties are calculated at the EU Tariff rate. UK VAT is calculated at the standard rate as per the EU Tariff.</t>
  </si>
  <si>
    <t>TT_IM021a</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</si>
  <si>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</si>
  <si>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</si>
  <si>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</si>
  <si>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TT_IM022a</t>
  </si>
  <si>
    <t>GB-NI 'At Risk' and EU ADD Duties</t>
  </si>
  <si>
    <t>Type A declaration for goods being imported into NI from GB. Goods subject to definitive ADD measures. Duties including ADD calculated at the EU Tariff rate.</t>
  </si>
  <si>
    <t>TT_IM023a</t>
  </si>
  <si>
    <t>RoW-NI 'At Risk' and EU CVD Duties</t>
  </si>
  <si>
    <t>Type A declaration for goods being imported from Indonesia to NI. Goods subject to definitive CVD measures. Duties including CVD calculated at the EU Tariff rate.</t>
  </si>
  <si>
    <t>TT_IM024a</t>
  </si>
  <si>
    <t>GB-NI 'At Risk' and EU SIV Duties</t>
  </si>
  <si>
    <t>Type Y declaration for goods being imported to NI from GB. Goods subject to SIV measures - Valuation Method 4 (No Item Price). Duties calculated based on SIV as per the EU Tariff</t>
  </si>
  <si>
    <t>TT_IM025a</t>
  </si>
  <si>
    <t>RoW-NI 'At Risk' and EU SPV Duties</t>
  </si>
  <si>
    <t>Type Y declaration for goods being imported to NI from Israel. Goods subject to SPV measures - Valuation Method 4 (No Item Price). Duties calculated based on SPV as per the EU Tariff.</t>
  </si>
  <si>
    <t>TT_IM026a</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</si>
  <si>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</si>
  <si>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</si>
  <si>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</si>
  <si>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TT_IM027a</t>
  </si>
  <si>
    <t>RoW-NI 'At Risk' and EU Minimum Import Pricing</t>
  </si>
  <si>
    <t>Type A declaration for goods being imported into NI from Bolivia. Goods are subject to Minimum Import Price Calc and Charging. Duties including extra MIP Duties calculated at the EU Tariff rate.</t>
  </si>
  <si>
    <t>TT_IM028a</t>
  </si>
  <si>
    <t>GB-NI 'At Risk' and EU CAP Charges</t>
  </si>
  <si>
    <t>Type A declaration for goods being imported into NI from GB. Goods are subject to EU CAP variable charges. Duties including EU CAP charges calculated at the EU Tariff rate.</t>
  </si>
  <si>
    <t>TT_IM029a</t>
  </si>
  <si>
    <t>GB-NI 'Not At Risk' and NI Non-Quota Trade Preference</t>
  </si>
  <si>
    <t>Type Y declaration for goods being imported into NI from GB. Preference has been claimed despite calculations being suppressed on domestic movements. Declaration is rejected.</t>
  </si>
  <si>
    <t>TT_IM030a</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</si>
  <si>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</si>
  <si>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</si>
  <si>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</si>
  <si>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CTAR-12053
CDSNIP-496</t>
  </si>
  <si>
    <t>TT_IM031a</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</si>
  <si>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</si>
  <si>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</si>
  <si>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TT_IM032a</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</si>
  <si>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</si>
  <si>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</si>
  <si>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</si>
  <si>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TT_IM032b</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</si>
  <si>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</si>
  <si>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</si>
  <si>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TT_IM033a</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</si>
  <si>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</si>
  <si>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</si>
  <si>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</si>
  <si>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</si>
  <si>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TT_IM033b</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</si>
  <si>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</si>
  <si>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</si>
  <si>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</si>
  <si>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TT_IM034a</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</si>
  <si>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</si>
  <si>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</si>
  <si>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</si>
  <si>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</si>
  <si>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</si>
  <si>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TT_IM034b</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</si>
  <si>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</si>
  <si>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</si>
  <si>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</si>
  <si>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TT_IM035a</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</si>
  <si>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</si>
  <si>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</si>
  <si>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</si>
  <si>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</si>
  <si>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TT_IM036a</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</si>
  <si>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</si>
  <si>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</si>
  <si>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DMSACC, DMSTAX(1), DMSTAX(2), DMSCLE</t>
  </si>
  <si>
    <t>TT_IM037a</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</si>
  <si>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</si>
  <si>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</si>
  <si>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TT_IM038a</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</si>
  <si>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</si>
  <si>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</si>
  <si>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TT_IM038b</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</si>
  <si>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</si>
  <si>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</si>
  <si>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TT_IM039a</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</si>
  <si>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</si>
  <si>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</si>
  <si>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TT_IM039b</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</si>
  <si>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</si>
  <si>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</si>
  <si>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TT_IM040a</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</si>
  <si>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</si>
  <si>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</si>
  <si>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TT_IM040b</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</si>
  <si>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</si>
  <si>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</si>
  <si>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TT_IM041a</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</si>
  <si>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</si>
  <si>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</si>
  <si>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TT_IM042a</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</si>
  <si>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</si>
  <si>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</si>
  <si>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TT_IM043a</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</si>
  <si>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</si>
  <si>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</si>
  <si>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DMSACC, DMSTAX(1), DMSTAX(2), DMSROG, DMSTAX(3), DMSCLE</t>
  </si>
  <si>
    <t>TT_IM044a</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</si>
  <si>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</si>
  <si>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</si>
  <si>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TT_IM044b</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</si>
  <si>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</si>
  <si>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</si>
  <si>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TT_IM045a</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</si>
  <si>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</si>
  <si>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</si>
  <si>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DMSACC, DMSTAX(1), DMSTAX(2),  DMSCLE</t>
  </si>
  <si>
    <t>TT_IM046a</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</si>
  <si>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</si>
  <si>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</si>
  <si>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DMSRVC(1), DMSTAX(1), DMSRCV(2), DMSACC, DMSTAX(2), DMSTAX(3), DMSCLE</t>
  </si>
  <si>
    <t>TT_IM047a</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</si>
  <si>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</si>
  <si>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</si>
  <si>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TT_IM047b</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</si>
  <si>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</si>
  <si>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</si>
  <si>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TT_IM048a</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</si>
  <si>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</si>
  <si>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</si>
  <si>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DMSRCV(1), DMSTAX(1), DMSRCV(2), DMSACC, DMSTAX(2), DMSTAX(3), DMSCLE</t>
  </si>
  <si>
    <t>TT_IM049a</t>
  </si>
  <si>
    <t>Goods Import Declaration to the Isle of Man</t>
  </si>
  <si>
    <t>Type A declaration with Goods Location for the Isle of Man. Import from the United States, using direct representation and a procedure to allow entry for free circulation.</t>
  </si>
  <si>
    <t>TT_IM050a</t>
  </si>
  <si>
    <t>Simplified Import Declaration with Manual Override</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</si>
  <si>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</si>
  <si>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</si>
  <si>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TT_IM051a</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</si>
  <si>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</si>
  <si>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</si>
  <si>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TT_IM052a</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</si>
  <si>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</si>
  <si>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</si>
  <si>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TT_IM053a</t>
  </si>
  <si>
    <t>Imports C21i Declaration where Net Mass is not mandated</t>
  </si>
  <si>
    <t xml:space="preserve">Type J C21i Imports declaration, with Net Mass having been omitted. The Declaration is accepted and clears. </t>
  </si>
  <si>
    <t>TT_IM054a</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</si>
  <si>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</si>
  <si>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</si>
  <si>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TT_IM055a</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</si>
  <si>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</si>
  <si>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</si>
  <si>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TT_IM056a</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</si>
  <si>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</si>
  <si>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</si>
  <si>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</si>
  <si>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TT_IM057a</t>
  </si>
  <si>
    <t>TTM14.1</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</si>
  <si>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</si>
  <si>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</si>
  <si>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TT_IM058a</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</si>
  <si>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</si>
  <si>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</si>
  <si>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TT_IM059a</t>
  </si>
  <si>
    <t>H5</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</si>
  <si>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</si>
  <si>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</si>
  <si>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TT_IM060a</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</si>
  <si>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</si>
  <si>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</si>
  <si>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 xml:space="preserve">Note KEL-239 when testing: When a trader declares ALVS documents in D/E 2/3 on an Import declaration in a goods item, they are currently required to enter a Country of Origin in DE 5/15. However, when the same declaration includes a claim for a Quota Preferential Rate, they are also required to enter a Preferential Country of Origin in DE 5/16. </t>
  </si>
  <si>
    <t>TT_IM061a</t>
  </si>
  <si>
    <t>Q</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</si>
  <si>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</si>
  <si>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</si>
  <si>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</si>
  <si>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</si>
  <si>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TT_IM061b</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</si>
  <si>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</si>
  <si>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</si>
  <si>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DMSACC
DMSRCV
DMSREQ
DMSRES
DMSCLE</t>
  </si>
  <si>
    <t>TT_IM062a</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</si>
  <si>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</si>
  <si>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</si>
  <si>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DMSACC
DMSTAX(1)
DMSDOC
DMSTAX(2)
DMSROG
DMSQRY</t>
  </si>
  <si>
    <t>TT_IM063a</t>
  </si>
  <si>
    <t>TTM15.0</t>
  </si>
  <si>
    <t>GB-NI personal belongings - relief from customs duty (e.g. when moving home to NI from GB)</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</si>
  <si>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</si>
  <si>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TT_IM064a</t>
  </si>
  <si>
    <t>ROW-NI at Risk - Steel Safeguard</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</si>
  <si>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</si>
  <si>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TT_IM065a</t>
  </si>
  <si>
    <t>ROW to GB, Preferential UK quota claimed, Critical status/Partial allocation</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</si>
  <si>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</si>
  <si>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DMSACC
DMSTAX(1)
DMSTAX(2)
DMSROG
DMSTAX(3)
DMSCLE</t>
  </si>
  <si>
    <t>TT_IM066a</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</si>
  <si>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</si>
  <si>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</si>
  <si>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TT_IM067a</t>
  </si>
  <si>
    <t>H7</t>
  </si>
  <si>
    <t>Imports frontier inventory-linked declaration from ROW to NI, using SRDS for low value goods imported into Northern Ireland</t>
  </si>
  <si>
    <t xml:space="preserve">An Inventory-linked Type A Frontier Imports declaration using SRDS to import non-excise SRDS goods from RoW to NI. The value of the item does not exceed £135. All standard inventory linking processing applies. No Duties or VAT charged. </t>
  </si>
  <si>
    <t>UKCRIM VMR</t>
  </si>
  <si>
    <t>Trader Notifications:
DMSACC
DMSCLE
CSP Notifications:
IVL DSN ICS-14
IVL DSN ICS-3
IVL DSN ICS-1</t>
  </si>
  <si>
    <t>TT_IM068a</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</si>
  <si>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</si>
  <si>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</si>
  <si>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Amendment
GPN</t>
  </si>
  <si>
    <t>DMSRCV(1)
DMSRCV(2)
DMSACC
DMSRES
DMSCLE</t>
  </si>
  <si>
    <t>TT_IM069a</t>
  </si>
  <si>
    <t>TTM16.0</t>
  </si>
  <si>
    <t>Import supplementary declaration, for 'at risk goods' moving from ROW to NI, where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</si>
  <si>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</si>
  <si>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TT_IM070a</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</si>
  <si>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</si>
  <si>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</si>
  <si>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TT_IM071a</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</si>
  <si>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</si>
  <si>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</si>
  <si>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TT_IM072a</t>
  </si>
  <si>
    <t>TTM16.2</t>
  </si>
  <si>
    <t>0020</t>
  </si>
  <si>
    <t>Imports frontier Bulk Import Reduced Data Set (BIRDS) declaration, for goods moving from JE to GB, for multiple consignments of low value items</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</si>
  <si>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</si>
  <si>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TT_IM073a</t>
  </si>
  <si>
    <t>Imports frontier Bulk Import Reduced Data Set (BIRDS) declaration with inventory linking, for goods moving from RoW to GB, for multiple consignments of low value items</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</si>
  <si>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</si>
  <si>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UKCRIM VM  Response</t>
  </si>
  <si>
    <t>Trader Notifications:
DMSACC
DMSTAX(1)
DMSTAX(2)
DMSCLE
CSP Notifications:
IVL VM Request
IVL DSN ICS-14
IVL DSN ICS-3</t>
  </si>
  <si>
    <t>TT_IM074a</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</si>
  <si>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</si>
  <si>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</si>
  <si>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TT_IM075a</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</si>
  <si>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</si>
  <si>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</si>
  <si>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TT_IM076a</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</si>
  <si>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</si>
  <si>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</si>
  <si>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</si>
  <si>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</si>
  <si>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</si>
  <si>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</si>
  <si>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</si>
  <si>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</si>
  <si>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</si>
  <si>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TT_IM078a</t>
  </si>
  <si>
    <t>Import frontier occasional simplified declaration, for goods moving from GB to NI, using APCs to group different goods falling under different tariff subheadings</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</si>
  <si>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</si>
  <si>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TT_IM079a</t>
  </si>
  <si>
    <t xml:space="preserve"> </t>
  </si>
  <si>
    <t>Import frontier declaration, for goods moving from RoW to NI, for low value consignments between private individuals declared using the Super Reduced Dataset (SRDS) and are admitted free of customs duty</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</si>
  <si>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</si>
  <si>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TT_IM080a</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</si>
  <si>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</si>
  <si>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</si>
  <si>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TT_IM081a</t>
  </si>
  <si>
    <t>CSP query to search import declarations they have submitted, using specific search parameters to review the status of various declarations</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</si>
  <si>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</si>
  <si>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TT_IM082a</t>
  </si>
  <si>
    <t>CSP query to search all versions of an import declaration they have submitted, using the MRN parameter to determine the current state of the declaration</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</si>
  <si>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</si>
  <si>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TT_IM083a</t>
  </si>
  <si>
    <t>H3</t>
  </si>
  <si>
    <t>Import frontier declaration, for goods moving from RoW to GB, for multiple items declared to Temporary Admission which derives the H3 declaration category dataset</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</si>
  <si>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</si>
  <si>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UKCIRM VMResponse</t>
  </si>
  <si>
    <t>Trader Notifications:
DMSACC
DMSTAX(1)
DMSTAX(2)
DMSCLE
CSP Notifications:
IVL VMReq
IVL DSN (1)
IVL DSN (2)</t>
  </si>
  <si>
    <t>TT_IM083b</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</si>
  <si>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</si>
  <si>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</si>
  <si>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TT_IM084a</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</si>
  <si>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</si>
  <si>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</si>
  <si>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DMSRCV
DMSRCV
DMSACC
DMSCLE</t>
  </si>
  <si>
    <t>TT_IM085a</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</si>
  <si>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</si>
  <si>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</si>
  <si>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Trader notifications:
DMSACC
DMSTAX
DMSTAX
DMSCLE
CSP notifications:
VMRequest
DSN ICS14 ROE6
DSN ICS3 ROE6</t>
  </si>
  <si>
    <t xml:space="preserve">TT_IM086a </t>
  </si>
  <si>
    <t>0005</t>
  </si>
  <si>
    <t>Import frontier EIDR NOP, for goods moving from GB to NI, using additional document 108C to support an oral customs declaration for temporary admission</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</si>
  <si>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</si>
  <si>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TT_IM087a</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</si>
  <si>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</si>
  <si>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</si>
  <si>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DMSACC
DMSTAX
DMSTAX
DMSCLE</t>
  </si>
  <si>
    <t>TT_IM088a</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</si>
  <si>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</si>
  <si>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</si>
  <si>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TT_IM089a</t>
  </si>
  <si>
    <t>Import supplementary simplified declaration, for goods moving from RoW to GB, where CD does not validate against non-waiver status codes so that declarations are not rejected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</si>
  <si>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</si>
  <si>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TT_IM090a</t>
  </si>
  <si>
    <t>0700</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</si>
  <si>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</si>
  <si>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</si>
  <si>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TT_IM091a</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</si>
  <si>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</si>
  <si>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</si>
  <si>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TT_IM092a</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</si>
  <si>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</si>
  <si>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</si>
  <si>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</si>
  <si>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TT_IM093a</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</si>
  <si>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</si>
  <si>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</si>
  <si>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TT_IM094a</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</si>
  <si>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</si>
  <si>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</si>
  <si>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TT_IM095a</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</si>
  <si>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</si>
  <si>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</si>
  <si>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</si>
  <si>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TT_IM096a</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</si>
  <si>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</si>
  <si>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</si>
  <si>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TT_IM097a</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</si>
  <si>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</si>
  <si>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</si>
  <si>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TT_IM098a</t>
  </si>
  <si>
    <t>Import frontier declaration, for goods moving from Continental Shelf (CS) Norway into NI, where the amount of duty payable on "at-risk" items is subject to the correct measures</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</si>
  <si>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</si>
  <si>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TT_IM099a</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</si>
  <si>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</si>
  <si>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</si>
  <si>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TT_IM100a</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</si>
  <si>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</si>
  <si>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</si>
  <si>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TT_IM101a</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</si>
  <si>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</si>
  <si>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</si>
  <si>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</si>
  <si>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TT_IM102a</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</si>
  <si>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</si>
  <si>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</si>
  <si>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TT_IM103a</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</si>
  <si>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</si>
  <si>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</si>
  <si>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TT_IM104a</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</si>
  <si>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</si>
  <si>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</si>
  <si>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TT_IM105a</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</si>
  <si>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</si>
  <si>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</si>
  <si>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TT_IM106a</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</si>
  <si>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</si>
  <si>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</si>
  <si>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TT_IM107a</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</si>
  <si>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</si>
  <si>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</si>
  <si>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TT_IM108a</t>
  </si>
  <si>
    <t>TTM20.0.2</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</si>
  <si>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</si>
  <si>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</si>
  <si>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</si>
  <si>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</si>
  <si>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</si>
  <si>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</si>
  <si>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</si>
  <si>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</si>
  <si>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</si>
  <si>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</si>
  <si>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</si>
  <si>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</si>
  <si>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</si>
  <si>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</si>
  <si>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</si>
  <si>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</si>
  <si>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</si>
  <si>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TT_IM114a</t>
  </si>
  <si>
    <t>Import frontier declaration, for goods moving from RoW to NI (not at risk), where the commodity code used has a preference mismatch between UK and EU Tariff and the quota has been claimed.</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</si>
  <si>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</si>
  <si>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DMSACC,
DMSTAX,
DMSTAX,
DMSROG,
DMSTAX,
DMSCLE</t>
  </si>
  <si>
    <t>TT_IM115a</t>
  </si>
  <si>
    <t xml:space="preserve">Import frontier declaration, for goods moving from RoW to NI (not at risk), where the commodity code used has an end use mismatch between UK and EU Tariff and the quota has been claimed. </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</si>
  <si>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</si>
  <si>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TT_IM116a</t>
  </si>
  <si>
    <t>Simplified import declaration with occasional use (I1 B&amp;E), for goods moving from RoW to GB,  where preference code '100' is used in conjunction with DE 5/15</t>
  </si>
  <si>
    <t xml:space="preserve">The trader enters the following information on the declaration:
   - Country of Origin in D.E. 5/15 at item level
   - Preference Code '100' in D.E. 4/17    </t>
  </si>
  <si>
    <t>DMSACC
DMSTAX
DMSTAX
DMSCLE
DMSREJ</t>
  </si>
  <si>
    <t>TT_IM117a</t>
  </si>
  <si>
    <t>Import frontier declaration, for goods moving from GB to NI (at risk), where preference code not starting with a '1' is used in conjunction with DE 5/16.</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</si>
  <si>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</si>
  <si>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DMSACC,
DMSTAX,
DMSTAX,
DMSCLE</t>
  </si>
  <si>
    <t>TT_IM118a</t>
  </si>
  <si>
    <t>Import frontier declaration, for goods moving from RoW to NI (not at risk), where a dual tariff mismatch exists, and preference code not starting with a '1' is used in conjunction with DE 5/16.</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</si>
  <si>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</si>
  <si>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TT_IM119a</t>
  </si>
  <si>
    <t xml:space="preserve">
Import frontier declaration, for goods moving from RoW to NI (not at risk), where a dual tariff mismatch exists and EU preference is claimed, and preference code starting with a '1' is used in conjunction with DE 5/15.</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</si>
  <si>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</si>
  <si>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TT_IM120a</t>
  </si>
  <si>
    <t>Import frontier declaration, for goods moving from RoW to NI (not at risk), where a dual tariff mismatch exists and UK preference is claimed, and preference code not starting with a '1' is used in conjunction with DE 5/16.</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</si>
  <si>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</si>
  <si>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TT_IM121a</t>
  </si>
  <si>
    <t>Import frontier declaration, for goods moving from RoW to NI, where the importer XI EORI is owner of an electronic licence.</t>
  </si>
  <si>
    <t xml:space="preserve">A trader submits a Type A (H1) declaration importing goods from ROW to NI.
The trader enters the following information on the declaration:
An 'XI EORI' has been declared for Importer at header level in D.E. 3/16 
D.E. 2/3 declares an electronic licence belonging to the Importer at the item level
Validation passes in both UK and EU Tariff
The Declaration is Accepted and Cleared in DMS
</t>
  </si>
  <si>
    <t>TT_IM122a</t>
  </si>
  <si>
    <t>Import supplementary declaration, for goods moving from RoW to NI (at risk), where IOSS (Import One Stop Shop) is claimed.</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</si>
  <si>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</si>
  <si>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TT_IM123a</t>
  </si>
  <si>
    <t>Simplified import declaration with occasional use (I1 B&amp;E), for goods moving from GB to NI (at risk), where IOSS (Import One Stop Shop) is claimed</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</si>
  <si>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</si>
  <si>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TT_IM124a</t>
  </si>
  <si>
    <t>Import frontier declaration using SRDS/H7 dataset, for goods moving from RoW to NI (at risk), where IOSS (Import One Stop Shop) is claimed.</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</si>
  <si>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</si>
  <si>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TT_IM125a</t>
  </si>
  <si>
    <t>TTM23.1</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</si>
  <si>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</si>
  <si>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</si>
  <si>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TT_IM126a</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</si>
  <si>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</si>
  <si>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</si>
  <si>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TT_IM127a</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</si>
  <si>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</si>
  <si>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</si>
  <si>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TT_IM128a</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</si>
  <si>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</si>
  <si>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</si>
  <si>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TT_IM129a</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</si>
  <si>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</si>
  <si>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</si>
  <si>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TT_IM130a</t>
  </si>
  <si>
    <t>Import frontier Declaration, for goods moving from ROW to NI (At-Risk), where a commodity code with an appropriate meursing code has been entered</t>
  </si>
  <si>
    <t>A trader submits a Type A (H1) declaration importing goods from ROW-NI (At Risk, Preference Claimed)
The trader enters the following information on the declaration:
- AI code 'NIIMP' is declared in D.E. 2/2
- One valid meursing code is entered in D.E. 6/16
- Commodity declared in D.E 6/14 and D.E. 6/15 has a meursing code requirement</t>
  </si>
  <si>
    <t>TT_IM131a</t>
  </si>
  <si>
    <t>Import frontier Declaration for goods moving from ROW to NI (Not-At-Risk), where the goods item includes the meursing code required for the commodity code but is also declared with a non-meursing code in the same DE</t>
  </si>
  <si>
    <t>A trader submits a Type A (H1) declaration importing goods from ROW-NI (NOT at Risk)
The trader enters the following information on the declaration:
- AI code 'NIIMP' is declared in D.E. 2/2
- AI code 'NIREM' is declared in D.E 2/2
- One valid meursing code is entered in D.E. 6/16 and one non meursing code
- Commodity declared in D.E 6/14 and D.E. 6/15 has a meursing code requirement</t>
  </si>
  <si>
    <t>TT_IM132a</t>
  </si>
  <si>
    <t>Import frontier Declaration, for goods moving from GB to NI (At-Risk), where a commodity code with an appropriate meursing code has been entered</t>
  </si>
  <si>
    <t>A trader submits a Type A (H1) declaration importing goods from GB-NI (At Risk)
The trader enters the following information on the declaration:
- AI code 'NIDOM' is declared in D.E. 2/2
- One valid meursing code is entered in D.E. 6/16
- Commodity declared in D.E 6/14 and D.E. 6/15 has a meursing code requirement</t>
  </si>
  <si>
    <t>TT_IM133a</t>
  </si>
  <si>
    <t>Import frontier Declaration, for goods moving from GB to NI (Not-At-Risk), where the goods item includes the meursing code required for the commodity code but is also declared with a non-meursing code in the same DE</t>
  </si>
  <si>
    <t>A trader submits a Type A (H1) declaration importing goods from GB-NI (NOT at Risk)
The trader enters the following information on the declaration:
- AI code 'NIDOM' is declared in D.E. 2/2
- AI code 'NIREM' is declared in D.E 2/2
- One valid meursing code is entered in D.E. 6/16 and one non meursing code
- Commodity declared in D.E 6/14 and D.E. 6/15 has a meursing code requirement</t>
  </si>
  <si>
    <t>TT_IM134a</t>
  </si>
  <si>
    <t>Import pre-lodged simplified declaration, for goods moving from RoW to NI, where Additional Procedure Code 1PF is declared in DE 1/11 and Declarant XI EORI corresponds to a trader who is established in the Union.</t>
  </si>
  <si>
    <t xml:space="preserve">A trader submits a Type E declaration importing goods from ROW-NI (NOT At Risk)
The trader enters the following information on the declaration:
IM declared in DE 1/1
E declared in DE 1/2
Additional Procedure Code 1PF is declared in DE 1/11
Additional Information Codes 'NIIMP' and 'NIREM' at item level in DE 2/2
Additional Information Code OVR01 declared in DE 2/2
Exporter in DE 3/2 - XI EORI
Importer in DE 3/16 -  XI EORI
Declarant in DE 3/18 -  XI EORI will correspond to a trader who is established in the Union
Item price of £630 or less declared in DE 4/14
</t>
  </si>
  <si>
    <t>GPN_Payload</t>
  </si>
  <si>
    <t>DMSRCV
DMSTAX
DMSACC
DMSTAX
DMSRCV
DMSTAX
DMSCLE</t>
  </si>
  <si>
    <t>TT_IM135a</t>
  </si>
  <si>
    <t>Import non-excise Final Supplementary Declaration (FSD), for goods moving from RoW to NI, where Importer &amp; Declarant XI EORI's are established in the Union.</t>
  </si>
  <si>
    <t>A Trader submits a Type Q, non-excise Final Supplementary Declaration (FSD) importing goods from ROW-NI to inform HMRC of how many Supplementary Declarations have been submitted and those due in the previous period
The trader enters the following information on the declaration:
IM Declared In DE 1/1
Q Declared in DE 1/2
Declarant in DE 3/18 -  XI EORI
XI Authorisation Number declared in DE 5/23 prefixed by 'GBBY' at header level</t>
  </si>
  <si>
    <t>TT_IM136a</t>
  </si>
  <si>
    <t>Import pre-lodged C21i EIDR declaration, for goods moving from RoW to NI, where Importer &amp; Declarant XI EORI's are established in the Union.</t>
  </si>
  <si>
    <t>A Trader Submits a C21iEIDR NOP additional declaration Type K
The Trader enters the following on the Declaration:
Additional Information Codes 'NIIMP' and 'NIREM' in DE 2/2
Importer XI EORI (Established in Union) in DE 3/16
Declarant XI EORI (Established in Union) in DE 3/18
Document Code requiring authorisation is declared in DE 2/3
Holder of the authorisation identification DE 3/39 is an XI EORI</t>
  </si>
  <si>
    <t>DMSACC
DMSRCV
DMSTAX
DMSTAX
DMSTAX
DMSCLE</t>
  </si>
  <si>
    <t>TT_IM137a</t>
  </si>
  <si>
    <t>Import frontier declaration, for goods moving from RoW to NI, where a Cash Account is used and Importer &amp; Declarant XI EORI's are established in the Union.</t>
  </si>
  <si>
    <t>A Trader submits a Type A declaration importing goods from ROW to NI (Not At Risk, Cash Account)
The Trader enters the following information on the declaration:
Additional Information Codes 'NIIMP' and 'NIREM' at item level in DE 2/2
Importer in DE 3/16 - XI EORI (Established in Union)
Declarant in DE 3/18 -  XI EORI (Established in Union)
UK Preference Code 100 in DE 4/17
Guarantee type in DE 8/2 is Y
DE 3/21 is not 3
Method of Payment in DE 4/8 is N or P (Cash Account)</t>
  </si>
  <si>
    <t>TT_IM138a</t>
  </si>
  <si>
    <t>Import frontier declaration, for goods moving from RoW to NI, where the DAN associated with XI EORI is validated against the Trader's NI DDA.</t>
  </si>
  <si>
    <r>
      <t xml:space="preserve">A Trader submits a Type A declaration from ROW to NI (Not At Risk)
The Trader enters The following on the Declaration:
Additional Information Codes 'NIIMP' and 'NIREM' in DE 2/2
DAN in DE 2/6 (DAN is associated with XI EORI validated against the Trader's NI DDA)
Importer XI EORI (Established) in DE 3/16
Declarant XI EORI (Established) in DE 3/18
</t>
    </r>
    <r>
      <rPr>
        <sz val="11"/>
        <color theme="8" tint="-0.249977111117893"/>
        <rFont val="Calibri"/>
        <family val="2"/>
        <scheme val="minor"/>
      </rPr>
      <t xml:space="preserve">Deferment (E or R) </t>
    </r>
    <r>
      <rPr>
        <sz val="11"/>
        <color theme="1"/>
        <rFont val="Calibri"/>
        <family val="2"/>
        <scheme val="minor"/>
      </rPr>
      <t xml:space="preserve">Method of Payment in DE 4/8 </t>
    </r>
  </si>
  <si>
    <t>TT_IM139a</t>
  </si>
  <si>
    <t>Import frontier declaration, for goods moving from RoW to NI, where usage of GGA with XI EORI is validated.</t>
  </si>
  <si>
    <t>A Trader Submits Declaration Type A where Validating Using GGA with an XI EORI (Representative declared and owns GGA, Declarant has standing authority to use GGA)
'NIIMP' and 'NIREM' in DE 2/2
Importer XI EORI in DE 3/16 (Not Established)
Declarant XI EORI in DE 3/18 (Established)
Representative XI EORI in DE 3/20 (Established)
Method of Payment S in DE 4/8
Guarantee Type in DE 8/2 (Owned by Representative)
Holder of the Authorization identification 'TEA' in DE 3/39 is an XI EORI
Requested Procedure Code '5300' in DE 1/10</t>
  </si>
  <si>
    <t>TT_IM140a</t>
  </si>
  <si>
    <t>Import frontier declaration, for goods moving from RoW to NI, where a trader submits a declaration with a Customs Comprehensive Guarantee (CCG) waiver due to goods below the stat threshold, with Guarantee Type Code '5' declared in 8/2 and CGU not declared.</t>
  </si>
  <si>
    <t>A Trader submits a Type A Declaration importing goods from ROW to NI - Guarantee Type Code '5' is declared in 8/2, CGU not declared. 
The trader enters the following information on the declaration:
Additional Information Codes 'NIIMP' and 'NIREM' in DE 2/2
Document Code C505 in DE 2/3 (Document Status Code 'XB' in DE 2/3)
Document Code C506 in DE 2/3 (Goods Item Level)
Tax Type in 4/3 does not mandate declaration of CGU authorisation
MOP 'E' in 4/8Guarantee Type code '5' in DE 8/2
Guarantee ref in DE 8/3 (at header level)</t>
  </si>
  <si>
    <t>DMSACC
DMSTAX (Indicative)
DMSTAX (Final)
DMSCLE</t>
  </si>
  <si>
    <t>TT_IM141a</t>
  </si>
  <si>
    <r>
      <rPr>
        <sz val="11"/>
        <rFont val="Calibri"/>
        <family val="2"/>
        <scheme val="minor"/>
      </rPr>
      <t>Import frontier declaration, for goods moving from ROW-GB where CWP authorisation is implemented when a trader enters goods into a private customs warehouse using EIDR.</t>
    </r>
    <r>
      <rPr>
        <sz val="11"/>
        <color theme="1"/>
        <rFont val="Calibri"/>
        <family val="2"/>
        <scheme val="minor"/>
      </rPr>
      <t xml:space="preserve"> </t>
    </r>
  </si>
  <si>
    <t>A Trader submits a Type J Declaration importing goods from ROW - GB - CWP authorisation. Trader enters the following information on the declaration:
- Document Code C517 in DE 2/3 with valid authorisation number in DE 2/3
- Warehouse Type U in DE 2/7
- Authorisation Type Code CWP in DE 3/39 (followed by EORI)
- RPC '71' in DE 1/10</t>
  </si>
  <si>
    <t>TT_IM142a</t>
  </si>
  <si>
    <t>H</t>
  </si>
  <si>
    <r>
      <t xml:space="preserve">Import </t>
    </r>
    <r>
      <rPr>
        <sz val="11"/>
        <rFont val="Calibri"/>
        <family val="2"/>
        <scheme val="minor"/>
      </rPr>
      <t xml:space="preserve">EIDR </t>
    </r>
    <r>
      <rPr>
        <sz val="11"/>
        <color theme="1"/>
        <rFont val="Calibri"/>
        <family val="2"/>
        <scheme val="minor"/>
      </rPr>
      <t>supplementary declaration, for goods moving from RoW to GB, where a trader declares a SCDP-EIR authorisation and Document Code 'C514' in DE 2/3.</t>
    </r>
  </si>
  <si>
    <t>A Trader submits a Type Z declaration importing goods from Row to GB - C514, EIR.
The Trader enters the following information on the declaration:
Document Code 'C514' in DE 2/3 (at item level)
SCDP-EIR Auth Num declared as document ID in DE 2/3 on the C514 (owned by EORI)
Authorisation Type Code 'EIR' in DE 3/39 at header level
Valid EORI in DE 3/39 as authorisation holder
Procedure Category - H1</t>
  </si>
  <si>
    <t>TT_IM143a</t>
  </si>
  <si>
    <r>
      <rPr>
        <sz val="11"/>
        <rFont val="Calibri"/>
        <family val="2"/>
        <scheme val="minor"/>
      </rPr>
      <t>Import EIDR supplementary declaration, for goods moving from RoW to GB via a Fixed Transport Installation (FTI), where a trader declares</t>
    </r>
    <r>
      <rPr>
        <strike/>
        <sz val="11"/>
        <rFont val="Calibri"/>
        <family val="2"/>
        <scheme val="minor"/>
      </rPr>
      <t xml:space="preserve"> </t>
    </r>
    <r>
      <rPr>
        <sz val="11"/>
        <rFont val="Calibri"/>
        <family val="2"/>
        <scheme val="minor"/>
      </rPr>
      <t>Document Code 'C676' in DE 2/3.</t>
    </r>
  </si>
  <si>
    <t>A Trader submits a Type Z declaration importing goods from ROW to GB - C676, FTI. The Trader enters the following information on the declaration:
- Document Code C676 in DE 2/3
- Authorisation Type Code 'FTI' in DE 3/39 (header level).
- Procedure Category - H1</t>
  </si>
  <si>
    <t>TT_IM144a</t>
  </si>
  <si>
    <t>I1 C&amp;F</t>
  </si>
  <si>
    <t>Import frontier simplified declaration under the Simplified Declaration Procedure (SDP), for goods moving from RoW to GB, where a trader declares a valid SCDP-SDE authorisation number and 'C512' in DE 2/3.</t>
  </si>
  <si>
    <t>A Trader submits a Type C (Procedure Category I1) declaration importing goods from ROW - GB.
The Trader enters the following information on the declaration:
C512 is declared in DE 2/3 (item level)
Valid SCDP-SDE Authorisation Number declared as the document ID on the C512 in DE 2/3
 Authorisation Type Code 'SDE' at header level in DE 3/39
Valid EORI number in DE 3/39 (Holder of the Authorisation Identification Number) at header level</t>
  </si>
  <si>
    <t>TT_IM145a</t>
  </si>
  <si>
    <t>Import frontier declaration, for excise goods moving from RoW to GB, where e-AD (Electronic Administrative Document) is not required on an import declaration</t>
  </si>
  <si>
    <t>A trader submits a Type A (H1) declaration importing goods from ROW-GB. The trader enters the following information on the declaration:
- Additional Information ECONE is declared in DE 2/2
- Additional Document Codes C658/C651 are optional in DE 2/3 so are NOT declared</t>
  </si>
  <si>
    <t>TT_IM146a</t>
  </si>
  <si>
    <t>Import frontier declaration, for goods moving from Row to GB entering Inward Processing using Authorisation by Declaration (ABD), where a trader submits a declaration using Authorisation by Declaration Identifiers with RPC '51', Authorisation Document Code 'C601' not declared and AI Code 'ABDIN' declared in DE 2/2.</t>
  </si>
  <si>
    <t>A trader submits a Type A (H4) declaration importing goods from ROW-GB entering Inward Processing using Authorisation by Declaration Identifiers.
The trader enters the following information on the declaration:
RPC 51 is declared for the same Goods Item in DE 1/10
Authorisation Document Code C601 is NOT declared for the same Goods Item in DE 2/3
AI Code 00100 declared in DE 2/2 for the same Goods Item
AI Code ABDIN declared in DE 2/2 for the same Goods Item
APC declared is not 3HG in DE 1/11</t>
  </si>
  <si>
    <t>TT_IM147a</t>
  </si>
  <si>
    <t>Import frontier declaration, for goods moving from RoW to GB entering temporary admission, where a trader submits a declaration using Authorisation by Declaration (ABD) identifiers with RPC '53', Authorisation Document Code 'C516' not declared and AI Code 'ABDIN' declared in DE 2/2.</t>
  </si>
  <si>
    <t>A trader submits a Type A (H3) declaration importing goods from ROW-GB entering temporary admission using Authorisation by Declaration Identifiers
The trader enters the following information on the declaration:
- RPC 53 is declared for the same Goods Item in DE 1/10
- Authorisation Document Code C516 is NOT declared for the same Goods Item in DE 2/3
- AI Code 00100 declared in DE 2/2 for the same Goods Item
- AI Code ABDIN declared in DE 2/2 for the same Goods Item
- APC D07 is declared in DE 1/11</t>
  </si>
  <si>
    <t>TT_IM148a</t>
  </si>
  <si>
    <t>Import frontier declaration, for goods moving from Row to GB following outward processing, where a trader submits a declaration using Authorisation by Declaration Identifiers with PPC '21', Authorisation Document Code 'C019' not declared and AI Code 'ABDOU' declared in DE 2/2.</t>
  </si>
  <si>
    <t>A trader submits a Type A (H1) declaration importing goods from ROW-GB following outward processing using Authorisation by Declaration Identifiers. 
The trader enters the following information on the declaration:
PPC 21 is declared for the same Goods Item in DE 1/10
Authorisation Document Code C019 is NOT declared for the same Goods Item in DE 2/3
AI Code 00100 declared in DE 2/2 for the same Goods Item
AI Code ABDOU declared in DE 2/2 for the same Goods Item
APC 1SW is declared in DE 1/11</t>
  </si>
  <si>
    <t>TT_IM149a
(DESCOPED)</t>
  </si>
  <si>
    <t>TT_IM150a</t>
  </si>
  <si>
    <t>Import frontier declaration, for goods moving from RoW to NI, where a trader seeks to declare 80% of the goods will remain in NI ("Not At Risk") under one goods item and 20% of the goods will not remain in NI ("At Risk") under the second goods item.</t>
  </si>
  <si>
    <t>RoW to NI - NIIMP [NIREM + NIHIS] (Apportionment - Goods Item Split Into 2)
A Trader submits a Type A (H1) declaration importing goods from RoW to NI. The Trader seeks to declare goods "Not At Risk" as a proportion (80%) of the imported goods will remain in NI whilst the remaining proportion (20%) will NOT remain in NI. The goods item are therefore declared in 2 parts:
The trader enters the following information on the declaration:
Header level:
 - DE 3/16 Importer EORI starting with XI declared at header level
 - DE 3/18 Declarant EORI starting with XI declared at header level 
Goods Item 1:
 - DE 2/2 NIIMP, NIREM and NIHIS declared at item level
 - 80% of 100% of the goods item will remain in NI
 - Goods deemed "Not At Risk"
 - Duties calculated and charged according to the UK Tariff rate.
Goods Item 2:
 - DE 2/2 NIIMP declared at item level
 - 20% of 100% of the goods item will NOT remain in NI
 - There is an EU trade defence measure applicable against the goods item.
 - Goods deemed "At Risk"
 - Duties charged according to the EU Tariff rate.</t>
  </si>
  <si>
    <t>TT_IM151a</t>
  </si>
  <si>
    <t>Import frontier declaration, for goods moving from RoW to NI, where the sum of duty for a goods item has resulted in EU Tariff higher than the UK Tariff but 3% less higher on the difference in the duty for the 2 tariffs - However an EU Trade Defence measure is applicable to the goods item.</t>
  </si>
  <si>
    <t>A Trader submits a Type A (H1) declaration importing goods from RoW to NI for which the sum of duty for a goods item on a declaration has resulted in EU Tariff higher than the UK Tariff but is 3% or less higher (based on the difference in the duty for the 2 tariffs, expressed as a percentage of the customs value). There is an EU trade defence measure applicable against the goods item.
The trader enters the following information on the declaration:
 - DE 2/2 NIIMP and NIREM declared at item level
 - DE 2/3 1UKI declared at item level
 - DE 3/39 UKIM authorisation declared at header level
 - DE 3/16 Importer EORI starting with XI declared at header level
 - DE 3/18 Declarant EORI starting with XI declared at header level 
 - The sum of duty for a goods item on a declaration has resulted in EU Tariff higher than the UK Tariff but is 3% or less higher (based on the difference in the duty for the 2 tariffs, expressed as a percentage of the customs value).
 - EU trade defence measure applicable against the goods item
 - Goods deemed "At Risk"
 - Duties charged according to the EU Tariff rate.</t>
  </si>
  <si>
    <t>TT_IM152a</t>
  </si>
  <si>
    <t>Import frontier declaration, for goods moving from RoW to NI, where the sum of duty for a goods item on the declaration has resulted in UK Tariff is lower than the EU Tariff, no UKIMS authorisation is declared though and goods are therefore deemed "At Risk".</t>
  </si>
  <si>
    <t>ROW to NI - NIIMP+NIREM (1UKI NOT Declared)
A Trader submits a Type A (H1) declaration importing goods from RoW to NI for which the sum of duty for a goods item on a declaration has resulted in UK Tariff is lower than the EU Tariff.
The trader enters the following information on the declaration:
DE 2/2 NIIMP and NIREM declared at item level
DE 3/16 Importer EORI starting with XI declared at header level
DE 3/18 Declarant EORI starting with XI declared at header level 
The sum of duty for a goods item on a declaration has resulted in UK Tariff is lower than the EU Tariff
 - Goods deemed "At Risk"
 - Duties charged according to the EU Tariff rate.</t>
  </si>
  <si>
    <t>TT_IM153a</t>
  </si>
  <si>
    <t xml:space="preserve">Import frontier declaration, for goods moving from GB to NI, where a trader submits a declaration where goods will be used for commerical processing, entering AI statement code 'NIPRO' and are therefore deemed "At Risk". </t>
  </si>
  <si>
    <t>A Trader submits a Type A (H1) declaration importing goods from GB to NI. The trader declares the goods are for commercial processing.
The trader enters the following information on the declaration:
 - DE 2/2 NIDOM and NIPRO declared at item level
 - DE 3/16 Importer EORI starting with XI declared at header level
 - DE 3/18 Declarant EORI starting with XI declared at header level 
 - Goods deemed "At Risk"
 - Duties calculated and charged according to the EU Tariff rate.</t>
  </si>
  <si>
    <t>TT_IM154a</t>
  </si>
  <si>
    <t>Import frontier declaration, for goods moving from GB to NI, where subsidy claim is entered, allowed and processed, where the sum of duty for a goods item on the declaration has resulted in EU Tariff is higher than the UK Tariff and goods are deemed "At Risk".</t>
  </si>
  <si>
    <t>GB to NI NIDOM "AT RISK" NIAID APPLIED Subsidy Claim Allowed
A Trader submits a Type A (H1) declaration importing goods "At Risk" from GB to NI for which subsidy claim is allowed and processed.
The trader enters the following information on the declaration:
DE 2/2 NIDOM along with NIAID (for subsidy claims) at item level
DE 2/3 1UKI declared at item level
DE 3/39 UKIM authorisation declared at header level
DE 3/16 Importer EORI starting with XI declared at header level
DE 3/18 Declarant EORI starting with XI declared at header level
DE 6/14 Valid commodity code 
DE 5/15 country of origin 
The sum of duty for a goods item on a declaration has resulted in EU Tariff is higher than the UK Tariff
-Goods deemed "At Risk".
- Duties charged according to the EU Tariff rate.
- Subsidy claim is allowed and processed for the goods item.</t>
  </si>
  <si>
    <t>TT_IM155a</t>
  </si>
  <si>
    <t>Import frontier declaration, for goods moving from GB to NI, where subsidy claim is entered, allowed and processed. An EU trade defence measure applies to the goods and they are deemed "At Risk".</t>
  </si>
  <si>
    <t>A Trader submits a Type A (H1) declaration importing goods from GB to NI for which subsidy claim is  allowed and is processed.
The trader enters the following information on the declaration:
 - DE 2/2 NIDOM and NIAID declared at item level
 - DE 2/3 1UKI declared at item level
 - DE 3/39 UKIM authorisation declared at header level
 - DE 3/16 Importer EORI starting with XI declared at header level
 - DE 3/18 Declarant EORI starting with XI declared at header level 
 - There is an EU trade defence measure applicable against the goods item.
 - Goods deemed "At Risk"
- Subsidy claim allowed and processed.
- Duties charged according to the EU Tariff rate.</t>
  </si>
  <si>
    <t>TT_IM156a</t>
  </si>
  <si>
    <t>Import frontier declaration, for goods moving from RoW to NI, where subsidy claim is entered, but not allowed and not processed, the sum of duty for a goods item on the declaration has resulted in EU Tariff higher than the UK Tariff but is 3% or less higher, UKIMS authorisation declared and goods deemed "Not At Risk".</t>
  </si>
  <si>
    <t>A Trader submits a Type A (H1) declaration importing goods from RoW to NI for which subsidy claim is NOT allowed and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EU Tariff higher than the UK Tariff but is 3% or less higher (based on the difference in the duty for the 2 tariffs, expressed as a percentage of the customs value).
- Goods deemed "Not At Risk".
- Subsidy claim not allowed and not processed.
- Duties charged according to the UK Tariff rate.</t>
  </si>
  <si>
    <t>TT_IM157a</t>
  </si>
  <si>
    <t>Import frontier declaration, for goods moving from RoW to NI, where subsidy claim is entered, but not processed due to one EU A-series tax type being lower than a UK A-series tax type for the goods item. Goods are deemed "At Risk" and duties are charged based on EU tariff rates.</t>
  </si>
  <si>
    <t xml:space="preserve">A Trader submits a Type A (H1) declaration importing goods from RoW to NI for which duties are charged according to EU tariff rates but subsidy claim is NOT processed.
The trader enters the following information on the declaration:
 - DE 2/2 NIIMP and NIREM declared at item level
 - DE 2/2 NIAID also declared at item level for subsidy claims
 - DE 3/16 Importer EORI starting with XI declared at header level
 - DE 3/18 Declarant EORI starting with XI declared at header level 
 - The sum of duty for a goods item on a declaration has resulted in UK Tariff is lower than the EU Tariff
 - Goods deemed "At Risk"
 - At least one of the A series type EU duty calculations is less than the UK Tariff duty calculations for the corresponding UK Tax Type
 - Subsidy claim is not processed.
 - Duties charged according to the EU Tariff rate.
</t>
  </si>
  <si>
    <t>TT_IM158a</t>
  </si>
  <si>
    <t>Import frontier declaration, for goods moving from RoW to NI, where subsidy claim is entered but not allowed &amp; processed, due to the sum of duty for a goods item resulting in a UK Tariff that is higher than or equal to the EU Tariff and goods deemed "Not At Risk".</t>
  </si>
  <si>
    <t>RoW to NI - NIIMP "NOT AT RISK" NIAID APPLIED - USER STORY 4 - Subsidy Claim Not Processed
A Trader submits a Type A (H1) declaration importing goods from RoW to NI  for which duties are charged according to UK tariff rates but subsidy claim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UK Tariff is higher than or equal to the EU Tariff
 - Goods deemed "Not at Risk".
 - Subsidy claim is not processed.
 - Duties charged according to the UK Tariff rate.</t>
  </si>
  <si>
    <t>TT_IM159a</t>
  </si>
  <si>
    <r>
      <t xml:space="preserve">Import supplementary declaration, for goods moving from GB to NI, where a trader submits a declaration to derive the valuation of their goods from a measure in EU tariff by declaring </t>
    </r>
    <r>
      <rPr>
        <strike/>
        <sz val="11"/>
        <rFont val="Calibri"/>
        <family val="2"/>
        <scheme val="minor"/>
      </rPr>
      <t>a</t>
    </r>
    <r>
      <rPr>
        <sz val="11"/>
        <rFont val="Calibri"/>
        <family val="2"/>
        <scheme val="minor"/>
      </rPr>
      <t xml:space="preserve"> EU valuation specific APC 'E01' and a subsidy claim is entered, allowed and processed for the goods item.</t>
    </r>
  </si>
  <si>
    <t>A Trader submits a Type Y (H1) declaration importing goods from GB to NI and declares a Valuation-specific APC indicating that they will derive valuation of their goods from a measure in the EU Tariff
The trader enters the following information on the declaration:
- DE 2/2 NIDOM declared at item level
- Valuation method code "4" declared in DE 4/16
- APC 'E01' declared in DE 1/11 for the goods item.
- DE 2/3 1UKI declared at item level
- DE 3/39 UKIM authorisation declared at header level
- DE 3/16 Importer EORI starting with XI declared at header level
- DE 3/18 Declarant EORI starting with XI declared at header level
- Goods deemed "At Risk"
- Duties charged according to the EU Tariff rate.
- DE 2/2 NIAID declared at item level
- Subsidy claim is allowed and processed for the goods item</t>
  </si>
  <si>
    <t>TT_IM160a</t>
  </si>
  <si>
    <r>
      <rPr>
        <sz val="11"/>
        <rFont val="Calibri"/>
        <family val="2"/>
        <scheme val="minor"/>
      </rPr>
      <t xml:space="preserve">Import supplementary declaration, for goods moving from RoW to NI, where a trader declares </t>
    </r>
    <r>
      <rPr>
        <strike/>
        <sz val="11"/>
        <rFont val="Calibri"/>
        <family val="2"/>
        <scheme val="minor"/>
      </rPr>
      <t>a</t>
    </r>
    <r>
      <rPr>
        <sz val="11"/>
        <rFont val="Calibri"/>
        <family val="2"/>
        <scheme val="minor"/>
      </rPr>
      <t xml:space="preserve"> EU Valuation-specific APC 'E02' indicating that they will derive valuation of their goods from a measure in the EU Tariff and goods deemed "At Risk".</t>
    </r>
  </si>
  <si>
    <t>RoW to NI - AT RISK CALCULATION OF DUTIES USING EU SIV/SPV AS A BASIS OF VALUATION
A Trader submits a Type Y (H1) declaration importing goods from RoW to NI and declares a Valuation-specific APC indicating that they will derive valuation of their goods from a measure in the EU Tariff.
The trader enters the following information on the declaration:
DE 2/2 NIIMP declared at item level
Valuation method code "4" declared in DE 4/16
APC 'E02' declared in DE 1/11 for the goods item.
DE 3/16 Importer EORI starting with XI declared at header level
DE 3/18 Declarant EORI starting with XI declared at header level
Goods deemed "At Risk"
Duties charged according to the EU Tariff rate.</t>
  </si>
  <si>
    <t>TT_IM161a</t>
  </si>
  <si>
    <t>Import frontier declaration, for goods moving from RoW to NI, where a trader submits a declaration to derive the valuation of their goods from a measure in UK tariff by declaring a UK valuation specific APC '1SV' and goods deemed "Not At Risk".</t>
  </si>
  <si>
    <t>A Trader submits a Type A (H1) declaration importing goods from RoW to NI and declares a Valuation-specific APC indicating that they will derive valuation of their goods from a measure in the UK Tariff
The trader enters the following information on the declaration:
 - DE 2/2 NIIMP declared at item level
 - DE 2/2 NIREM declared at the item level 
 - Valuation method code "4" declared in DE 4/16
 - APC '1SV' declared in DE 1/11 for the goods item.
 - DE 2/3 1UKI declared at item level
 - DE 3/39 UKIM authorisation declared at header level
 - DE 3/16 Importer EORI starting with XI declared at header level
 - DE 3/18 Declarant EORI starting with XI declared at header level 
 - Goods deemed "Not At Risk"
 - Duties charged according to the UK Tariff rate.</t>
  </si>
  <si>
    <t>TT_IM162a</t>
  </si>
  <si>
    <t>Import frontier declaration, for goods moving from RoW to NI, where  a trader wants to claim UK quota, goods are deemed "Not At Risk" and UK First Come First Serve Quota Validation and Provisional Calculation process is followed.</t>
  </si>
  <si>
    <t>A Trader submits a Type A (H1) declaration importing goods from RoW to NI. Goods are deemed "Not At Risk". Trader wants to claim UK quota on these goods.
The trader enters the following information on the declaration:
DE 2/2 NIIMP declared at item level
DE 2/2 NIQUO declared at item level
DE 3/16 Importer EORI starting with XI declared at header level
DE 3/18 Declarant EORI starting with XI declared at header level
Valid UK quota order number (Not starting with '09' ) declared in DE 8/1 (This is limited to H1 category ONLY)
Goods deemed "Not At Risk".
Duties charged according to the UK Tariff rate.
UK First Come First Serve Quota Validation and Provisional Calculation process is followed.</t>
  </si>
  <si>
    <t>DMSTAX (Indicative)
DMSACC
DMSTAX (Provisional)
DMSROG
DMSTAX (Final)
DMSCLE</t>
  </si>
  <si>
    <t>TT_IM163a</t>
  </si>
  <si>
    <t>Import frontier declaration, for goods moving from RoW to NI, where a Trader submits a declaration to which NIMP, NIQUO and EUPRF are declared and the UK quota has been applied.</t>
  </si>
  <si>
    <t>A Trader submits a Type A (H1) declaration importing goods from RoW to NI for which NIIMP, NIQUO and EUPRF are declared. Goods have been deemed "Not At Risk". The declaration is not rejected but value for EUPRF is ignored and UK quota applied. 
The trader enters the following information on the declaration:
 - DE 2/2 NIIMP, NIQUO and EUPRF declared at item level
 - DE 3/16 Importer EORI starting with XI declared at header level
 - DE 3/18 Declarant EORI starting with XI declared at header level 
 - Valid UK quota order number (Not starting with '09' ) declared in DE 8/1 (This is limited to H1 category ONLY)
 - EUPRF ignored and CDS uses the UK preference code provided in DE 4/17
 - Goods deemed "Not At Risk"
 - Duties charged according to the UK Tariff rate.
 - UK First Come First Serve Quota Validation and Provisional Calculation process is followed</t>
  </si>
  <si>
    <t>TT_IM164a</t>
  </si>
  <si>
    <t>Import frontier declaration, for goods moving from RoW to NI, where the commodity declared is denatured alcohol type CDA which goes straight into free circulation and no excise duty is charged</t>
  </si>
  <si>
    <t>A Trader submits a Type A Declaration importing goods from ROW to NI with AI Code CDAUK
No Relief/Suspension on Custom Duty/VAT
Trader enters the following information on the declaration:
Additional Information Codes 'CDAUK', 'NIIMP' and 'NIREM' in DE 2/2 at item level
Tax Type '345' in DE 4/3
TARIC Additional codes 'X345' in DE 6/17 (Spirits exceeding 22% abv)
Requested PC '40' in DE 1/10
Previous PC '00' in DE 1/10
Alcohol commodity code in DE 6/14 &amp; DE 6/15 at item level</t>
  </si>
  <si>
    <t>TT_IM165a</t>
  </si>
  <si>
    <t>Import frontier declaration, for goods moving from RoW to NI, where the commodity declared is denatured alcohol type IDA which is released to free circulation from a CW and no excise duty is charged</t>
  </si>
  <si>
    <t>A Trader submits a Type A Declaration importing goods from ROW to NI with AI Code IDAUK
No Relief/Suspension on Custom Duty/VAT
Trader enters the following information on the declaration:
Additional Information Codes 'IDAUK', 'NIIMP' and 'NIREM' in DE 2/2 at item level
TARIC Additional code 'X345' in DE 6/17 (Spirits exceeding 22% abv)
Requested PC '40' in DE 1/10
Previous PC '71' in DE 1/10
Alcohol commodity code in DE 6/14 &amp; DE 6/15 at item level</t>
  </si>
  <si>
    <t>TT_IM166a</t>
  </si>
  <si>
    <t>H8</t>
  </si>
  <si>
    <t>Import H8 supplementary type 'Z' declaration, for goods moving from GB to NI (not at risk), where the declaration of Postponed VAT Accounting (PVA) is allowed but the downstream processing of PVA is prevented</t>
  </si>
  <si>
    <t xml:space="preserve">Declaring and Preventing PVA processing as well as preventing the declaration of IOSS/OSR/OSD
A Trader submits a Type Z (H8) supplementary declaration "Not At Risk" importing goods from GB to NI for which a Postponed VAT Accounting (PVA) is declared but prevented from being processed. The declaration of IOSS, OSR and OSD is also prevented. The trader has declared APC '1SG' in addition with APC's '1VW' and '1SP' (GL Special Procedure Diversion) in the declaration.
The trader enters the following information on the declaration:
 - DE 1/1: IM
 - DE 1/2: Z
 - DE 1/10: 4071 declared at item level
 - DE 1/11: 1SG declared at item level
 - DE 1/11: 1VW declared at item level
 - DE 1/11: 1SP declared at item level
 - DE 2/2: NIDOM, NIREM and PVA01 declared at item level
 - DE 2/3: 1UKI, C514, C517 declared at item level
 - DE 2/7: Warehouse Type 'U' declared at header level
 - DE 3/39: UKIM, EIR, CWP authorisation declared at header level
 - DE 3/40: Role code - FR1 and VRN ID declared at header level
 - DE 3/16: Importer EORI declared at header level
 - DE 3/18: Declarant EORI  declared at header level
 - DE 3/21: Agent Status Code "2" declared at header level
 - DE 5/27: Supervising Customs office GBBEL004 declared at header level </t>
  </si>
  <si>
    <t>DMSACC,
DMSCLE</t>
  </si>
  <si>
    <t>TT_IM167a</t>
  </si>
  <si>
    <t>Import H8 type 'D' declaration, for goods moving from GB to NI (not at risk), where AI code 'RRS01' is declared which allows the declaration data to be sent and updated for Goods Vehicle Movement Service (GVMS)</t>
  </si>
  <si>
    <t>Passing H8 declaration data to GVMS
A trader submits a Type D (H8) declaration "Not At Risk", importing goods from GB to NI to be processed via GVMS. The trader has declared APC '1EN' in addition with APC's 'F47' and '1TB' in the declaration. The declaration becomes a Type A after a GPN is submitted.
The Trader enters the following information on the declaration:
- DE 1/1: IM
- DE 1/2: D
- DE 1/10: 4000
- DE 1/11: 1EN declared at item level
- DE 1/11: F47 declared at item level
- DE 1/11: 1TB declared at item level
- DE 2/2: RRS01 declared at header level
- DE 2/2: NIDOM, NIREM, GLOIL, GLCCL, GLTBO declared at item level
- DE 2/3: 1UKI declared at item level
- DE 3/16: Importer (XI EORI)
- DE 3/18: Declarant (XI EORI)
- DE 3/39: UKIM</t>
  </si>
  <si>
    <t>DMSRCV,
DMSRCV,
DMSACC,
DMSCLE</t>
  </si>
  <si>
    <t>TT_IM168a</t>
  </si>
  <si>
    <t>Import H8 type 'D' declaration, for goods moving from GB to NI (not at risk), where standard Inventory Linking Imports processing applies as per BAU</t>
  </si>
  <si>
    <t>Allowing Inventory Linking for H8
A Trader submits a Type D (H8 dataset) IVL declaration importing goods from GB to NI. The trader has declared APC '1EL' at item level. 
The state of the declaration after the initial declaration submission will be Registered.
The trader then submit a GPN to arrive the declaration.
The declaration will be Accepted and Cleared.
Trader Notifications will be generated.</t>
  </si>
  <si>
    <t>Step 1: Submit a type D H8 dataset dec with DUCR and MUCR.
Step 2: UKCIRM-1
Step 3: GPN
Step 4: UKCIRM-2</t>
  </si>
  <si>
    <t>Trader Notifications:
DMSRCV,
DMSRCV,
DMSACC,
DMSCLE
CSP Notifications:
Step 1: ICS 1 ROE H; Step 2: ICS 14 ROE H6</t>
  </si>
  <si>
    <t>TT_IM169a</t>
  </si>
  <si>
    <t>Import H8 supplementary type 'Z' declaration, for goods moving from GB to NI (not at risk), where the declaration data is queried by the Full Declaration retrieval and the location of goods meets validation requirements for APC '1RD'</t>
  </si>
  <si>
    <t>H8 Supplementary Declarations
A Trader submits a Type Z (H8) supplementary declaration "Not At Risk" importing goods from GB to NI. The trader has declared APC '1EN' in addition with the APC '1RD'. This declaration's data will be queried by the full declaration retrieval.
The trader enters the following information on the declaration:
 - DE 1/1: IM
 - DE 1/2: Z
 - DE 1/10: 4071 declared at item level
 - DE 1/11: 1EN declared at item level
 - DE 1/11: 1RD declared at item level
 - DE 2/1: Previous Document YCLE declared at header level
 - DE 2/2: NIDOM, NIREM declared at item level
 - DE 2/3: 1UKI, C514, C517 declared at item level
 - DE 2/7: Warehouse Type 'U' declared at header level
 - DE 3/39: UKIM, EIR authorisations declared at header level
 - DE 3/16: Importer EORI declared at header level
 - DE 3/18: Declarant EORI declared at header level
 - DE 3/21: Agent Status Code "2" declared at header level 
 - DE 5/23: Goods Location: Location Type - B, Location Qualifier - Y
 - DE 5/27: Supervising Customs office GBBEL004 declared at header level
 - DE 7/4: Mode of Transport '9' declared at header level</t>
  </si>
  <si>
    <t>TT_IM170a</t>
  </si>
  <si>
    <t>0700'</t>
  </si>
  <si>
    <t>Import H8 supplementary type 'Y' declaration, for goods moving from GB to NI (not at risk), where APC '1EL' is declared to meet Green Lane validation requirement for existing APC 'F06'</t>
  </si>
  <si>
    <t>H8 Supplementary Declarations
A Trader submits a Type Y (H8) supplementary declaration "Not At Risk" importing goods from GB to NI. The trader has declared APC '1EL' in addition with the APC 'F06' in the declaration.
The trader enters the following information on the declaration:
 - DE 1/1: IM
 - DE 1/2: Y
 - DE 1/10: 0700 declared at item level
 - DE 1/11: 1EL declared at item level
 - DE 1/11: F06 declared at item level
 - DE 2/2: NIDOM, NIREM and ECONR declared at item level
 - DE 2/3: 1UKI, C512, C676 declared at item level
 - DE 2/7: Warehouse Type 'Y' declared at header level
 - DE 3/39: UKIM, SDE, EXW authorisations declared at header level
 - DE 3/16: Importer EORI declared at header level
 - DE 3/18: Declarant EORI declared at header level
 - DE 3/21: Agent Status Code "2" declared at header level 
 - DE 5/27: Supervising Customs office GBBEL004 declared at header level</t>
  </si>
  <si>
    <t>TT_IM171a</t>
  </si>
  <si>
    <t>TTM28.0</t>
  </si>
  <si>
    <t>Import frontier declaration, for goods moving from RoW to NI, where the commodity declared is nasal snuff which is not liable to excise duty</t>
  </si>
  <si>
    <t>A Trader submits a Type A (H1) declaration "Not At Risk" importing goods from RoW to NI for Nasal Snuff. This commodity is NOT liable to Excise Duties and CDS calculates a zero rate Excise Duty for the trader.
The trader enters the following information on the declaration:
- DE 1/10 Procedure Type: 40 00 declared at the header level
- DE 1/11 Additional Procedure Code: 00 declared at the header level
- DE 2/2 NIIMP and NIREM declared at item level
- DE 2/3 Additional Document Codes: 1UKI, C505 and C506 declared at the item level.
- DE 3/16 Importer EORI starting with XI declared at header level.
- DE 3/18 Declarant EORI starting with XI declared at header level.
- DE 3/39 Authorisation codes UKIM, CGU and DPO declared at header level.
- DE 4/3 Tax Type: 639 declared at item level.
- DE 4/14 Item Charge Amount: GBP2,000.00 declared at the item level.
- DE 5/15 Country of Origin: US (United States) declared at header level.
- DE 6/14 Commodity code: 24039910 declared at the item level.
- DE 6/15 Combined Nomenclature: 00 declared at the item level.
- DE 6/17 National Additional Code: 'X639' declared at item level.
- The sum of duty for a goods item on a declaration has resulted in EU Tariff being 3% less than the UK Tariff</t>
  </si>
  <si>
    <t>DMSTAX (Indicative) = Function Code 13
DMSACC = Function Code 01
DMSTAX (Final) = Function Code 13
DMSCLE = Function Code 09</t>
  </si>
  <si>
    <t>TT_IM172a</t>
  </si>
  <si>
    <t>Import H5 type 'A' declaration, where goods originating from a third country have entered Guernsey and Jersey for free circulation, and have moved to GB, so customs duty is suppressed</t>
  </si>
  <si>
    <t>A trader submits a Type A (H5) declaration importing goods from ROW-GB that have entered Guersey and Jersey for free circulation
The trader enters the following information on the declaration:
Declaration Type CO in DE 1/1
Additional Procedure Code F15 in DE 1/11
Country of Dispatch GG in DE 5/14
Third Country of origin in DE 5/15</t>
  </si>
  <si>
    <t>TT_IM173a</t>
  </si>
  <si>
    <t>Import H3 type 'A' declaration, where goods originating from a third country have entered Guernsey and Jersey but not in free circulation, and have moved to GB, so customs duty is charged as per BAU</t>
  </si>
  <si>
    <t>A trader submits a Type A (H3) declaration importing goods from ROW-GB that have entered Guersey and Jersey but not in free circulation
The trader enters the following information on the declaration:
Declaration Type IM in DE 1/1
Country of Dispatch GG in DE 5/14
Third Country of origin in DE 5/15</t>
  </si>
  <si>
    <t>TT_IM174a</t>
  </si>
  <si>
    <t>Import H1 type 'A' declaration, where goods originating from a third country have entered Guernsey and Jersey and have moved to NI, and are deemed At Risk, so A series customs duty is charged and VAT is calculated using the EU Tariff with GB as country of dispatch (Goods in UK Free Circulation)</t>
  </si>
  <si>
    <t>A trader submits a Type A (H1) (At risk) declaration importing goods from ROW-NI that have entered Guersey and Jersey 
The trader enters the following information on the declaration:
Declaration Type IM in DE 1/1
Additional Procedure Code F15 in DE 1/11
Additional Information Code NIIMP in DE 2/2
Country of Dispatch GG declared in DE 5/14
Country of Originn declared in DE 5/15 is not GB, GG or JE
NI location code declared in DE 5/23</t>
  </si>
  <si>
    <t>TT_IM175a</t>
  </si>
  <si>
    <t>Import H3 type 'A' declaration, where goods originating from a third country have entered Guernsey and Jersey and have moved to NI, are deemed Not At Risk and override is used, so CDS will not calculate duties (Goods not in UK Free Circulation)</t>
  </si>
  <si>
    <t>A trader submits a Type A (H3) (Not In Free Circulation using Override Code) (Not at Risk) declaration importing goods from ROW-NI that have entered Guersey and Jersey 
The trader enters the following information on the declaration:
Declaration Type IM in DE 1/1
Additional Procedure Code F15 in DE 1/11
Additional Information Code NIIMP, NIREM in DE 2/2
Override Code OVR01, OVR07 in DE 2/2
Country of Dispatch GG declared in DE 5/14
Third Country of Origin declared in DE 5/15 is not GB, GG or JE
NI location code declared in DE 5/23</t>
  </si>
  <si>
    <t>TT_IM176a</t>
  </si>
  <si>
    <t>GL EIDR NOP</t>
  </si>
  <si>
    <t>Import EIDR NOP type 'K' declaration, for goods moving from GB to NI (Not At Risk), where CPC '4000' and APC '1SG' are declared. CDS will not calculate or charge any customs duties, VAT, or excise to the submitter.</t>
  </si>
  <si>
    <t>A Trader submits a Type K (EIDR NOP) declaration "Not At Risk" importing goods from GB to NI and also submits a GPN. The trader has declared AI Code NIAPP, APC '1SG' in the declaration.
The trader enters the following information on the declaration:
- DE 1/1: IM
- DE 1/2: K
- DE 1/10: 4000 declared at item level
- DE 1/11: 1SG
- DE 2/2: Additional Information Code NIDOM, NIAPP at item level
- DE 2/3: Document Code C514 declared at item level
- DE 3/39: EIR, authorisation declared at header level
- DE 3/16: Importer EORI declared at header level
- DE 3/18: Declarant EORI declared at header level</t>
  </si>
  <si>
    <t>DMSTAX (Indicative) = Function Code 13
DMSRCV = Function Code 02
DMSRCV = (GPN) Function Code 02
DMSTAX (Indicative) = Function Code 13
DMSACC = Function Code 01
DMSTAX (Final) = Function Code 13
DMSCLE = Function Code 09</t>
  </si>
  <si>
    <t>TT_IM177a</t>
  </si>
  <si>
    <t>Import EIDR NOP IVL type 'K' declaration, for goods moving from GB to NI (Not At Risk), where CPC '4000' and APC '1EN' are declared. CDS will not calculate or charge any customs duties, VAT, or excise to the submitter.</t>
  </si>
  <si>
    <t xml:space="preserve">A Trader submits a Type K IVL (EIDR NOP) declaration "Not At Risk" importing goods from GB to NI with MUCR and also submits a GAN. The trader has declared AI Code NIREM, Authorisation Type UKIMS, APC '1EN' in the declaration.
The trader then submits a UKCIRM to Register the declaration in DMS.
The trader then submits a UKCIRM-2, and The declaration will be Accepted and Cleared.
The trader enters the following information on the declaration:
- DE 1/1: IM
- DE 1/2: K
- DE 1/10: 4000 declared at item level
- DE 1/11: 1EN,
- DE 2/1: MUCR at header level
- DE 2/2: NIDOM, NIREM, 'GLOIL' and 'GLCCL
- DE 2/3: Document Code 1UKI, C514 declared at item level
- DE 3/39: UKIM, EIR authorisation declared at header level
- DE 3/16: Importer EORI declared at header level
- DE 3/18: Declarant EORI declared at header level
- DE 6/14: Commodity Code must be eight digits as a minimum
</t>
  </si>
  <si>
    <t>GAN
UKCIRM-1
UKCIRM-2</t>
  </si>
  <si>
    <t>DMSTAX (Indicative) = Function Code 13
DMSRCV = Function Code 02
DMSTAX (Indicative) = Function Code 13
DMSACC = Function Code 01
DMSTAX (Final) = Function Code 13
DMSCLE = Function Code 09</t>
  </si>
  <si>
    <t>TT_IM178a</t>
  </si>
  <si>
    <t>0024'</t>
  </si>
  <si>
    <t>GL C21i</t>
  </si>
  <si>
    <t xml:space="preserve">Import GL C21i IVL type 'J' declaration, for goods moving from GB to NI (Not At Risk), where CPC '0024', APC '24G' and the UK Carrier (UKC) Authorisation are declared, and standard Inventory Linking Imports processing applies as per BAU </t>
  </si>
  <si>
    <t>A Trader submits a Type J IVL (GL C21i) declaration "Not At Risk" importing goods from GB to NI through an Inventory Linking Port by declaring UKC authorisation.
The state of the declaration after the initial declaration submission will be Received.
The trader then submits a UKCRM to Accept and clear the declaration in DMS.
The trader enters the following information on the declaration:
 - DE 1/1: IM
 - DE 1/2: J
 - DE 1/10: 0024 declared at item level
 - DE 1/11: 24G declared at item level
- DE 2/1: Z, MCR at header level
 - DE 2/2: Additional Information Code NIPAP, NIPNR, NIDOM, NIREM at item level
 - DE 2/3:  Document Code 1PPS, N750 declared at item level
- DE 3/39: PUKC authorisation and Authorisation ID (EORI) declared at header level
 - DE 3/16: Importer EORI declared at header level
 - DE 3/18: Declarant EORI  declared at header level
- DE 5/27: GBBEL004
Note: Doc Codes C512 &amp; C514 will not be declared in DE 2/3, as per CSNIP-745, US2, AC's 2.4 &amp; 2.5</t>
  </si>
  <si>
    <t>UKCIRM</t>
  </si>
  <si>
    <t>TT_IM179a</t>
  </si>
  <si>
    <t>0006'</t>
  </si>
  <si>
    <t>Import GL C21i pre-lodged type 'K' declaration, for goods moving from GB to NI (Not At Risk), where CPC '0006', APCs '61G', '62G' and UKIMS authorisation are declared</t>
  </si>
  <si>
    <t xml:space="preserve">A Trader submits a pre-lodged Type K (GL C21i) declaration "Not At Risk" importing goods from GB to NI with UKIMS authorisation
The state of the declaration after the initial declaration submission will be Received.
The trader then submits a UKCIRM to Register the declaration in DMS.
The trader then submit a GPN to arrive the declaration. 
The trader then submits a UKCIRM-2, and The declaration will be Accepted and Cleared.
The trader enters the following information on the declaration:
 - DE 1/1: IM
 - DE 1/2: K
 - DE 1/10: 0006 declared at item level
 - DE 1/11: 61G, 62G declared at item level
 - DE 2/2: Additional Information Code NIDOM, NIREM at item level
 - DE 2/3:  Document Code C522, 1UKI declared at item level
 - DE 3/16: Importer EORI declared at header level
 - DE 3/18: Declarant EORI  declared at header level
- DE 3/39: UKIMS authorisation declared at header level
- DE 5/27: GBBEL004
</t>
  </si>
  <si>
    <t>UKCRM-1
GPN
UKCRM-2</t>
  </si>
  <si>
    <t>DMSRCV = Function Code 02
DMSTAX = Function Code 13
DMSRCV (GPN) = Function Code 02
DMSTAX (Indicative) = Function Code 13
DMSACC = Function Code 01
DMSTAX (Final) = Function Code 13
DMSCLE = Function Code 09</t>
  </si>
  <si>
    <t>TT_IM180a</t>
  </si>
  <si>
    <t>0007'</t>
  </si>
  <si>
    <t>Import GL C21i arrived type 'J' declaration, for goods moving from GB to NI (Not At Risk), where CPC '0007', APC '71G' and NIAPP override code are declared</t>
  </si>
  <si>
    <t xml:space="preserve">A Trader submits arrived Type J (GL C21i) declaration "Not At Risk" importing goods from GB to NI with NIAPP override code.
The trader then submits a UKCIRM (Use the correlation ID of step-1 response to send validatemovement Response).
The trader enters the following information on the declaration:
 - DE 1/1: IM
 - DE 1/2: J
 - DE 1/10: 0007 declared at item level
 - DE 1/11: 71G declared at item level
 - DE 2/2: Additional Information Codes NIAPP, NIDOM, MOVE1, TSGEE, TSPER at item level
 - DE 2/3:  Document Code C509 and Doc ID declared at item level
 - DE 3/16: Importer EORI declared at header level
 - DE 3/18: Declarant EORI  declared at header level
- DE 3/39: TST authorisation declared at header level
- DE 5/27: GBBEL004
</t>
  </si>
  <si>
    <t>UKCRM</t>
  </si>
  <si>
    <t>TT_IM181a</t>
  </si>
  <si>
    <t>Import H3 supplementary type 'Y' declaration, for goods moving from RoW (special fiscal territory) to GB, where a full or partial suspension from customs duty is claimed for goods entered to TA</t>
  </si>
  <si>
    <t xml:space="preserve">A Trader submits a Type Y (H3) supplementary declaration importing goods from a special fiscal territory JE (Jersey) to GB to claim a full or partial suspension from customs duty (and where applicable excise duty and VAT) for goods entered to TA.
The trader enters the following information on the declaration:
D.E. 1/1
Declaration Type: CO
D.E. 1/2
Additional Declaration: Y.
D.E. 1/10
Procedure Code: 53 00.
D.E. 1/11  Additional Procedure Code: D15, F15
D.E 2/2 Additional Information Code RSDTA and GEN28.
D.E. 2/3 Additional Document Code: C505, C512, C516.
D.E. 3/39 Authorisation Codes: CGU, SDE, TEA. </t>
  </si>
  <si>
    <t>TT_IM182a</t>
  </si>
  <si>
    <t>Import H3 supplementary type 'Z' declaration, for goods moving from RoW to NI (At Risk), where a full or partial suspension from customs duty is claimed for goods entered to TA which are being released from a Customs Warehouse</t>
  </si>
  <si>
    <t>A Trader submits a Type Z (H3) supplementary declaration "AT Risk" importing goods from RoW to NI to claim a full or partial suspension from customs duty (and where applicable excise duty and VAT) for goods entered to TA, which are being released from a Customs Warehouse.
The trader enters the following information on the declaration:
D.E. 1/1
Declaration Type: IM
D.E. 1/2
Additional Declaration: Z.
D.E. 1/10
Procedure Code: 53 71.
D.E. 1/11  Additional Procedure Code: D15.
D.E 2/2 Additional Information Code AGGTA , NIIMP.
D.E. 2/3 Additional Document Code: C505, C506, C514, C516, C517.
D.E. 3/39 Authorisation Codes: CGU, EIR, TEA, DPO, CWP.</t>
  </si>
  <si>
    <t>TT_IM183a</t>
  </si>
  <si>
    <t>C21i EIDR NOP</t>
  </si>
  <si>
    <t>Import C21i EIDR NOP pre-lodged type 'K' declaration, for goods moving from RoW to GB, where the goods description and the importers details are declared so that the non-Green Lane EIDR NOP is aligned to the GL EIDR</t>
  </si>
  <si>
    <t>A Trader submits a Type K (C21i EIDR NOP) pre-lodged declaration importing goods from RoW to GB
The trader also submits a GPN which converts the declaration from type F to a Type C .
The trader enters the following information on the declaration:
D.E. 1/1
Declaration Type: IM
D.E. 1/2
Additional Declaration: K.
D.E. 1/10
Procedure Code: 4000.
D.E. 1/11  Additional Procedure Code: 000
D.E. 2/3 Additional Document Code: C514
D.E. 3/39 Authorisation Codes: EIR
DE 3/21: Representative Status Code: 3
DE 6/8: Goods description declared at header level.</t>
  </si>
  <si>
    <t>TT_IM184a</t>
  </si>
  <si>
    <t>Import supplementary type 'Z' declaration, for goods moving from RoW to GB, where APC '1RD' is declared so that the individually released products can be declared as separate goods items on a single Recapitulative Supplementary Declaration</t>
  </si>
  <si>
    <t xml:space="preserve">A Trader submits a Type Z (H1) supplementary declaration RoW-GB, importing goods entered to a customs procedure where the individually released products are being declared as separate goods items on a single Recapitulative Supplementary Declaration. The trader has declared APC 1RD.
The trader enters the following information on the declaration for 4 goods item:
- DE 1/1: IM
- DE 1/2: Z
- DE 2/1: Previous Document Type CLE declared at header level
- DE 3/39: EIR, CWP, DPO, CGU authorisations declared at header level
GOODS ITEM 1:
- DE 1/10: 4071 declared at item level
- DE 1/11: 1RD declared at item level
- DE 2/2: RSDSD declared at item level
- DE 2/3: C501, C505, C506, C514, C517 declared at item level
GOODS ITEM 2:
- DE 1/10: 4071 declared at item level
- DE 1/11: 1RD declared at item level
- DE 2/3: C501, C505, C506, C514, C517 declared at item level
GOODS ITEM 3:
- DE 1/10: 4071 declared at item level
- DE 1/11: 1RD declared at item level
- DE 2/3: C501, C505, C506, C514, C517 declared at item level
GOODS ITEM 4:
- DE 1/10: 4071 declared at item level
- DE 1/11: 1RD declared at item level
- DE 2/3: C501, C505, C506, C514, C517 9120, C640, C644 declared at item level
</t>
  </si>
  <si>
    <t>DMSTAX (Indicative) (Function code 13)
DMSACC (Function code 01)
DMSTAX (Final) (Function code 13)
DMSCLE (Function code 09)</t>
  </si>
  <si>
    <t>TT_IM185a</t>
  </si>
  <si>
    <t>Import frontier declaration, for goods moving from GB to NI (Not At Risk), where the trader is authorised under the Northern Ireland Retail Movement Scheme (NIRMS) and a licence waiver is being declared</t>
  </si>
  <si>
    <t>A Trader submits a Type A (H1) standard declaration "Not At Risk" importing Agri-food products directly transported from GB to NI where goods are released for free circulation and by traders authorised under the Northern Ireland Retail Movement Scheme (NIRMS) where a licence waiver is being declared to home use in NI. The trader has declared APC 1RM.
The trader enters the following information on the declaration:
- DE 1/1: IM
- DE 1/2: A
- DE 1/10: 4000 declared at item level
- DE 1/11: 1RM declared at item level
- DE 2/2: NIDOM declared at item level
- DE 2/2: NIREM declared at item level - DE 2/3: 1RMS, C505, C506, C085 (Lic Exempt), Y900, N851 declared at item level
- DE 3/39: NIRM, CGU, DPO authorisations declared at header level</t>
  </si>
  <si>
    <t>TT_IM186a</t>
  </si>
  <si>
    <t>Import H4 supplementary type 'Z' declaration, for goods moving from GB to NI (At Risk), where the goods are released to an inward processing procedure and have not been subject to any previous procedure. The trader has declared APC '1AR' and AI Code 'NIDOM'.</t>
  </si>
  <si>
    <t>A Trader submits a Type Z (H4) supplementary declaration "At Risk" importing goods from GB to NI released to an inward processing procedure where the goods have not been subject to any previous procedure. The trader has declared APC 1AR.
The trader enters the following information on the declaration:
- DE 1/1: IM
- DE 1/2: Z
- DE 1/10: 5100 declared at item level
- DE 1/11: 1AR declared at item level
- DE 2/1: Previous Document Type CLE declared at header level
- DE 2/2: NIDOM, GEN45, GEN86 declared at item level
- DE 2/3: C505,  C514, C601 declared at item level
- DE 3/39: EIR, CGU, IPO authorisations declared at header level</t>
  </si>
  <si>
    <t>Updated TT_IM124a</t>
  </si>
  <si>
    <t>Import frontier declaration using SRDS/H7 dataset, for goods moving from RoW to NI (at risk), where IOSS (Import One Stop Shop) is claimed and the item price is declared in a recognised currency other than GBP</t>
  </si>
  <si>
    <t>A trader submits a Type A (SRDS) declaration importing goods from ROW-NI (at risk)
The trader enters the following information on the declaration:
Additional declaration type 'A' in D.E. 1/2 at header level
AI Code 'NIIMP' is declared in D.E. 2/2 at item level
Procedure code '40 00' is entered in D.E. 1/10 at item level and it is declared for all goods items
APC 'F48' and 'C07' are entered on a declaration in D.E. 1/11 at item level
Item price value in D.E. 4/18 at item level on all goods items is declared in a recognised currency other than GBP and exceeds 135 in numerical value (140 USD). Note that when converted to GBP, this value cannot exceed 135 GBP.
IOSS VAT Identification Number entered in D.E. 3/40 at header level
Role code 'FR5' in D.E. 3/40 sub-field 'Type Code' (SubRole) at header level
Preference Code '100' In D.E. 4/17
Transport cost entered in D.E. 4/19 at header level is declared in USD Sterling</t>
  </si>
  <si>
    <t>DMSACC = Function Code 01
DMSCLE = Function Code 09</t>
  </si>
  <si>
    <t>This sample is updated following new functionalities delivered for TTM28.0: IOSS Currency Conversion Windsor Framework Post &amp; Parcels Programme</t>
  </si>
  <si>
    <t>TT_IM187a</t>
  </si>
  <si>
    <t>TTM29.0</t>
  </si>
  <si>
    <t>Import frontier declaration, for goods moving from RoW to NI ("Not At Risk"), where Document Code '9081', Proof of Origin Document Code '9U01', and a 300 Series Preference Code are declared. CPTPP preferential rate is granted.</t>
  </si>
  <si>
    <t>A Trader submits a Type A (H1) standard declaration "Not At Risk" importing goods from ROW to NI declaring Document Code 9081 and Proof of Origin Doc Code 9U01 with a 300 Series Preference Code in the declaration to apply CPTPP preferences .
The trader enters the following information on the declaration:
- DE 1/1: IM
- DE 1/2: A
- DE 2/2: NIIMP and NIREM declared at item level
- DE 2/3: 9081, 9U01, [1UKI] declared at item level
- DE 4/17: 300 Preference Code
- DE 5/16: JP Country of Preferential Origin
- DE 6/14: 0201100021 Commodity Code
- DE 3/39: UKIM authorisation at header level</t>
  </si>
  <si>
    <t>DMSACC = Function Code 01
DMSTAX (Indicative) = Function Code 13
DMSTAX (Final)= Function Code 13
DMSCLE = Function Code 09</t>
  </si>
  <si>
    <t>TT_IM188a</t>
  </si>
  <si>
    <t>Import frontier declaration, for goods moving from RoW to GB, where Document Code '9081', Proof of Origin Document Code '9U03' are declared to claim CPTPP preferential rate. A 3XX series Preference Code and a Country of Preferential Origin are not declared. CPTPP preferential rate is not granted.</t>
  </si>
  <si>
    <t xml:space="preserve">A Trader submits a Type A (H1) standard declaration importing goods from ROW to GB declaring Document Code 9081 in DE 2/3  and Proof of Origin Doc Codes 9U03 in the declaration to apply CPTPP preferences.
A 3XX series Pref Code and a Country of Preferential Origin are not declared.
The trader enters the following information on the declaration:
- DE 1/1: IM
- DE 1/2: A
- DE 2/3: 9081, 9U03 declared at item level
- DE 4/17: 100 Preference Code
- DE 6/14: 0201100021  Commodity Code </t>
  </si>
  <si>
    <t>TT_IM189a</t>
  </si>
  <si>
    <t>Import frontier declaration, for goods moving from RoW to GB, where tax type '633' and national additional code 'X633' are declared for tobacco for heating under commodity code '8543400000'. Additional measurement unit KTC is declared.</t>
  </si>
  <si>
    <t>A Trader submits a Type A (H1) declaration with tax type 633 and national additional code X633 - tobacco for heating with the additional measurement unit KTC and commodity code 85434000 00. The trader is Importing goods from ROW-GB.
The trader enters the following information on the declaration:
- DE 1/1: IM
- DE 1/2: A
- DE 6/14: Commodity code 85434000 00.
- DE 6/8: Goods Description ' Electronic cigarettes and similar personal electric vaporising devices'
- DE 4/3: Tax type 633
- DE 4/4: additional measurement unit ‘KTC’
- DE 6/17: National Additional Code ‘X633’ declared at item level.
- DE 5/15 Country Of Origin: US
- DE 1/10 Procedure Code: 40 00
- DE 1/11 Additional Procedure Code: 000</t>
  </si>
  <si>
    <t>TT_IM190a</t>
  </si>
  <si>
    <t>Import frontier declaration, for goods moving from RoW to NI ("Not At Risk"), where tax type '640' and national additional code 'X640' are declared for electronic device (non-excise product) under commodity code '8543400000'</t>
  </si>
  <si>
    <t>A Trader submits a Type A declaration "Not At Risk" with tax type 640 and national additional code X640 - Electronic Device – Not an Excise Product with the commodity code 85434000 00. The trader is Importing goods from ROW-NI.
The trader enters the following information on the declaration:
- DE 1/1: IM
- DE 1/2: A
- DE 6/14: Commodity code 85434000 00
- DE 6/8: Goods Description 'Electronic cigarettes and similar personal electric vaporising devices'
- DE 4/3: Tax type 640
- DE 6/17: National Additional Code ‘X640’ declared at item level.
- DE 2/2: Additional Information Codes: NIIMP, NIREM.
- DE 2/3 Additional Document Code: 1UKI declared at item level
- DE 3/39: UKIM authorisation declared at header level
- DE 5/15 Country Of Origin: US
- DE 1/10 Procedure Code: 40 00
- DE 1/11 Additional Procedure Code: 000</t>
  </si>
  <si>
    <t>TT_IM191a</t>
  </si>
  <si>
    <t>Import H8 supplementary type 'Z' declaration, for goods moving from GB to NI ("Not At Risk"), where a valid UKIMS-EIDR Document Identifier is declared against 'C514', and  Postponed VAT Accounting is declared but prevented from being processed</t>
  </si>
  <si>
    <t>A Trader submits a Type Z (H8) UKIMS-EIDR supplementary declaration "Not At Risk" importing goods from GB to NI  for which a Postponed VAT Accounting (PVA) is declared but prevented from being processed. The goods were entered to a Customs Warehouse (CW) on arrival in NI. The trader has declared APC '1SG' in addition with APC's '1VW' and '1SP' (GL Special Procedure Diversion) in the declaration.
The trader enters the following information on the declaration:
 - DE 1/1: IM
 - DE 1/2: Z
 - DE 1/10: 4071 declared at item level
 - DE 1/11: 1SG, 1VW &amp; 1SP declared at item level
 - DE 2/1: Previous Document YCLE declared at header level
 - DE 2/2: NIDOM, NIREM and PVA01 declared at item level
 - DE 2/3: 1UKI, C514, C517 and N705 declared at item level
 - A valid UKIMS-EIDR Document Identifier is declared against C514 at item level.
 - DE 2/7: Warehouse Type - U declared at header level. 
 - DE 3/39: UKIM, EIR and CWP authorisations declared at header level
 - DE 3/40: Role code - FR1 and VRN ID declared at header level
 - DE 3/16: Importer EORI starting with XI declared at header level.
 - DE 5/23: Goods Location - GBBYUKIM(UKIM auth number) at header level.
 - DE 5/27 Supervising Customs Office GBBEL004 declared at header level.</t>
  </si>
  <si>
    <t>DMSACC= Function Code 01
DMSCLE= Function Code 09</t>
  </si>
  <si>
    <t>TT_IM192a</t>
  </si>
  <si>
    <t>GL C21i EIDR NOP</t>
  </si>
  <si>
    <t>Import GL C21i EIDR NOP pre-lodged type 'K' declaration, for goods moving from GB to NI ("Not At Risk") via direct transport, where a valid UKIMS-EIDR Document Identifier is declared against 'C514', and CPC '4000' and APC '1SG' are declared</t>
  </si>
  <si>
    <t>A Trader submits a Type K pre-lodged GL C21iEIDR NOP declaration "Not At Risk" for the simultaneous release for free circulation and home use for goods entering NI via direct transport from GB.  The trader also submits a GPN and has declared APC '1SG' in the declaration.
The trader enters the following information on the declaration:
- DE 1/1: IM
- DE 1/2: K
- DE 1/10: 4000 declared at item level
- DE 1/11: 1SG declared at item level
- DE 2/2: Additional Information Code NIDOM, NIREM, 00500 declared at item level
- DE 2/3 1UKI, C514 and N750 declared at item level
- A valid UKIMS-EIDR Document Identifier is declared against C514 at item level.
- DE 3/39: EIR and UKIM authorisations declared at header level
- DE 3/16: XI Importer EORI declared at header level
- DE 3/18: XI Declarant EORI declared at header level
- DE 6/8: Goods description declared at item level.</t>
  </si>
  <si>
    <t>DMSTAX (Indicative) = Function Code 13
DMSRCV = Function Code 02
DMSRCV = Function Code 02 (GPN)
DMSTAX (Indicative) = Function Code 13
DMSACC = Function Code 01
DMSTAX (Final) = Function Code 13
DMSCLE = Function Code 09</t>
  </si>
  <si>
    <t>TT_IM193a</t>
  </si>
  <si>
    <t>Import H8 type 'A' declaration, for goods moving from GB to NI ("Not At Risk"), where CPC '4051', APCs '1SP' and '1EN' are declared, and Direct Transport Codes are mandated</t>
  </si>
  <si>
    <t>A trader submits a Type A (H8) standard declaration importing goods "Not At Risk" from GB to NI for Entry for free-circulation and home use of non-Union goods where the goods have been previously entered to inward processing on arrival in NI. The trader submits a declaration using procedure code 4051, APC's 1EN, 1SP, 1NR and additional document N760.
The Trader enters the following information on the declaration:
- DE 1/1: IM
- DE 1/2: A
- DE 1/10: 4051
- DE 1/11: 1EN, 1SP, 1NR declared at item level
- DE 2/2: NIDOM, NIREM declared at item level
- DE 2/3: 1UKI, C601 and N760 declared at item level
- DE 3/39 UKIM and IPO authorisations declared at header level
- DE 5/23: NI location code (GB prefix) declared at header level
- DE 5/27 Supervising Customs Office GBBEL004 declared at header level</t>
  </si>
  <si>
    <t>TT_IM194a</t>
  </si>
  <si>
    <t>GL I1 C&amp;F</t>
  </si>
  <si>
    <t>Import GL I1 C&amp;F simplified type 'C' declaration, for GB-NI "Not at Risk" goods removed from a Freezone/Freeport, APC '1SP' is declared together with APC '1SG'</t>
  </si>
  <si>
    <t>A Trader submits a Type C (GL I1 C&amp;F) Simplified declaration "Not At Risk" for the simultaneous release for free circulation and home use for goods entering Northern Ireland (NI) via direct transport from Great Britain (GB) using the NI Green Lane where the goods were entered to the Free Zone (FZ) or Freeport (FP) procedure on arrival in NI.
The trader enters the following information on the declaration:
 - DE 1/1: IM
 - DE 1/2: C
 - DE 1/10: 4078 declared at item level.
 - DE 1/11: 1SG, 1NR, 1SP declared at item level.
 - DE 2/7: Identification of Warehouse 'Z' declared at item level.
 - DE 2/2: NIDOM and NIREM declared at item level.
 - DE 2/3: 1UKI, C600 and N820 declared at item level
 - DE 3/39: UKIM and FZ  declared at header level
 - DE 5/23: FZ location code declared at header level
 - DE 6/8: Goods decription including Free Zone (FZ) stock reference number at item level
Note: Currently there are no Freeports or Free Zones in Northern Ireland. In line with Tariff Guidance, where the Additional Declaration Type declared in D.E. 1/2 is 'A', 'C' or 'J', the code for the appropriate (air)port location associated with the Free Zone (FZ) or Freeport (FP) must be entered in DE 5/23. For this scenario, an example location code has been used as a Free Zone, to demonstrate how a declaration may look, when this situation changes.</t>
  </si>
  <si>
    <t>TT_IM195a</t>
  </si>
  <si>
    <t>Import GL C21i  IVL arrived type 'J' declaration (GB to NI "Not At Risk") for the Customs Clearance Request (CCR) for Movements in Temporary Storage (MiTS) between Temporary Storage (TS) premises located in Northern Ireland using the Northern Ireland Green Lane</t>
  </si>
  <si>
    <t>A Trader submits a Type J (GL C21i) inventory linking goods arrived declaration "Not At Risk" (GB to NI) for the Customs Clearance Request (CCR) for Movements in Temporary Storage (MiTS) between Temporary Storage (TS) premises located in Northern Ireland using the Northern Ireland Green Lane.
The state of the declaration after the initial declaration submission will be Received.
The trader then submits a UKCIRM and the declaration will be Accepted and Cleared.
The trader enters the following information on the declaration:
 - DE 1/1: IM
 - DE 1/2: J
 - DE 1/10: 0007 declared at item level
 - DE 1/11: 71G declared at item level
 - DE 2/2: Additional Information Codes NIDOM, NIREM, MOVE1, TSGEE and TSPER at item level
 - DE 2/3:  Document Code 1UKI, C509 and N740 declared at item level
- DE 3/39: UKIM and TST declared at header level
- DE 5/23: NI location code (GB prefix) declared at header level
- DE 5/27:  Supervising Customs Office GBBEL004 declared at header level</t>
  </si>
  <si>
    <t>DMSTAX (Indicative) = Function Code 13
DMSACC = Function Code 01
DMSTAX (Final) = Function Code 13
DMSCLE = Function Code 09
DMSTAX (Indicative) = Function Code 13
DMSACC = Function Code 01
DMSTAX (Final) = Function Code 13
DMSCLE = Function Code 09</t>
  </si>
  <si>
    <t>TT_IM196a</t>
  </si>
  <si>
    <t>Import frontier declaration, for goods moving from RoW to NI ("Not At Risk"), where AI Code 'NIIMP' is declared, so a corresponding NI Goods Location Code is declared to be compliant with Windsor framework guidelines</t>
  </si>
  <si>
    <t>A Trader submits a Type A declaration, importing goods "Not At Risk" from ROW-NI
The trader enters the following information on the declaration:
- DE 1/1: IM
- DE 1/2: A
- DE 2/2: Additional Information Code NIIMP, NIREM at item level
- DE 5/23 NI location code (GBAUBELBELBEL) declared at header level
- DE 1/10 Procedure Code: 4000
- DE 1/11 Additional Procedure Code: 000</t>
  </si>
  <si>
    <t>DMSACC = Function Code 01
DMSTAX (Indicative) = Function Code 13
DMSTAX (Final) = Function Code 13
DMSCLE = Function Code 09</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</si>
  <si>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</si>
  <si>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</si>
  <si>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</si>
  <si>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</si>
  <si>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</si>
  <si>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</si>
  <si>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</si>
  <si>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</si>
  <si>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</si>
  <si>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</si>
  <si>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</si>
  <si>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</si>
  <si>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</si>
  <si>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</si>
  <si>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</si>
  <si>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TT_EX14a</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</si>
  <si>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</si>
  <si>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</si>
  <si>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</si>
  <si>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</si>
  <si>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</si>
  <si>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</si>
  <si>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</si>
  <si>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</si>
  <si>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</si>
  <si>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</si>
  <si>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</si>
  <si>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R3.1.1_CCP_DMS_TC01a</t>
  </si>
  <si>
    <t>CDSP-8181 : US1 - AC1</t>
  </si>
  <si>
    <t>Goods Import Declaration to the Isle of Man.</t>
  </si>
  <si>
    <t>Type A declaration with Goods Location for the Isle of Man. Import from the United States with direct representation and  procedure to allow entry for free circulation.</t>
  </si>
  <si>
    <t>20 mins</t>
  </si>
  <si>
    <t>TT_IM50a</t>
  </si>
  <si>
    <t>R3.1.1_CCP_DMS_TC02b</t>
  </si>
  <si>
    <t>CDSP-8181 : US4 - AC1, AC2</t>
  </si>
  <si>
    <t>Simplified Import Declaration with Manual Override.</t>
  </si>
  <si>
    <t>Type C declaration using the duty calculation manual override indicator 'OVR01' to allowthe entry of Tax Base and Tax Payable amount values with specific procedure codes.</t>
  </si>
  <si>
    <t>TT_IM51a</t>
  </si>
  <si>
    <t>R3.1.1_CCP_DMS_TC03b</t>
  </si>
  <si>
    <t>CDSP-8208: US1 - AC2</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</si>
  <si>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</si>
  <si>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</si>
  <si>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</si>
  <si>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</si>
  <si>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</si>
  <si>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</si>
  <si>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</si>
  <si>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</si>
  <si>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TT_EX11b</t>
  </si>
  <si>
    <t>TT_EX12a</t>
  </si>
  <si>
    <t>Two prelodged CHIEF Type D declarations, one in CHIEF and one in CDS, move to arrived declarations</t>
  </si>
  <si>
    <t>TT_EX13a</t>
  </si>
  <si>
    <t>TT_EX11a</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</si>
  <si>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</si>
  <si>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</si>
  <si>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</si>
  <si>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</si>
  <si>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</si>
  <si>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</si>
  <si>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</si>
  <si>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</si>
  <si>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</si>
  <si>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TT_IM18a</t>
  </si>
  <si>
    <t>Updated annotation for DE 5/23 Goods Location Name</t>
  </si>
  <si>
    <t>TT_IM24a</t>
  </si>
  <si>
    <t>Updated declaration following the UK/EU Tariff update in January, including changes to Country of Origin, Acceptance Date and Statistical Value. Updated notifications.</t>
  </si>
  <si>
    <t>TT_IM25a</t>
  </si>
  <si>
    <t>Declaration</t>
  </si>
  <si>
    <t>Updated declaration following the UK/EU Tariff update in January, including changes to Commodity, Acceptance Date and Statistical Value. Updated notifications.</t>
  </si>
  <si>
    <t>TT_IM30a</t>
  </si>
  <si>
    <t>TT_IM34a</t>
  </si>
  <si>
    <t>Inventory-linked PreLodged ALVS declaration</t>
  </si>
  <si>
    <t>DE 6/17 added to include VATZ classification. DMSTAX (final) and DMSCLE notifications added. Description updated  for CSP notification status.</t>
  </si>
  <si>
    <t>TT_IM35a</t>
  </si>
  <si>
    <t>TT_IM37a</t>
  </si>
  <si>
    <t>Updated annotation for DE 4/17 Preference Type</t>
  </si>
  <si>
    <t>TT_IM46a</t>
  </si>
  <si>
    <t>Replaced previous GPN with correct version</t>
  </si>
  <si>
    <t>TTM12.2 Updated/New Annotated Samples</t>
  </si>
  <si>
    <t>Match</t>
  </si>
  <si>
    <t>DUCR Part Numbers</t>
  </si>
  <si>
    <t>Not in pack</t>
  </si>
  <si>
    <t>New</t>
  </si>
  <si>
    <t>R3.0.1_E2E_CCP-SASS_TC01</t>
  </si>
  <si>
    <t>CDSP-6976</t>
  </si>
  <si>
    <t>Two prelodged CHIEF Type K declarations in CHIEF move to arrived Type J declaration</t>
  </si>
  <si>
    <t>R3.0.1_E2E_CCP-SASS_TC02</t>
  </si>
  <si>
    <t>Northern Ireland Protocol (NIP) - Exports</t>
  </si>
  <si>
    <t>R3.1.0_NIP_TC05</t>
  </si>
  <si>
    <t>CDSPNIP-213 - US1, US3, US4</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</si>
  <si>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</si>
  <si>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</si>
  <si>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R3.1.0_NIP_TC06
(R3.1_E2E_TC213-02)</t>
  </si>
  <si>
    <t>CDSPNIP-213 - US1, US4</t>
  </si>
  <si>
    <t>NI to GB Direct Export Simplified Supplementary Declaration</t>
  </si>
  <si>
    <t>Finance</t>
  </si>
  <si>
    <t>TT_FI05a</t>
  </si>
  <si>
    <t>TradeTest_PVA_TC01</t>
  </si>
  <si>
    <t>CDSP-5959</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</si>
  <si>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</si>
  <si>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</si>
  <si>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</si>
  <si>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</si>
  <si>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TradeTest_PVA_TC02</t>
  </si>
  <si>
    <t>Type A declaration with self-representation using a foreign  VAT number and fiscal reference FR1  for an importer established and registered in the UK. The declaration will be rejected.</t>
  </si>
  <si>
    <t>Controls</t>
  </si>
  <si>
    <t>TT_IM33a</t>
  </si>
  <si>
    <t>R3.1.0_E2E_3091_TC01</t>
  </si>
  <si>
    <t>CDSP-3091</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</si>
  <si>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</si>
  <si>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</si>
  <si>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TT_IM33b</t>
  </si>
  <si>
    <t>R3.1.0_E2E_3091_TC02</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</si>
  <si>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</si>
  <si>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</si>
  <si>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R3.1.0_E2E_6770_TC01</t>
  </si>
  <si>
    <t>CDSP-6770
CDSP-3091</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</si>
  <si>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</si>
  <si>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</si>
  <si>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R3.1.0_E2E_6770_TC02</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</si>
  <si>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</si>
  <si>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</si>
  <si>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R3.1.0_E2E_7039_TC01</t>
  </si>
  <si>
    <t>CDSP-7039</t>
  </si>
  <si>
    <t>10 mins</t>
  </si>
  <si>
    <t>R3.0_E2E_7907_TC01</t>
  </si>
  <si>
    <t>CDSP-7907</t>
  </si>
  <si>
    <t>Quota allocation for amended declaration</t>
  </si>
  <si>
    <t>Type A Frontier declaration with two goods items and an amendment to remove one goods item with the quota request.</t>
  </si>
  <si>
    <t>R3.0_E2E_7907_TC02</t>
  </si>
  <si>
    <t>Northern Ireland Protocol (NIP) - Imports</t>
  </si>
  <si>
    <t>TT_IM36a</t>
  </si>
  <si>
    <t>R3.1.0_NIP_TC01</t>
  </si>
  <si>
    <t>CDSNIP-177
CDSNIP-212
CDSNIP-8
CDSNIP-216
CDSNIP-3091</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</si>
  <si>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</si>
  <si>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</si>
  <si>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R3.1.0_NIP_TC02
(R3.1_E2E_7352_US2)</t>
  </si>
  <si>
    <t>CDSP-7352
CDSP-3091</t>
  </si>
  <si>
    <t>TT_IM38a</t>
  </si>
  <si>
    <t>R3.1.0_NIP_TC03
(R3.1_E2E_TC214-01)</t>
  </si>
  <si>
    <t>CDSNIP-214 - US1
CDSNIP-214 - US2
CDSNIP-296 - US1
CDSNIP-215 - US1
CDSNIP-215 - US2
CDSNIP-8 - US1
CDSNIP-212 - US1
CDSP-3091</t>
  </si>
  <si>
    <t>TT_IM38b</t>
  </si>
  <si>
    <t>R3.1.0_NIP_TC04
(R3.1_E2E_TC214-02)</t>
  </si>
  <si>
    <t>CDSNIP-214 - US2
CDSNIP-218
CDSP-3091</t>
  </si>
  <si>
    <t>TT_IM39a</t>
  </si>
  <si>
    <t>R3.1.0_NIP_TC07</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</si>
  <si>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</si>
  <si>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</si>
  <si>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</si>
  <si>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R3.1.0_NIP_TC08</t>
  </si>
  <si>
    <t>CDSNIP204 - US5
CDSNIP8 - US1
CDSNIP-218 - US1, US2
CDSP-3091 - US1</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</si>
  <si>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</si>
  <si>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TT_IM40a</t>
  </si>
  <si>
    <t>R3.1.0_NIP_TC09
(R3.1_E2E_TC243-01)</t>
  </si>
  <si>
    <t>CDSNIP-243 - US1
CDSNIP-8 - US1
CDSP-3091</t>
  </si>
  <si>
    <t>GB-NI at Risk - Suspension Procedures</t>
  </si>
  <si>
    <t>TT_IM40b</t>
  </si>
  <si>
    <t>R3.1.0_NIP_TC10
(R3.1_E2E_TC243-03)</t>
  </si>
  <si>
    <t>CDSNIP-243 - US1
CDSNIP-218 - US1</t>
  </si>
  <si>
    <t xml:space="preserve">ROW-NI at Risk - Suspension Procedure
</t>
  </si>
  <si>
    <t>TT_IM41a</t>
  </si>
  <si>
    <t>R3.1.0_NIP_TC11
(R3.1_E2E_TC52-01)</t>
  </si>
  <si>
    <t>CDSNIP-52 - US1
CDSNIP-204 - US2
CSNIP-3585 - US1
CDSP-3091 - US1</t>
  </si>
  <si>
    <t>TT_IM42a</t>
  </si>
  <si>
    <t>R3.1.0_NIP_TC12
(R3.1_E2E_TC52-08)</t>
  </si>
  <si>
    <t>CDSNIP-52 - US1
CDSNIP-204 - US2
CDSP-3307 - US1
CDSP-5515 - US1A, US1B
CDSP-3091 - US1</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</si>
  <si>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</si>
  <si>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</si>
  <si>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R3.1.0_NIP_TC13
(R3.1_E2E_TC178-US3)</t>
  </si>
  <si>
    <t>CDSNIP-178 - US3
CDSNIP-8 - US1
CDSNIP-211 - US1, US2, US3, US4
CDSNIP-218 - US1, US2
CDSP-3091 - US1</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</si>
  <si>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</si>
  <si>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</si>
  <si>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R3.1.0_NIP_TC14
(R3.1_E2E_7333_TC2)</t>
  </si>
  <si>
    <t>CDSP-7333 - US2
CDSP-7140 - US1, US2, US3
CDSP-7124 - US1, US2
CDSP- 3091 -US1</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</si>
  <si>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</si>
  <si>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</si>
  <si>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</si>
  <si>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R3.1.0_NIP_TC15
(R3.1_E2E_TC7138-02)</t>
  </si>
  <si>
    <t>CDSP-7138 - US1, US2
CDSP-7195 - US2
CDSP-7792 - US1, US2
CDSP-3091 - US1, US2
CDSP-2385 - US1</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</si>
  <si>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</si>
  <si>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</si>
  <si>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TT_IM43a</t>
  </si>
  <si>
    <t>R3.1.0_NIP_TC16</t>
  </si>
  <si>
    <t>CDSNIP-185 - US6
CDSP-7124 - US1, US2
CDSP-7195 - US1
CDSP-7792 - US1, US2
CDSP-3091 - US1</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</si>
  <si>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</si>
  <si>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</si>
  <si>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TT_IM44a</t>
  </si>
  <si>
    <t>R3.1.0_NIP_TC17</t>
  </si>
  <si>
    <t>CDSP-7127 - US1, US2
CDSP-3091</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</si>
  <si>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</si>
  <si>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TT_IM45a</t>
  </si>
  <si>
    <t>R3.1.0_NIP_TC18</t>
  </si>
  <si>
    <t>CDSNIP-190 - US1
CDSNIP-220 - US1, US2
CDSP-7127 - US1
CDSP-3091</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</si>
  <si>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</si>
  <si>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R3.1.0_NIP_TC19</t>
  </si>
  <si>
    <t>CDSNIP-244 - US2
CDSP-5530 - US2B
CDSNIP-8 - US1
CDSNIP-10 - US1, US3, US4
CDSNIP-218 - US1, US2
CDSNIP-220 - U1
CDSNIP-3091 - US1</t>
  </si>
  <si>
    <t xml:space="preserve">ROW to NI, NIIMP, Goods 'De-Risked' (UK Tariff)
</t>
  </si>
  <si>
    <t>TT_IM47a</t>
  </si>
  <si>
    <t>R3.1.0_NIP_TC20</t>
  </si>
  <si>
    <t>CDSP-7332 - US1
CDSNIP-8 - US1
CDSNIP-218 - US1</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</si>
  <si>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</si>
  <si>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</si>
  <si>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</si>
  <si>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R3.1.0_NIP_TC21</t>
  </si>
  <si>
    <t>CDSP-7332 - US1
CDSNIP-8 - US1
CDSNIP-218 - US1
CDSNIP-211 - US1, US2, US4
CDSP-2874 - US1
CDSP-3091 - US1</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</si>
  <si>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</si>
  <si>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</si>
  <si>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TT_IM48a</t>
  </si>
  <si>
    <t>R3.1.0_NIP_TC22</t>
  </si>
  <si>
    <t>CDSP-5085 - US1
CDSP-3091</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</si>
  <si>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</si>
  <si>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</si>
  <si>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</si>
  <si>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</si>
  <si>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</si>
  <si>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</si>
  <si>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</si>
  <si>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</si>
  <si>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</si>
  <si>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</si>
  <si>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</si>
  <si>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</si>
  <si>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</si>
  <si>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</si>
  <si>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</si>
  <si>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</si>
  <si>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</si>
  <si>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</si>
  <si>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</si>
  <si>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</si>
  <si>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</si>
  <si>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</si>
  <si>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</si>
  <si>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</si>
  <si>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</si>
  <si>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</si>
  <si>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</si>
  <si>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</si>
  <si>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</si>
  <si>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</si>
  <si>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</si>
  <si>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</si>
  <si>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R3.0_E2E_7101_TC01</t>
  </si>
  <si>
    <t>CDSP-7101</t>
  </si>
  <si>
    <t>Amendment payload updated with new tax values and new trader notifications generated as a result of the new tax values including the indicative tax notification.</t>
  </si>
  <si>
    <t>R3.0_E2E_6689_TC01</t>
  </si>
  <si>
    <t>CDSP-6689</t>
  </si>
  <si>
    <t>Updated DE 2/1 for the MRN to header level.</t>
  </si>
  <si>
    <t>TT_IM17b</t>
  </si>
  <si>
    <t>TT_IM19a</t>
  </si>
  <si>
    <t>GB-NI 'Not At Risk</t>
  </si>
  <si>
    <t>TT_IM20a</t>
  </si>
  <si>
    <t>RoW-NI 'At Risk</t>
  </si>
  <si>
    <t>TT_IM21a</t>
  </si>
  <si>
    <t>Updated DE 8/3 Obligation Guarantee</t>
  </si>
  <si>
    <t>TT_IM22a</t>
  </si>
  <si>
    <t>Updated DMSTAX notifications including indicative DMSTAX, removed DE 2/2 Additional Information RRS01, updated annotation for KEL 325 note,</t>
  </si>
  <si>
    <t>TT_IM23a</t>
  </si>
  <si>
    <t>Updated DE 4/1 Trade Terms Location, added DE 2/2 with 00500 and IMPORTER, updated DE 2/3 Additional Document CGU, and updated DE 2/1 Previous Document for DCR.</t>
  </si>
  <si>
    <t>TT_IM26a</t>
  </si>
  <si>
    <t>Removed DE 2/2 Additional Information RRS01, updated DE 8/3 Obligation Guarantee</t>
  </si>
  <si>
    <t>TT_IM27a</t>
  </si>
  <si>
    <t>TT_IM28a</t>
  </si>
  <si>
    <t>TT_IM29a</t>
  </si>
  <si>
    <t>TT_IM31a</t>
  </si>
  <si>
    <t>Updated annotations for DE 5/14 dispatching third country and 5/16 preferential origin country.</t>
  </si>
  <si>
    <t>TT_IM32b</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</si>
  <si>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</si>
  <si>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</si>
  <si>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</si>
  <si>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</si>
  <si>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</si>
  <si>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</si>
  <si>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</si>
  <si>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</si>
  <si>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</si>
  <si>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</si>
  <si>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</si>
  <si>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</si>
  <si>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</si>
  <si>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</si>
  <si>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</si>
  <si>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</si>
  <si>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</si>
  <si>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</si>
  <si>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</si>
  <si>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</si>
  <si>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</si>
  <si>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</si>
  <si>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</si>
  <si>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</si>
  <si>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</si>
  <si>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</si>
  <si>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</si>
  <si>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</si>
  <si>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</si>
  <si>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</si>
  <si>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TT_IM32a</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</si>
  <si>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</si>
  <si>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</si>
  <si>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</si>
  <si>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</si>
  <si>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</si>
  <si>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</si>
  <si>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</si>
  <si>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</si>
  <si>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</si>
  <si>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</si>
  <si>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</si>
  <si>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</si>
  <si>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</si>
  <si>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</si>
  <si>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</si>
  <si>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</si>
  <si>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</si>
  <si>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TT_IM01d</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</si>
  <si>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</si>
  <si>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</si>
  <si>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</si>
  <si>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</si>
  <si>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</si>
  <si>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TT_IM49a</t>
  </si>
  <si>
    <t>TTM15.0 New/Updated Annotated XML Samples</t>
  </si>
  <si>
    <t>Sample Ref.</t>
  </si>
  <si>
    <t>E2E Ref.</t>
  </si>
  <si>
    <t>Feature Ref.</t>
  </si>
  <si>
    <t>Description of New Sample or Changes to Existing Sample</t>
  </si>
  <si>
    <t>Additional Notes</t>
  </si>
  <si>
    <t>TT_IM63a</t>
  </si>
  <si>
    <t>R3.2.2_CDSNIP-280_TC01</t>
  </si>
  <si>
    <t xml:space="preserve">CDSNIP-280:  US1 - AC1, US2 - AC1, AC3 </t>
  </si>
  <si>
    <t>XML Ready</t>
  </si>
  <si>
    <t>TT_IM64a</t>
  </si>
  <si>
    <t>CDSNIP-178 : US3
CDSNIP-8: US1
CDSNIP-211 : US1, US2, US3, US4
CDSNIP-218 : US1, US2
CDSP-3091 : US1</t>
  </si>
  <si>
    <t>Test Issue</t>
  </si>
  <si>
    <t>XML Not Ready</t>
  </si>
  <si>
    <t>TT_IM65a</t>
  </si>
  <si>
    <t>CDSP-7138: US1, US2
CDSP-7195: US2
CDSP-7792: US1, US2
CDSP-3091: US1, US2
CDSP-2385: US1</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</si>
  <si>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</si>
  <si>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</si>
  <si>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</si>
  <si>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</si>
  <si>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</si>
  <si>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</si>
  <si>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</si>
  <si>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</si>
  <si>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</si>
  <si>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</si>
  <si>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</si>
  <si>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</si>
  <si>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</si>
  <si>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</si>
  <si>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</si>
  <si>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</si>
  <si>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</si>
  <si>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</si>
  <si>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</si>
  <si>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</si>
  <si>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</si>
  <si>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</si>
  <si>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</si>
  <si>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</si>
  <si>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</si>
  <si>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</si>
  <si>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</si>
  <si>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</si>
  <si>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</si>
  <si>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</si>
  <si>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</si>
  <si>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</si>
  <si>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</si>
  <si>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</si>
  <si>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</si>
  <si>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</si>
  <si>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</si>
  <si>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</si>
  <si>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</si>
  <si>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</si>
  <si>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</si>
  <si>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TT_IM52a</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</si>
  <si>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</si>
  <si>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TT_IM53a</t>
  </si>
  <si>
    <t>- Refreshed Previous Document Date to be more recent. 
- Corresponding Trader notifications also updated.</t>
  </si>
  <si>
    <t>TT_IM54a</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</si>
  <si>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</si>
  <si>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TT_IM55a</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</si>
  <si>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</si>
  <si>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TT_IM56a</t>
  </si>
  <si>
    <t>- Removed Additional Document 1207, as not required.
- Updated ID for Additional Document N853, to align with Paper Tariff.
- Added VATZ (D.E 6/17) as missing.</t>
  </si>
  <si>
    <t>TT_IM57a</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</si>
  <si>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</si>
  <si>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TT_IM58a</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</si>
  <si>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</si>
  <si>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TT_IM59a</t>
  </si>
  <si>
    <t>Updated declaration</t>
  </si>
  <si>
    <t>- Updated annotations for DE 1/1 and DE 1/2.</t>
  </si>
  <si>
    <t>TT_IM60a</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</si>
  <si>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</si>
  <si>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</si>
  <si>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</si>
  <si>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</si>
  <si>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</si>
  <si>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</si>
  <si>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TT_EX15a</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</si>
  <si>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</si>
  <si>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</si>
  <si>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TT_EX16a</t>
  </si>
  <si>
    <t>TT_EX17a</t>
  </si>
  <si>
    <t>Type D export declarations, one in CHIEF (with DURC Part ID and alpha character) and one in CDS (Without DUCR Part ID).</t>
  </si>
  <si>
    <t>TT_EX18a</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</si>
  <si>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</si>
  <si>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</si>
  <si>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</si>
  <si>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</si>
  <si>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</si>
  <si>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</si>
  <si>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</si>
  <si>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</si>
  <si>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</si>
  <si>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</si>
  <si>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</si>
  <si>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</si>
  <si>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</si>
  <si>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</si>
  <si>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</si>
  <si>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</si>
  <si>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</si>
  <si>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</si>
  <si>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</si>
  <si>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</si>
  <si>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</si>
  <si>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</si>
  <si>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</si>
  <si>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</si>
  <si>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</si>
  <si>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</si>
  <si>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</si>
  <si>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</si>
  <si>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</si>
  <si>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</si>
  <si>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</si>
  <si>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</si>
  <si>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</si>
  <si>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</si>
  <si>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</si>
  <si>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</si>
  <si>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</si>
  <si>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</si>
  <si>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</si>
  <si>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</si>
  <si>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</si>
  <si>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</si>
  <si>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</si>
  <si>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</si>
  <si>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</si>
  <si>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</si>
  <si>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</si>
  <si>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</si>
  <si>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</si>
  <si>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</si>
  <si>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</si>
  <si>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</si>
  <si>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</si>
  <si>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</si>
  <si>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</si>
  <si>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TT_IM62a</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</si>
  <si>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</si>
  <si>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</si>
  <si>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</si>
  <si>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R3.2.3_E2E_TC01</t>
  </si>
  <si>
    <t>CDSP-7898</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</si>
  <si>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</si>
  <si>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</si>
  <si>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</si>
  <si>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</si>
  <si>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TT_EX20a</t>
  </si>
  <si>
    <t>R3.2.3_E2E_TC07</t>
  </si>
  <si>
    <t>CDSP-7897</t>
  </si>
  <si>
    <t>CDSP-7920: US1 (AC1)</t>
  </si>
  <si>
    <t>TT_EX21a</t>
  </si>
  <si>
    <t>R3.2.3_E2E_TC03</t>
  </si>
  <si>
    <t>CDSP-7920</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</si>
  <si>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</si>
  <si>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</si>
  <si>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</si>
  <si>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R3.2.3_E2E_TC10</t>
  </si>
  <si>
    <t>A Type A declaration at a GvMS location, DUCR only, is rejected (on initial submission) with an SOE of 5. The same DUCR is then used on another declaration at a RoRo location and the new declaration takes precedence.</t>
  </si>
  <si>
    <t>CDSP-7920: US1 (AS1), US2 (AC1)</t>
  </si>
  <si>
    <t>TT_IM66a</t>
  </si>
  <si>
    <t>R3.3.0_CDSNIP_419_TC01</t>
  </si>
  <si>
    <t>CDSNIP_419_TC01</t>
  </si>
  <si>
    <t>https://cds-confluence.t.cit.corp.hmrc.gov.uk/pages/viewpage.action?pageId=88378687</t>
  </si>
  <si>
    <t>TT_IM67a</t>
  </si>
  <si>
    <t>R3.3.0_CDSNIP_284_TC02</t>
  </si>
  <si>
    <t>CDSNIP_284_TC02</t>
  </si>
  <si>
    <t xml:space="preserve">An Inventory-linkedType A Frontier Imports declaration using SRDS to import non-excise SRDS goods from RoW to NI. The value of the item does not exceed £135. All standard inventory linking processing applies. No Duties or VAT charged. </t>
  </si>
  <si>
    <t>TT_IM68a</t>
  </si>
  <si>
    <t>R3.3.0_CDSNIP_284_TC03</t>
  </si>
  <si>
    <t>CDSNIP_284_TC03</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</si>
  <si>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</si>
  <si>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</si>
  <si>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</si>
  <si>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</si>
  <si>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</si>
  <si>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</si>
  <si>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</si>
  <si>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</si>
  <si>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</si>
  <si>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</si>
  <si>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</si>
  <si>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</si>
  <si>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</si>
  <si>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</si>
  <si>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</si>
  <si>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</si>
  <si>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</si>
  <si>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</si>
  <si>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</si>
  <si>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</si>
  <si>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</si>
  <si>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</si>
  <si>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</si>
  <si>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</si>
  <si>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</si>
  <si>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</si>
  <si>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</si>
  <si>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</si>
  <si>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</si>
  <si>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</si>
  <si>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</si>
  <si>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</si>
  <si>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</si>
  <si>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</si>
  <si>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</si>
  <si>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</si>
  <si>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TT_IM69a</t>
  </si>
  <si>
    <t>R3.4.0_CDSNIP_266_TC01</t>
  </si>
  <si>
    <t>CDSNIP-266</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</si>
  <si>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</si>
  <si>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</si>
  <si>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</si>
  <si>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TT_IM70a</t>
  </si>
  <si>
    <t>R3.4.0_CDSNIP_268_TC02</t>
  </si>
  <si>
    <t>CDSNIP-268</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</si>
  <si>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</si>
  <si>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</si>
  <si>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</si>
  <si>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</si>
  <si>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</si>
  <si>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</si>
  <si>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</si>
  <si>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</si>
  <si>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</si>
  <si>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</si>
  <si>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</si>
  <si>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</si>
  <si>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</si>
  <si>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</si>
  <si>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</si>
  <si>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</si>
  <si>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TT_IM61a</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</si>
  <si>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</si>
  <si>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</si>
  <si>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</si>
  <si>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</si>
  <si>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</si>
  <si>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TT_EX23a</t>
  </si>
  <si>
    <t>CDSTT-2591</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</si>
  <si>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</si>
  <si>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</si>
  <si>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</si>
  <si>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TT_EX24a</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</si>
  <si>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</si>
  <si>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</si>
  <si>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TT_IM71a</t>
  </si>
  <si>
    <t>R3.4.0_CDSNIP_266_TC02</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</si>
  <si>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</si>
  <si>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</si>
  <si>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</si>
  <si>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</si>
  <si>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</si>
  <si>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</si>
  <si>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</si>
  <si>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</si>
  <si>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</si>
  <si>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</si>
  <si>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</si>
  <si>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</si>
  <si>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</si>
  <si>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</si>
  <si>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</si>
  <si>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</si>
  <si>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</si>
  <si>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</si>
  <si>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</si>
  <si>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</si>
  <si>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</si>
  <si>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</si>
  <si>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</si>
  <si>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</si>
  <si>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</si>
  <si>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</si>
  <si>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</si>
  <si>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</si>
  <si>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</si>
  <si>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</si>
  <si>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</si>
  <si>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</si>
  <si>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</si>
  <si>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</si>
  <si>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</si>
  <si>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</si>
  <si>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</si>
  <si>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</si>
  <si>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TT_IM72a</t>
  </si>
  <si>
    <t>R3.4.2_CDSP_9245_TC02</t>
  </si>
  <si>
    <t>CDSP-9245</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</si>
  <si>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</si>
  <si>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</si>
  <si>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</si>
  <si>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TT_IM73a</t>
  </si>
  <si>
    <t>R3.4.2_CDSP_9245_TC03</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</si>
  <si>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</si>
  <si>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</si>
  <si>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</si>
  <si>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</si>
  <si>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</si>
  <si>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</si>
  <si>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</si>
  <si>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</si>
  <si>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</si>
  <si>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</si>
  <si>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</si>
  <si>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</si>
  <si>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</si>
  <si>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</si>
  <si>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</si>
  <si>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</si>
  <si>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</si>
  <si>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</si>
  <si>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</si>
  <si>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</si>
  <si>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</si>
  <si>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</si>
  <si>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</si>
  <si>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</si>
  <si>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</si>
  <si>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</si>
  <si>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</si>
  <si>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</si>
  <si>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</si>
  <si>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</si>
  <si>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</si>
  <si>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</si>
  <si>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</si>
  <si>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</si>
  <si>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</si>
  <si>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</si>
  <si>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</si>
  <si>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</si>
  <si>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</si>
  <si>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</si>
  <si>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</si>
  <si>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</si>
  <si>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</si>
  <si>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</si>
  <si>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</si>
  <si>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</si>
  <si>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</si>
  <si>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TT_EX28a</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</si>
  <si>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</si>
  <si>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</si>
  <si>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</si>
  <si>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</si>
  <si>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</si>
  <si>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</si>
  <si>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</si>
  <si>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</si>
  <si>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</si>
  <si>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R3.6.0_CDSP_7006_TC03</t>
  </si>
  <si>
    <t>https://cds-confluence.t.cit.corp.hmrc.gov.uk/pages/viewpage.action?pageId=125570942</t>
  </si>
  <si>
    <t>Retrieve Declaration Data via an API</t>
  </si>
  <si>
    <t>CDSP-7006: US1 - AC1, AC5,AC6, AC7, AC8, AC9, AC10, AC11, AC12, AC13, AC14, AC16</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</si>
  <si>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</si>
  <si>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</si>
  <si>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</si>
  <si>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R3.6.0_CDSP_7006_TC01</t>
  </si>
  <si>
    <t>CDSP-7006: US1 - AC1, AC5, AC6, AC7, AC8, AC9, AC10, AC11, AC12, AC13, AC14, AC15</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</si>
  <si>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</si>
  <si>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TT_IM83b</t>
  </si>
  <si>
    <t>R3.6.0_CDSP_7006_TC02</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</si>
  <si>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</si>
  <si>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</si>
  <si>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TT_IM84a</t>
  </si>
  <si>
    <t>R3.6.0_CDSP_9793_001</t>
  </si>
  <si>
    <t>https://cds-confluence.t.cit.corp.hmrc.gov.uk/pages/viewpage.action?pageId=125570908</t>
  </si>
  <si>
    <t>Freeports MVP</t>
  </si>
  <si>
    <t>CDSP-9793: US1 - AC1 ,AC2, AC3.1, AC5, AC7
US2 - AC2, AC4
CDSP-9794: US1 - AC1, AC2, AC4, AC5,AC6, AC7, AC9</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</si>
  <si>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</si>
  <si>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</si>
  <si>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TT_IM85a</t>
  </si>
  <si>
    <t>R3.6.0_CDSP_9793_002</t>
  </si>
  <si>
    <t>CDSP-9793: US1 - AC1, AC2 AC3.5, AC5, AC7
US2 - AC2
CDSP-9794: US1 - AC1, AC2, AC4, AC5,AC6, AC7, AC9</t>
  </si>
  <si>
    <t>https://cds-jira.t.cit.corp.hmrc.gov.uk/browse/CDSP-9793
https://cds-jira.t.cit.corp.hmrc.gov.uk/browse/CDSP-9794</t>
  </si>
  <si>
    <t>Import frontier EIDR declaration, for goods moving from R0W to GB, declaring procedure code 78 for entry into the Freeports Special Procedure so CDS is able to derive correct C2Ii EIDR dataset</t>
  </si>
  <si>
    <t xml:space="preserve">TT_IM86a </t>
  </si>
  <si>
    <t>R3.6.0_CDSP_9779_001</t>
  </si>
  <si>
    <t>Tariff Misalignments</t>
  </si>
  <si>
    <t>CDSP-9779: US1 - AC1</t>
  </si>
  <si>
    <t>https://cds-jira.t.cit.corp.hmrc.gov.uk/browse/CDSP-9779</t>
  </si>
  <si>
    <t>Import frontier EIDR NOP, for goods moving from GB to NI, using additional document 108C to support an oral customs declaration for temporary admissionI9</t>
  </si>
  <si>
    <t>TT_IM87a</t>
  </si>
  <si>
    <t>R3.6.0_CDSP_9779_002</t>
  </si>
  <si>
    <t>CDSP-9779: US2 - AC2</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</si>
  <si>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</si>
  <si>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TT_IM88a</t>
  </si>
  <si>
    <t>R3.6.0_CDSP_9779_003</t>
  </si>
  <si>
    <t>CDSP-9779: US3 - AC6</t>
  </si>
  <si>
    <t xml:space="preserve">TT_IM89a </t>
  </si>
  <si>
    <t>R3.6.0_CDSP_9779_004</t>
  </si>
  <si>
    <t>CDSP-9779: US4 - AC1</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</si>
  <si>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</si>
  <si>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TT_IM90a</t>
  </si>
  <si>
    <t>R3.6.0_CDSP_9778_TC01</t>
  </si>
  <si>
    <t>CDSP-9778: US1 - AC2</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</si>
  <si>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</si>
  <si>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</si>
  <si>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TT_IM91a</t>
  </si>
  <si>
    <t>R3.6.0_CDSP_9778_TC02</t>
  </si>
  <si>
    <t>CDSP-9778: US1 - AC3</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</si>
  <si>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</si>
  <si>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</si>
  <si>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</si>
  <si>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</si>
  <si>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</si>
  <si>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</si>
  <si>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</si>
  <si>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</si>
  <si>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</si>
  <si>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</si>
  <si>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</si>
  <si>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</si>
  <si>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</si>
  <si>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</si>
  <si>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</si>
  <si>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</si>
  <si>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</si>
  <si>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</si>
  <si>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</si>
  <si>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</si>
  <si>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</si>
  <si>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</si>
  <si>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</si>
  <si>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</si>
  <si>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</si>
  <si>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</si>
  <si>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</si>
  <si>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TT_IM75a</t>
  </si>
  <si>
    <t>TT_IM76a</t>
  </si>
  <si>
    <t xml:space="preserve">Declaration change to update DE 2/2 (Additional Information) to add code VR177 and associated statement description. </t>
  </si>
  <si>
    <t>TT_IM77a</t>
  </si>
  <si>
    <t>TT_IM78a</t>
  </si>
  <si>
    <t xml:space="preserve">Declaration change to update DE 2/2 (Additional Information) to add code MU177 and associated statement description. </t>
  </si>
  <si>
    <t>TTM17.0 New/Updated Annotated XML Samples</t>
  </si>
  <si>
    <t>TT_EX25a</t>
  </si>
  <si>
    <t>R3.5.0_CDSP-9780_TC01</t>
  </si>
  <si>
    <t>https://cds-confluence.t.cit.corp.hmrc.gov.uk/display/CDSP/CDSP-9780+Tariff+Misalignment+-+Exports%3A+Memorandum+of+Understanding+%28MoU%29+Declaration+Validation</t>
  </si>
  <si>
    <t>Memorandum of Understanding (MoU)</t>
  </si>
  <si>
    <t>CDSP-9780: US1 - AC1</t>
  </si>
  <si>
    <t>TT_EX26a</t>
  </si>
  <si>
    <t>R3.5.0_CDSP-9780_TC02</t>
  </si>
  <si>
    <t>CDSP-9780: US1 - AC2, AC3,AC10</t>
  </si>
  <si>
    <t>TT_EX27a</t>
  </si>
  <si>
    <t>R3.5.0_CDSP-9752_TC01</t>
  </si>
  <si>
    <t>https://cds-confluence.t.cit.corp.hmrc.gov.uk/display/CDSP/CDSP-9752+Submitting+an+Arrived+Exports+Declaration+for+Reduced+Capacity+GB+Ports</t>
  </si>
  <si>
    <t>Arrived Exports</t>
  </si>
  <si>
    <t>CDSP-9752: US1 - AC1, AC2, AC3, AC4, AC5, AC8</t>
  </si>
  <si>
    <t>R3.5.0_CDSP_3674_TC03</t>
  </si>
  <si>
    <t>https://cds-jira.t.cit.corp.hmrc.gov.uk/browse/CDSP-3674</t>
  </si>
  <si>
    <t>Tariff Validation of Type C &amp; F Declarations</t>
  </si>
  <si>
    <t>CDSP-3674: US3 - AC1, AC4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</si>
  <si>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</si>
  <si>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</si>
  <si>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R3.5.0_CDSP_5076_TC02</t>
  </si>
  <si>
    <t>https://cds-jira.t.cit.corp.hmrc.gov.uk/browse/CDSP-5076</t>
  </si>
  <si>
    <t>Retrieve List of Declarations (API)
(Search Declarations Query)</t>
  </si>
  <si>
    <t>CDSP-5076: US1 - AC1, AC4, AC6, AC7, AC10, AC14
CDSP-9225: US1 AC1.1</t>
  </si>
  <si>
    <t>TT_IM74a</t>
  </si>
  <si>
    <t>R3.5.0_CDSP_3674_TC01</t>
  </si>
  <si>
    <t>CDSP-3674: US1 - AC1; US2 - AC1, AC2.1, AC2.5</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</si>
  <si>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</si>
  <si>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R3.5.0_CDSP_9756_TC01</t>
  </si>
  <si>
    <t>https://cds-jira.t.cit.corp.hmrc.gov.uk/browse/CDSP-9756</t>
  </si>
  <si>
    <t>Licence Waiver</t>
  </si>
  <si>
    <t>CDSP-9756: US1 - AC1, AC5, AC7; US2 - AC1</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</si>
  <si>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</si>
  <si>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R3.5.0_CDSNIP_62_TC01</t>
  </si>
  <si>
    <t>https://cds-jira.t.cit.corp.hmrc.gov.uk/browse/CDSNIP-62</t>
  </si>
  <si>
    <t>Grouping APCs</t>
  </si>
  <si>
    <t>CDSNIP-62: US1 - AC1, AC2, AC5</t>
  </si>
  <si>
    <t>Import frontier declaration, for goods moving from R0W to NI, using  APCs to group different goods falling under different tariff subheadings</t>
  </si>
  <si>
    <t>R3.5.0_CDSNIP_62_TC02</t>
  </si>
  <si>
    <t>CDSNIP-62: US1 - AC1, AC3, AC5</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</si>
  <si>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</si>
  <si>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R3.5.0_CDSNIP_62_TC03</t>
  </si>
  <si>
    <t>CDSNIP-62: US2 - AC1, AC2, AC4, AC5, AC6; US3 - AC1, AC2</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</si>
  <si>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</si>
  <si>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TT_IM79a</t>
  </si>
  <si>
    <t>R3.5.0_CDSNIP_488_TC01</t>
  </si>
  <si>
    <t>https://cds-jira.t.cit.corp.hmrc.gov.uk/browse/CDSNIP-488</t>
  </si>
  <si>
    <t>CR010 - Updates to Business Rules for Low Value Consignments</t>
  </si>
  <si>
    <t>CDSNIP-488: US1 - AC1.2, AC2, AC3, AC4, AC5</t>
  </si>
  <si>
    <t>Import frontier declaration, for goods moving from RoW to NI, for low value consignments between private individuals declared using the Super Reduced Dataset (SRDS) and admitted free of customs duty</t>
  </si>
  <si>
    <t>TT_IM80a</t>
  </si>
  <si>
    <t>R3.5.0_CDSNIP_488_TC02</t>
  </si>
  <si>
    <t>CDSNIP-488: US4 - AC1, AC2, AC3; US6 - AC1, AC2</t>
  </si>
  <si>
    <t>TT_IM81a</t>
  </si>
  <si>
    <t>R3.5.0_CDSP_5076_TC01</t>
  </si>
  <si>
    <t>CDSP-5076: US1 - AC1, AC3, AC5, AC7, AC9, AC14
CDSP-9225: US1 AC1.1</t>
  </si>
  <si>
    <t>TT_IM82a</t>
  </si>
  <si>
    <t>R3.5.0_CDSP_7785_TC01</t>
  </si>
  <si>
    <t>https://cds-jira.t.cit.corp.hmrc.gov.uk/browse/CDSP-7785</t>
  </si>
  <si>
    <t xml:space="preserve">Retrieve Declaration Version via an API (Declaration Version Query) </t>
  </si>
  <si>
    <t>CDSP-7785: US1 - AC1, AC7, AC8, AC9, AC13</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</si>
  <si>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</si>
  <si>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TT_IM83a</t>
  </si>
  <si>
    <t>Email: H3 dataset sample</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</si>
  <si>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</si>
  <si>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</si>
  <si>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</si>
  <si>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</si>
  <si>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</si>
  <si>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</si>
  <si>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</si>
  <si>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</si>
  <si>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</si>
  <si>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</si>
  <si>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</si>
  <si>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</si>
  <si>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</si>
  <si>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</si>
  <si>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</si>
  <si>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</si>
  <si>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</si>
  <si>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</si>
  <si>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</si>
  <si>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</si>
  <si>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</si>
  <si>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</si>
  <si>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</si>
  <si>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</si>
  <si>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</si>
  <si>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</si>
  <si>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Import frontier declaration, for goods moving from R0W to GB, for multiple items declared to Temporary Admission which derives the H3 declaration category dataset</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</si>
  <si>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</si>
  <si>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</si>
  <si>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</si>
  <si>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</si>
  <si>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</si>
  <si>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</si>
  <si>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</si>
  <si>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</si>
  <si>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</si>
  <si>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</si>
  <si>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</si>
  <si>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</si>
  <si>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</si>
  <si>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</si>
  <si>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</si>
  <si>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</si>
  <si>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</si>
  <si>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</si>
  <si>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</si>
  <si>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</si>
  <si>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</si>
  <si>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</si>
  <si>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</si>
  <si>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</si>
  <si>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</si>
  <si>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</si>
  <si>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</si>
  <si>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</si>
  <si>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</si>
  <si>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</si>
  <si>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</si>
  <si>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</si>
  <si>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</si>
  <si>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</si>
  <si>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</si>
  <si>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</si>
  <si>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</si>
  <si>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</si>
  <si>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</si>
  <si>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</si>
  <si>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</si>
  <si>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</si>
  <si>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</si>
  <si>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</si>
  <si>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</si>
  <si>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</si>
  <si>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</si>
  <si>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</si>
  <si>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</si>
  <si>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</si>
  <si>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</si>
  <si>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</si>
  <si>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</si>
  <si>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</si>
  <si>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</si>
  <si>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</si>
  <si>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</si>
  <si>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</si>
  <si>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</si>
  <si>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</si>
  <si>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</si>
  <si>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</si>
  <si>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</si>
  <si>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</si>
  <si>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</si>
  <si>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</si>
  <si>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</si>
  <si>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</si>
  <si>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</si>
  <si>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</si>
  <si>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</si>
  <si>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</si>
  <si>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</si>
  <si>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</si>
  <si>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</si>
  <si>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</si>
  <si>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</si>
  <si>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</si>
  <si>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</si>
  <si>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</si>
  <si>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</si>
  <si>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</si>
  <si>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</si>
  <si>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</si>
  <si>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</si>
  <si>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</si>
  <si>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</si>
  <si>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</si>
  <si>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</si>
  <si>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</si>
  <si>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</si>
  <si>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</si>
  <si>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</si>
  <si>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</si>
  <si>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</si>
  <si>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</si>
  <si>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</si>
  <si>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</si>
  <si>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</si>
  <si>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</si>
  <si>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</si>
  <si>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</si>
  <si>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</si>
  <si>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</si>
  <si>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</si>
  <si>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</si>
  <si>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</si>
  <si>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</si>
  <si>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</si>
  <si>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</si>
  <si>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</si>
  <si>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</si>
  <si>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</si>
  <si>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</si>
  <si>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</si>
  <si>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</si>
  <si>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</si>
  <si>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</si>
  <si>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</si>
  <si>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</si>
  <si>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</si>
  <si>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</si>
  <si>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</si>
  <si>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</si>
  <si>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</si>
  <si>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</si>
  <si>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</si>
  <si>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</si>
  <si>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</si>
  <si>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</si>
  <si>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</si>
  <si>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</si>
  <si>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</si>
  <si>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</si>
  <si>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</si>
  <si>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</si>
  <si>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</si>
  <si>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</si>
  <si>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</si>
  <si>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</si>
  <si>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</si>
  <si>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</si>
  <si>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</si>
  <si>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</si>
  <si>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R3.8.1_CDSP_10174_TC01</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</si>
  <si>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</si>
  <si>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</si>
  <si>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</si>
  <si>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</si>
  <si>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</si>
  <si>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</si>
  <si>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</si>
  <si>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</si>
  <si>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</si>
  <si>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</si>
  <si>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</si>
  <si>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</si>
  <si>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</si>
  <si>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</si>
  <si>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</si>
  <si>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</si>
  <si>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</si>
  <si>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</si>
  <si>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</si>
  <si>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SPV declaration accepted or cleared when a Tax Base code other than "GBP" is used</t>
  </si>
  <si>
    <t>TTM22.0 New/Updated Annotated XML Samples</t>
  </si>
  <si>
    <t>Declaration and Notifications update</t>
  </si>
  <si>
    <t>Declaration changes:
- FEC checks present on this scenario has been removed.</t>
  </si>
  <si>
    <t>Declaration changes:
 - General updates to annotations to improve quality and format.</t>
  </si>
  <si>
    <t>Declaration changes
 - General updates to annotations to improve quality and format.</t>
  </si>
  <si>
    <t>Declarations and Notifications update</t>
  </si>
  <si>
    <t>Declaration changes:
- DE 2/1 Category code is now 'Z' where the type code is 'DCS'.</t>
  </si>
  <si>
    <t>Declaration changes:
- DE 2/1 CategoryCode updated to 'Y' where TypeCode is 'DCR'. 
- DE 2/1 CategoryCode 'Y' and TypeCode 'MCR' removed.</t>
  </si>
  <si>
    <t>Declaration changes:
- Y110 additional document added</t>
  </si>
  <si>
    <t>TTM28.0 New/Updated Annotated XML Samples</t>
  </si>
  <si>
    <t>Declaration Update</t>
  </si>
  <si>
    <t>Amended DE 6/1 from 2000 to 200 to fix FEC check</t>
  </si>
  <si>
    <t>Updated DE 6/16 ID from 4999 to 4601
Updated DE 6/5  Gross Mass from 250 to 2500
Updated DE 6/1 Net Weight from 200 to 2000
Added DE 2/3 Additional Document to have Y902</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</si>
  <si>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</si>
  <si>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</si>
  <si>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</si>
  <si>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</si>
  <si>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</si>
  <si>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</si>
  <si>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</si>
  <si>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</si>
  <si>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</si>
  <si>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</si>
  <si>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</si>
  <si>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</si>
  <si>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</si>
  <si>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</si>
  <si>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</si>
  <si>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</si>
  <si>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</si>
  <si>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</si>
  <si>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New Sample</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</si>
  <si>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</si>
  <si>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</si>
  <si>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</si>
  <si>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</si>
  <si>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</si>
  <si>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</si>
  <si>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</si>
  <si>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</si>
  <si>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</si>
  <si>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</si>
  <si>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</si>
  <si>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</si>
  <si>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</si>
  <si>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</si>
  <si>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</si>
  <si>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</si>
  <si>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</si>
  <si>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</si>
  <si>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</si>
  <si>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</si>
  <si>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TT_IM086a</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</si>
  <si>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</si>
  <si>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</si>
  <si>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</si>
  <si>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</si>
  <si>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</si>
  <si>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</si>
  <si>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CSP query to search for or retrieve all of the declared data elements associated with an Exports declaration that was submitted into CDS via their system</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</si>
  <si>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</si>
  <si>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</si>
  <si>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</si>
  <si>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</si>
  <si>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</si>
  <si>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</si>
  <si>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</si>
  <si>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</si>
  <si>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</si>
  <si>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</si>
  <si>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</si>
  <si>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Import frontier declaration, for goods moving from RoW to GB, where Valuation Method '4' or APC '1FV' are entered to calculate Duties using Item Price</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</si>
  <si>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</si>
  <si>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</si>
  <si>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</si>
  <si>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</si>
  <si>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</si>
  <si>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</si>
  <si>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</si>
  <si>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</si>
  <si>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</si>
  <si>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</si>
  <si>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</si>
  <si>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</si>
  <si>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</si>
  <si>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</si>
  <si>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</si>
  <si>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</si>
  <si>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</si>
  <si>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</si>
  <si>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</si>
  <si>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</si>
  <si>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</si>
  <si>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</si>
  <si>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</si>
  <si>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</si>
  <si>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</si>
  <si>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</si>
  <si>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</si>
  <si>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</si>
  <si>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</si>
  <si>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</si>
  <si>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</si>
  <si>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</si>
  <si>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</si>
  <si>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</si>
  <si>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</si>
  <si>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</si>
  <si>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</si>
  <si>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</si>
  <si>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</si>
  <si>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</si>
  <si>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</si>
  <si>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</si>
  <si>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</si>
  <si>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</si>
  <si>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</si>
  <si>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R3.1.2_CCP-DMS_8253_TC01</t>
  </si>
  <si>
    <t>CDSP-8253</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</si>
  <si>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</si>
  <si>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</si>
  <si>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</si>
  <si>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</si>
  <si>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CDSP-7896</t>
  </si>
  <si>
    <t>Two Exports Declarations in CHIEF and CDS that Demonstrate Return of the UCR in all CTRL Responses</t>
  </si>
  <si>
    <t>Two Type D export declarations, one in CHIEF (with DURC Part ID and alpha character) and one in CDS (without DUCR Part ID).</t>
  </si>
  <si>
    <t>R3.1.2_CCP-DMS_8251_TC01</t>
  </si>
  <si>
    <t>CDSP-8251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</si>
  <si>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</si>
  <si>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</si>
  <si>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</si>
  <si>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</si>
  <si>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CDSP-3420</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</si>
  <si>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</si>
  <si>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</si>
  <si>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</si>
  <si>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</si>
  <si>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</si>
  <si>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</si>
  <si>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</si>
  <si>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</si>
  <si>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</si>
  <si>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</si>
  <si>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</si>
  <si>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</si>
  <si>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</si>
  <si>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</si>
  <si>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Removed Preference code as it is not applicable.
 - Updated scenario to use valid commodity code.
 - Refreshed Additional Doc dates to make them more recent. 
 - Removed TariffQuantity as N/A.</t>
  </si>
  <si>
    <t xml:space="preserve"> - Refreshed Prev/Additional Doc dates.
 - Removed Additional Document 1207.</t>
  </si>
  <si>
    <t xml:space="preserve"> - Updated base payload from TT_IM10a.
 - Updated notifications.</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</si>
  <si>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</si>
  <si>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</si>
  <si>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Correct scenario annotation to trader using self-representation</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</si>
  <si>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</si>
  <si>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</si>
  <si>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</si>
  <si>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Tarrif national code VATZ added in DE 6/17. This  rate is applicable to Commodity Code 0803901000.</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</si>
  <si>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</si>
  <si>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</si>
  <si>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</si>
  <si>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 xml:space="preserve"> - Removed Agent ID due to KEL-038 resolution
 - Refreshed Prev/Additional Doc dates.
 - Removed Additional Document 1207.</t>
  </si>
  <si>
    <t xml:space="preserve"> - Agent EORI removed. </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</si>
  <si>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</si>
  <si>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</si>
  <si>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</si>
  <si>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</si>
  <si>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</si>
  <si>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</si>
  <si>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</si>
  <si>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</si>
  <si>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</si>
  <si>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</si>
  <si>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</si>
  <si>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</si>
  <si>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</si>
  <si>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</si>
  <si>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</si>
  <si>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</si>
  <si>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</si>
  <si>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R3.2.1_E2E_TC03</t>
  </si>
  <si>
    <t>CDSP-6888</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</si>
  <si>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</si>
  <si>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R3.2.1_CCP-DMS_2789_TC01</t>
  </si>
  <si>
    <t>CDSP-2789: US1 - AC1, AC2, AC4, AC6, AC12, AC13; US2 - AC1, AC2, AC3, AC4, AC7; US4 - AC1, AC2, AC3, AC6, AC7, AC8, AC9</t>
  </si>
  <si>
    <t>R3.2.1_CCP-DMS_2789_TC02</t>
  </si>
  <si>
    <t>CDSP-2789: US1 - AC1, AC2, AC4, AC6, AC12, AC13, AC14</t>
  </si>
  <si>
    <t xml:space="preserve">A CFSP Trader submits an Imports Type Q non-Excise FSD (as in TT_IM61a) followed by an amendment to update the figures in the Additional Information Statement Description, within the dwell time. </t>
  </si>
  <si>
    <t>R3.2.1_CCP-DMS_6943_TC01</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</si>
  <si>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</si>
  <si>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</si>
  <si>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</si>
  <si>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</si>
  <si>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</si>
  <si>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</si>
  <si>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</si>
  <si>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</si>
  <si>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</si>
  <si>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</si>
  <si>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</si>
  <si>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</si>
  <si>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</si>
  <si>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</si>
  <si>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</si>
  <si>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</si>
  <si>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</si>
  <si>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</si>
  <si>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</si>
  <si>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</si>
  <si>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</si>
  <si>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</si>
  <si>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</si>
  <si>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R.3.2.0_NIP_4945_TC01</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</si>
  <si>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</si>
  <si>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</si>
  <si>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R.3.2.0_NIP_292_TC05</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</si>
  <si>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</si>
  <si>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</si>
  <si>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</si>
  <si>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</si>
  <si>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R.3.2.0_NIP_292_TC06</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</si>
  <si>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</si>
  <si>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</si>
  <si>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</si>
  <si>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</si>
  <si>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</si>
  <si>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</si>
  <si>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</si>
  <si>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</si>
  <si>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</si>
  <si>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</si>
  <si>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</si>
  <si>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</si>
  <si>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</si>
  <si>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</si>
  <si>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</si>
  <si>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</si>
  <si>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</si>
  <si>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</si>
  <si>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</si>
  <si>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</si>
  <si>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</si>
  <si>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</si>
  <si>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</si>
  <si>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</si>
  <si>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</si>
  <si>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</si>
  <si>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</si>
  <si>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</si>
  <si>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</si>
  <si>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</si>
  <si>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</si>
  <si>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</si>
  <si>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</si>
  <si>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</si>
  <si>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</si>
  <si>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</si>
  <si>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</si>
  <si>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</si>
  <si>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</si>
  <si>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</si>
  <si>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</si>
  <si>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</si>
  <si>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</si>
  <si>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</si>
  <si>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</si>
  <si>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</si>
  <si>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</si>
  <si>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</si>
  <si>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</si>
  <si>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</si>
  <si>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</si>
  <si>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</si>
  <si>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</si>
  <si>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</si>
  <si>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</si>
  <si>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</si>
  <si>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</si>
  <si>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</si>
  <si>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</si>
  <si>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</si>
  <si>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</si>
  <si>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</si>
  <si>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</si>
  <si>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</si>
  <si>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</si>
  <si>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</si>
  <si>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</si>
  <si>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</si>
  <si>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</si>
  <si>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</si>
  <si>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</si>
  <si>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</si>
  <si>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</si>
  <si>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</si>
  <si>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</si>
  <si>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</si>
  <si>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</si>
  <si>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</si>
  <si>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</si>
  <si>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</si>
  <si>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</si>
  <si>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</si>
  <si>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</si>
  <si>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</si>
  <si>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</si>
  <si>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</si>
  <si>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</si>
  <si>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</si>
  <si>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</si>
  <si>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</si>
  <si>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</si>
  <si>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</si>
  <si>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</si>
  <si>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</si>
  <si>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</si>
  <si>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</si>
  <si>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</si>
  <si>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</si>
  <si>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</si>
  <si>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</si>
  <si>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</si>
  <si>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</si>
  <si>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</si>
  <si>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</si>
  <si>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</si>
  <si>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</si>
  <si>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</si>
  <si>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</si>
  <si>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</si>
  <si>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</si>
  <si>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</si>
  <si>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</si>
  <si>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</si>
  <si>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</si>
  <si>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</si>
  <si>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</si>
  <si>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</si>
  <si>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</si>
  <si>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</si>
  <si>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</si>
  <si>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</si>
  <si>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</si>
  <si>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</si>
  <si>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</si>
  <si>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</si>
  <si>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</si>
  <si>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</si>
  <si>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</si>
  <si>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</si>
  <si>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</si>
  <si>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</si>
  <si>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</si>
  <si>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</si>
  <si>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</si>
  <si>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</si>
  <si>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</si>
  <si>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CCP-DMS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</si>
  <si>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</si>
  <si>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</si>
  <si>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</si>
  <si>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</si>
  <si>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</si>
  <si>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</si>
  <si>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NI to GB Direct Export - Type Y Declaration:
Type Y (Supplementary Goods) Declaration where Goods are Exported from NI into GB. Additional Information code NIEXP included in declaration.</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</si>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</sst>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32">
    <font>
      <sz val="11"/>
      <color theme="1"/>
      <name val="Calibri"/>
      <family val="2"/>
      <scheme val="minor"/>
    </font>
    <font>
      <sz val="11"/>
      <color theme="1"/>
      <name val="Calibri"/>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
      <sz val="11"/>
      <color theme="8" tint="-0.249977111117893"/>
      <name val="Calibri"/>
      <family val="2"/>
      <scheme val="minor"/>
    </font>
    <font>
      <strike/>
      <sz val="11"/>
      <name val="Calibri"/>
      <family val="2"/>
      <scheme val="minor"/>
    </font>
    <font>
      <sz val="11"/>
      <color rgb="FFFF0000"/>
      <name val="Calibri"/>
      <scheme val="minor"/>
    </font>
    <font>
      <sz val="11"/>
      <color rgb="FF000000"/>
      <name val="Calibri"/>
      <scheme val="minor"/>
    </font>
  </fonts>
  <fills count="37">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
      <patternFill patternType="solid">
        <fgColor rgb="FFFF9900"/>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s>
  <cellStyleXfs count="2">
    <xf numFmtId="0" fontId="0" fillId="0" borderId="0"/>
    <xf numFmtId="0" fontId="19" fillId="0" borderId="0" applyNumberFormat="0" applyFill="0" applyBorder="0" applyAlignment="0" applyProtection="0"/>
  </cellStyleXfs>
  <cellXfs count="371">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2" fillId="2" borderId="1" xfId="0" applyFont="1" applyFill="1" applyBorder="1" applyAlignment="1">
      <alignment horizontal="center"/>
    </xf>
    <xf numFmtId="0" fontId="3" fillId="0" borderId="2" xfId="0" applyFont="1" applyBorder="1" applyAlignment="1">
      <alignment horizontal="center" vertical="center" wrapText="1"/>
    </xf>
    <xf numFmtId="0" fontId="0" fillId="0" borderId="3" xfId="0" applyBorder="1"/>
    <xf numFmtId="0" fontId="2" fillId="4" borderId="1" xfId="0" applyFont="1" applyFill="1" applyBorder="1" applyAlignment="1">
      <alignment horizontal="center"/>
    </xf>
    <xf numFmtId="0" fontId="0" fillId="3" borderId="5" xfId="0" applyFill="1" applyBorder="1" applyAlignment="1">
      <alignment horizontal="center"/>
    </xf>
    <xf numFmtId="0" fontId="2"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xf>
    <xf numFmtId="0" fontId="2"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3" fillId="0" borderId="1" xfId="0" applyNumberFormat="1" applyFont="1" applyBorder="1" applyAlignment="1">
      <alignment horizontal="center" vertical="center" wrapText="1"/>
    </xf>
    <xf numFmtId="0" fontId="2" fillId="7" borderId="1" xfId="0" applyFont="1" applyFill="1" applyBorder="1"/>
    <xf numFmtId="16" fontId="0" fillId="0" borderId="1" xfId="0" applyNumberFormat="1" applyBorder="1" applyAlignment="1">
      <alignment wrapText="1"/>
    </xf>
    <xf numFmtId="0" fontId="2" fillId="7" borderId="6" xfId="0" applyFont="1" applyFill="1" applyBorder="1"/>
    <xf numFmtId="0" fontId="0" fillId="0" borderId="6" xfId="0" applyBorder="1" applyAlignment="1">
      <alignment wrapText="1"/>
    </xf>
    <xf numFmtId="0" fontId="9" fillId="8" borderId="7" xfId="0" applyFont="1" applyFill="1" applyBorder="1" applyAlignment="1">
      <alignment vertical="center" wrapText="1"/>
    </xf>
    <xf numFmtId="0" fontId="8" fillId="8" borderId="8" xfId="0" applyFont="1" applyFill="1" applyBorder="1" applyAlignment="1">
      <alignment vertical="center" wrapText="1"/>
    </xf>
    <xf numFmtId="0" fontId="10" fillId="0" borderId="10" xfId="0" applyFont="1" applyBorder="1" applyAlignment="1">
      <alignment vertical="center" wrapText="1"/>
    </xf>
    <xf numFmtId="0" fontId="4" fillId="0" borderId="10" xfId="0" applyFont="1" applyBorder="1" applyAlignment="1">
      <alignment vertical="center" wrapText="1"/>
    </xf>
    <xf numFmtId="0" fontId="8" fillId="9" borderId="10" xfId="0" applyFont="1" applyFill="1" applyBorder="1" applyAlignment="1">
      <alignment vertical="center" wrapText="1"/>
    </xf>
    <xf numFmtId="0" fontId="4" fillId="0" borderId="11" xfId="0" applyFont="1" applyBorder="1" applyAlignment="1">
      <alignment vertical="center" wrapText="1"/>
    </xf>
    <xf numFmtId="0" fontId="11" fillId="0" borderId="10" xfId="0" applyFont="1" applyBorder="1" applyAlignment="1">
      <alignment vertical="center" wrapText="1"/>
    </xf>
    <xf numFmtId="0" fontId="8" fillId="9" borderId="11" xfId="0" applyFont="1" applyFill="1" applyBorder="1" applyAlignment="1">
      <alignment vertical="center" wrapText="1"/>
    </xf>
    <xf numFmtId="0" fontId="11" fillId="9" borderId="10" xfId="0" applyFont="1" applyFill="1" applyBorder="1" applyAlignment="1">
      <alignment vertical="center" wrapText="1"/>
    </xf>
    <xf numFmtId="0" fontId="8" fillId="8" borderId="0" xfId="0" applyFont="1" applyFill="1" applyAlignment="1">
      <alignment vertical="center" wrapText="1"/>
    </xf>
    <xf numFmtId="0" fontId="8" fillId="8" borderId="11" xfId="0" applyFont="1" applyFill="1" applyBorder="1" applyAlignment="1">
      <alignment vertical="center" wrapText="1"/>
    </xf>
    <xf numFmtId="0" fontId="0" fillId="0" borderId="7" xfId="0" applyBorder="1"/>
    <xf numFmtId="0" fontId="4"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8" fillId="8" borderId="8" xfId="0" applyFont="1" applyFill="1" applyBorder="1" applyAlignment="1">
      <alignment horizontal="center" vertical="center" wrapText="1"/>
    </xf>
    <xf numFmtId="0" fontId="4" fillId="0" borderId="10" xfId="0" applyFont="1" applyBorder="1" applyAlignment="1">
      <alignment horizontal="center" vertical="center" wrapText="1"/>
    </xf>
    <xf numFmtId="0" fontId="8" fillId="9" borderId="10" xfId="0" applyFont="1" applyFill="1" applyBorder="1" applyAlignment="1">
      <alignment horizontal="center" vertical="center" wrapText="1"/>
    </xf>
    <xf numFmtId="14" fontId="0" fillId="0" borderId="7" xfId="0" applyNumberFormat="1" applyBorder="1"/>
    <xf numFmtId="0" fontId="6"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3" fillId="0" borderId="22" xfId="0" applyFont="1" applyBorder="1" applyAlignment="1">
      <alignment horizontal="left" vertical="center" wrapText="1"/>
    </xf>
    <xf numFmtId="0" fontId="3"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3"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2" fillId="15" borderId="24" xfId="0" applyFont="1" applyFill="1" applyBorder="1" applyAlignment="1">
      <alignment horizontal="center" vertical="center" wrapText="1"/>
    </xf>
    <xf numFmtId="0" fontId="2" fillId="17" borderId="24" xfId="0" applyFont="1" applyFill="1" applyBorder="1" applyAlignment="1">
      <alignment horizontal="center" vertical="center" wrapText="1"/>
    </xf>
    <xf numFmtId="0" fontId="3" fillId="16" borderId="22" xfId="0" applyFont="1" applyFill="1" applyBorder="1" applyAlignment="1">
      <alignment horizontal="left" vertical="center" wrapText="1"/>
    </xf>
    <xf numFmtId="16" fontId="2" fillId="15" borderId="26" xfId="0" quotePrefix="1" applyNumberFormat="1" applyFont="1" applyFill="1" applyBorder="1" applyAlignment="1">
      <alignment horizontal="left" vertical="center" wrapText="1"/>
    </xf>
    <xf numFmtId="0" fontId="2" fillId="15" borderId="24" xfId="0" quotePrefix="1" applyFont="1" applyFill="1" applyBorder="1" applyAlignment="1">
      <alignment horizontal="left" vertical="center" wrapText="1"/>
    </xf>
    <xf numFmtId="0" fontId="2" fillId="18" borderId="25" xfId="0" applyFont="1" applyFill="1" applyBorder="1" applyAlignment="1">
      <alignment horizontal="center" vertical="center" wrapText="1"/>
    </xf>
    <xf numFmtId="0" fontId="2" fillId="19" borderId="27" xfId="0" applyFont="1" applyFill="1" applyBorder="1" applyAlignment="1">
      <alignment vertical="center" wrapText="1"/>
    </xf>
    <xf numFmtId="0" fontId="2" fillId="19" borderId="25" xfId="0" applyFont="1" applyFill="1" applyBorder="1" applyAlignment="1">
      <alignment horizontal="center" vertical="center" wrapText="1"/>
    </xf>
    <xf numFmtId="0" fontId="2" fillId="19" borderId="24" xfId="0" applyFont="1" applyFill="1" applyBorder="1" applyAlignment="1">
      <alignment horizontal="center" vertical="center" wrapText="1"/>
    </xf>
    <xf numFmtId="0" fontId="2" fillId="19" borderId="28" xfId="0" applyFont="1" applyFill="1" applyBorder="1" applyAlignment="1">
      <alignment horizontal="center" vertical="center" wrapText="1"/>
    </xf>
    <xf numFmtId="164" fontId="2" fillId="19" borderId="24" xfId="0" applyNumberFormat="1" applyFont="1" applyFill="1" applyBorder="1" applyAlignment="1">
      <alignment horizontal="center" vertical="center" wrapText="1"/>
    </xf>
    <xf numFmtId="17" fontId="2" fillId="15" borderId="24" xfId="0" quotePrefix="1" applyNumberFormat="1" applyFont="1" applyFill="1" applyBorder="1" applyAlignment="1">
      <alignment horizontal="left" vertical="center" wrapText="1"/>
    </xf>
    <xf numFmtId="0" fontId="3"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6" fillId="22" borderId="1" xfId="0" applyFont="1" applyFill="1" applyBorder="1" applyAlignment="1">
      <alignment horizontal="center" vertical="center" wrapText="1"/>
    </xf>
    <xf numFmtId="0" fontId="6" fillId="22" borderId="1" xfId="0" applyFont="1" applyFill="1" applyBorder="1" applyAlignment="1">
      <alignment horizontal="center" vertical="center"/>
    </xf>
    <xf numFmtId="0" fontId="3" fillId="0" borderId="1" xfId="0" applyFont="1" applyBorder="1" applyAlignment="1">
      <alignment vertical="center" wrapText="1"/>
    </xf>
    <xf numFmtId="0" fontId="6" fillId="0" borderId="0" xfId="0" applyFont="1" applyAlignment="1">
      <alignment horizontal="center" vertical="center"/>
    </xf>
    <xf numFmtId="0" fontId="0" fillId="0" borderId="0" xfId="0" applyAlignment="1">
      <alignment vertical="center" wrapText="1"/>
    </xf>
    <xf numFmtId="0" fontId="2" fillId="18" borderId="35" xfId="0" applyFont="1" applyFill="1" applyBorder="1" applyAlignment="1">
      <alignment horizontal="center" vertical="center"/>
    </xf>
    <xf numFmtId="0" fontId="2" fillId="18" borderId="36" xfId="0" applyFont="1" applyFill="1" applyBorder="1" applyAlignment="1">
      <alignment horizontal="center" vertical="center" wrapText="1"/>
    </xf>
    <xf numFmtId="0" fontId="2" fillId="18" borderId="5" xfId="0" applyFont="1" applyFill="1" applyBorder="1" applyAlignment="1">
      <alignment horizontal="center" vertical="center" wrapText="1"/>
    </xf>
    <xf numFmtId="0" fontId="3" fillId="24" borderId="1" xfId="0" applyFont="1" applyFill="1" applyBorder="1" applyAlignment="1">
      <alignment vertical="center" wrapText="1"/>
    </xf>
    <xf numFmtId="0" fontId="15"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2" fillId="18" borderId="35" xfId="0" applyFont="1" applyFill="1" applyBorder="1" applyAlignment="1">
      <alignment horizontal="center" vertical="center" wrapText="1"/>
    </xf>
    <xf numFmtId="0" fontId="3" fillId="26" borderId="1" xfId="0" applyFont="1" applyFill="1" applyBorder="1" applyAlignment="1">
      <alignment vertical="center" wrapText="1"/>
    </xf>
    <xf numFmtId="0" fontId="3"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3" fillId="0" borderId="33" xfId="0" applyFont="1" applyBorder="1" applyAlignment="1">
      <alignment horizontal="center" vertical="center" wrapText="1"/>
    </xf>
    <xf numFmtId="0" fontId="3" fillId="0" borderId="33" xfId="0" applyFont="1" applyBorder="1" applyAlignment="1">
      <alignment vertical="center" wrapText="1"/>
    </xf>
    <xf numFmtId="0" fontId="3"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6"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6" fillId="0" borderId="44" xfId="0" applyFont="1" applyBorder="1"/>
    <xf numFmtId="0" fontId="6"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6" fillId="0" borderId="33" xfId="0" applyFont="1" applyBorder="1"/>
    <xf numFmtId="0" fontId="6" fillId="0" borderId="54" xfId="0" applyFont="1" applyBorder="1"/>
    <xf numFmtId="0" fontId="6"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6" fillId="27" borderId="59" xfId="0" applyFont="1" applyFill="1" applyBorder="1" applyAlignment="1">
      <alignment horizontal="center"/>
    </xf>
    <xf numFmtId="0" fontId="6" fillId="27" borderId="60" xfId="0" applyFont="1" applyFill="1" applyBorder="1" applyAlignment="1">
      <alignment horizontal="center"/>
    </xf>
    <xf numFmtId="0" fontId="6"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6"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6" fillId="0" borderId="1" xfId="0" applyFont="1" applyBorder="1" applyAlignment="1">
      <alignment vertical="center" wrapText="1"/>
    </xf>
    <xf numFmtId="0" fontId="16"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7" fillId="0" borderId="0" xfId="0" applyFont="1"/>
    <xf numFmtId="0" fontId="0" fillId="0" borderId="65" xfId="0" applyBorder="1"/>
    <xf numFmtId="0" fontId="0" fillId="0" borderId="66" xfId="0" applyBorder="1"/>
    <xf numFmtId="0" fontId="0" fillId="0" borderId="67" xfId="0" applyBorder="1"/>
    <xf numFmtId="0" fontId="6"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8" fillId="27" borderId="1" xfId="0" applyFont="1" applyFill="1" applyBorder="1" applyAlignment="1">
      <alignment horizontal="center" vertical="center" wrapText="1"/>
    </xf>
    <xf numFmtId="0" fontId="8" fillId="0" borderId="64" xfId="0" applyFont="1" applyBorder="1" applyAlignment="1">
      <alignment vertical="center" wrapText="1"/>
    </xf>
    <xf numFmtId="0" fontId="8"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3" fillId="16" borderId="65" xfId="0" applyFont="1" applyFill="1" applyBorder="1"/>
    <xf numFmtId="0" fontId="0" fillId="16" borderId="65" xfId="0" applyFill="1" applyBorder="1"/>
    <xf numFmtId="0" fontId="6" fillId="0" borderId="0" xfId="0" applyFont="1" applyAlignment="1">
      <alignment horizontal="center" vertical="center" wrapText="1"/>
    </xf>
    <xf numFmtId="0" fontId="0" fillId="0" borderId="2" xfId="0" applyBorder="1" applyAlignment="1">
      <alignment horizontal="center" vertical="center" wrapText="1"/>
    </xf>
    <xf numFmtId="0" fontId="3"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6" fillId="31" borderId="1" xfId="0" applyFont="1" applyFill="1" applyBorder="1" applyAlignment="1">
      <alignment horizontal="center" vertical="center"/>
    </xf>
    <xf numFmtId="0" fontId="0" fillId="0" borderId="68" xfId="0" applyBorder="1"/>
    <xf numFmtId="0" fontId="6" fillId="0" borderId="0" xfId="0" applyFont="1"/>
    <xf numFmtId="0" fontId="17" fillId="0" borderId="68" xfId="0" applyFont="1" applyBorder="1"/>
    <xf numFmtId="0" fontId="21" fillId="31" borderId="1" xfId="0" applyFont="1" applyFill="1" applyBorder="1" applyAlignment="1">
      <alignment textRotation="45"/>
    </xf>
    <xf numFmtId="0" fontId="13" fillId="0" borderId="1" xfId="0"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wrapText="1"/>
    </xf>
    <xf numFmtId="0" fontId="3" fillId="0" borderId="34" xfId="0" applyFont="1" applyBorder="1" applyAlignment="1">
      <alignment horizontal="center" vertical="center" wrapText="1"/>
    </xf>
    <xf numFmtId="0" fontId="3"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20" fillId="0" borderId="0" xfId="0" applyFont="1" applyAlignment="1">
      <alignment wrapText="1"/>
    </xf>
    <xf numFmtId="14" fontId="0" fillId="0" borderId="1" xfId="0" applyNumberFormat="1" applyBorder="1" applyAlignment="1">
      <alignment horizontal="center" vertical="center" wrapText="1"/>
    </xf>
    <xf numFmtId="0" fontId="6"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6" fillId="32" borderId="37" xfId="0" applyFont="1" applyFill="1" applyBorder="1"/>
    <xf numFmtId="0" fontId="0" fillId="0" borderId="16" xfId="0" applyBorder="1" applyAlignment="1">
      <alignment horizontal="left"/>
    </xf>
    <xf numFmtId="0" fontId="6" fillId="32" borderId="6" xfId="0" applyFont="1" applyFill="1" applyBorder="1"/>
    <xf numFmtId="0" fontId="6"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2"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3"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3" fillId="26" borderId="1" xfId="0" applyFont="1" applyFill="1" applyBorder="1" applyAlignment="1">
      <alignment horizontal="left" vertical="center" wrapText="1"/>
    </xf>
    <xf numFmtId="0" fontId="0" fillId="0" borderId="2" xfId="0" applyBorder="1" applyAlignment="1">
      <alignment horizontal="left" vertical="center" wrapText="1"/>
    </xf>
    <xf numFmtId="0" fontId="23" fillId="0" borderId="0" xfId="0" applyFont="1"/>
    <xf numFmtId="0" fontId="4" fillId="0" borderId="9" xfId="0" applyFont="1" applyBorder="1" applyAlignment="1">
      <alignment vertical="center" wrapText="1"/>
    </xf>
    <xf numFmtId="0" fontId="8" fillId="9" borderId="9" xfId="0" applyFont="1" applyFill="1" applyBorder="1" applyAlignment="1">
      <alignment vertical="center" wrapText="1"/>
    </xf>
    <xf numFmtId="0" fontId="0" fillId="0" borderId="2" xfId="0" applyBorder="1" applyAlignment="1">
      <alignment vertical="center" wrapText="1"/>
    </xf>
    <xf numFmtId="0" fontId="14"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8" fillId="0" borderId="1" xfId="0" applyFont="1" applyBorder="1" applyAlignment="1">
      <alignment horizontal="center" vertical="center" wrapText="1"/>
    </xf>
    <xf numFmtId="0" fontId="19" fillId="0" borderId="1" xfId="1" applyBorder="1" applyAlignment="1">
      <alignment vertical="center" wrapText="1"/>
    </xf>
    <xf numFmtId="0" fontId="8" fillId="0" borderId="1" xfId="0" applyFont="1" applyBorder="1" applyAlignment="1">
      <alignment vertical="center" wrapText="1"/>
    </xf>
    <xf numFmtId="0" fontId="6" fillId="27" borderId="44" xfId="0" applyFont="1" applyFill="1" applyBorder="1" applyAlignment="1">
      <alignment horizontal="center"/>
    </xf>
    <xf numFmtId="0" fontId="6" fillId="27" borderId="45" xfId="0" applyFont="1" applyFill="1" applyBorder="1" applyAlignment="1">
      <alignment horizontal="center"/>
    </xf>
    <xf numFmtId="0" fontId="0" fillId="0" borderId="2" xfId="0" quotePrefix="1" applyBorder="1" applyAlignment="1">
      <alignment vertical="top" wrapText="1"/>
    </xf>
    <xf numFmtId="0" fontId="2" fillId="18" borderId="4" xfId="0" applyFont="1" applyFill="1" applyBorder="1" applyAlignment="1">
      <alignment horizontal="center" vertical="center" wrapText="1"/>
    </xf>
    <xf numFmtId="0" fontId="2"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5" fillId="0" borderId="0" xfId="0" applyFont="1" applyAlignment="1">
      <alignment horizontal="left" vertical="center" indent="1"/>
    </xf>
    <xf numFmtId="0" fontId="25" fillId="24" borderId="0" xfId="0" applyFont="1" applyFill="1" applyAlignment="1">
      <alignment horizontal="left" vertical="center" indent="1"/>
    </xf>
    <xf numFmtId="0" fontId="0" fillId="0" borderId="2" xfId="0" quotePrefix="1" applyBorder="1" applyAlignment="1">
      <alignment vertical="center" wrapText="1"/>
    </xf>
    <xf numFmtId="0" fontId="14" fillId="23" borderId="33" xfId="0" applyFont="1" applyFill="1" applyBorder="1" applyAlignment="1">
      <alignment horizontal="left" vertical="center" wrapText="1"/>
    </xf>
    <xf numFmtId="0" fontId="26" fillId="0" borderId="1" xfId="0" applyFont="1" applyBorder="1" applyAlignment="1">
      <alignment horizontal="left" vertical="center" wrapText="1"/>
    </xf>
    <xf numFmtId="0" fontId="0" fillId="0" borderId="18" xfId="0" applyBorder="1" applyAlignment="1">
      <alignment vertical="center" wrapText="1"/>
    </xf>
    <xf numFmtId="0" fontId="19"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2" fillId="34" borderId="4" xfId="0" applyFont="1" applyFill="1" applyBorder="1" applyAlignment="1">
      <alignment horizontal="center" vertical="center" wrapText="1"/>
    </xf>
    <xf numFmtId="0" fontId="2" fillId="34" borderId="36" xfId="0" applyFont="1" applyFill="1" applyBorder="1" applyAlignment="1">
      <alignment horizontal="center" vertical="center"/>
    </xf>
    <xf numFmtId="0" fontId="2" fillId="34" borderId="5" xfId="0" applyFont="1" applyFill="1" applyBorder="1" applyAlignment="1">
      <alignment horizontal="center" vertical="center" wrapText="1"/>
    </xf>
    <xf numFmtId="0" fontId="2" fillId="34" borderId="36" xfId="0" applyFont="1" applyFill="1" applyBorder="1" applyAlignment="1">
      <alignment horizontal="center" vertical="center" wrapText="1"/>
    </xf>
    <xf numFmtId="0" fontId="0" fillId="35" borderId="1" xfId="0" applyFill="1" applyBorder="1" applyAlignment="1">
      <alignment horizontal="left" vertical="center" wrapText="1"/>
    </xf>
    <xf numFmtId="0" fontId="3" fillId="35" borderId="1" xfId="0" applyFont="1" applyFill="1" applyBorder="1" applyAlignment="1">
      <alignment vertical="center" wrapText="1"/>
    </xf>
    <xf numFmtId="0" fontId="19" fillId="35" borderId="1" xfId="1" applyFill="1" applyBorder="1" applyAlignment="1">
      <alignment vertical="center" wrapText="1"/>
    </xf>
    <xf numFmtId="0" fontId="0" fillId="35" borderId="1" xfId="0" applyFill="1" applyBorder="1" applyAlignment="1">
      <alignment vertical="center" wrapText="1"/>
    </xf>
    <xf numFmtId="0" fontId="19" fillId="0" borderId="1" xfId="1" applyBorder="1" applyAlignment="1">
      <alignment horizontal="left" vertical="center" wrapText="1"/>
    </xf>
    <xf numFmtId="0" fontId="0" fillId="26" borderId="2" xfId="0" applyFill="1" applyBorder="1" applyAlignment="1">
      <alignment vertical="top" wrapText="1"/>
    </xf>
    <xf numFmtId="0" fontId="6" fillId="23" borderId="33" xfId="0" applyFont="1" applyFill="1" applyBorder="1" applyAlignment="1">
      <alignment vertical="center" wrapText="1"/>
    </xf>
    <xf numFmtId="0" fontId="6" fillId="23" borderId="34" xfId="0" applyFont="1" applyFill="1" applyBorder="1" applyAlignment="1">
      <alignment vertical="center" wrapText="1"/>
    </xf>
    <xf numFmtId="0" fontId="14" fillId="23" borderId="34" xfId="0" applyFont="1" applyFill="1" applyBorder="1" applyAlignment="1">
      <alignment vertical="center" wrapText="1"/>
    </xf>
    <xf numFmtId="0" fontId="27"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9" fillId="0" borderId="1" xfId="1" applyFill="1" applyBorder="1" applyAlignment="1">
      <alignment vertical="center" wrapText="1"/>
    </xf>
    <xf numFmtId="0" fontId="19" fillId="0" borderId="6" xfId="1" applyFill="1" applyBorder="1" applyAlignment="1">
      <alignment vertical="center" wrapText="1"/>
    </xf>
    <xf numFmtId="0" fontId="3"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6" fillId="26" borderId="34" xfId="0" applyFont="1" applyFill="1" applyBorder="1" applyAlignment="1">
      <alignment horizontal="center" vertical="center" wrapText="1"/>
    </xf>
    <xf numFmtId="0" fontId="6" fillId="26" borderId="1" xfId="0" applyFont="1" applyFill="1" applyBorder="1" applyAlignment="1">
      <alignment horizontal="center" vertical="center" wrapText="1"/>
    </xf>
    <xf numFmtId="0" fontId="14" fillId="26" borderId="34" xfId="0" applyFont="1" applyFill="1" applyBorder="1" applyAlignment="1">
      <alignment vertical="center" wrapText="1"/>
    </xf>
    <xf numFmtId="0" fontId="14" fillId="26" borderId="1" xfId="0" applyFont="1" applyFill="1" applyBorder="1" applyAlignment="1">
      <alignment vertical="center" wrapText="1"/>
    </xf>
    <xf numFmtId="0" fontId="14" fillId="26" borderId="68" xfId="0" applyFont="1" applyFill="1" applyBorder="1" applyAlignment="1">
      <alignment vertical="center" wrapText="1"/>
    </xf>
    <xf numFmtId="0" fontId="14" fillId="23" borderId="16" xfId="0" applyFont="1" applyFill="1" applyBorder="1" applyAlignment="1">
      <alignment vertical="center" wrapText="1"/>
    </xf>
    <xf numFmtId="0" fontId="14"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3" fillId="26" borderId="16" xfId="0" applyFont="1" applyFill="1" applyBorder="1" applyAlignment="1">
      <alignment horizontal="center" vertical="center" wrapText="1"/>
    </xf>
    <xf numFmtId="0" fontId="3" fillId="26" borderId="2" xfId="0" applyFont="1" applyFill="1" applyBorder="1" applyAlignment="1">
      <alignment horizontal="center" vertical="center" wrapText="1"/>
    </xf>
    <xf numFmtId="0" fontId="3" fillId="26" borderId="6" xfId="0" applyFont="1" applyFill="1" applyBorder="1" applyAlignment="1">
      <alignment horizontal="center" vertical="center" wrapText="1"/>
    </xf>
    <xf numFmtId="0" fontId="6" fillId="26" borderId="22" xfId="0" applyFont="1" applyFill="1" applyBorder="1" applyAlignment="1">
      <alignment horizontal="center" vertical="center" wrapText="1"/>
    </xf>
    <xf numFmtId="0" fontId="14" fillId="26" borderId="69" xfId="0" applyFont="1" applyFill="1" applyBorder="1" applyAlignment="1">
      <alignment vertical="center" wrapText="1"/>
    </xf>
    <xf numFmtId="0" fontId="6" fillId="22" borderId="16" xfId="0" applyFont="1" applyFill="1" applyBorder="1" applyAlignment="1">
      <alignment horizontal="center" vertical="center" wrapText="1"/>
    </xf>
    <xf numFmtId="0" fontId="14"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6" fillId="26" borderId="1" xfId="0" applyFont="1" applyFill="1" applyBorder="1" applyAlignment="1">
      <alignment vertical="center" wrapText="1"/>
    </xf>
    <xf numFmtId="0" fontId="0" fillId="0" borderId="6" xfId="0" applyBorder="1" applyAlignment="1">
      <alignment vertical="center" wrapText="1"/>
    </xf>
    <xf numFmtId="0" fontId="2" fillId="36" borderId="35" xfId="0" applyFont="1" applyFill="1" applyBorder="1" applyAlignment="1">
      <alignment horizontal="center" vertical="center"/>
    </xf>
    <xf numFmtId="0" fontId="2" fillId="36" borderId="5" xfId="0" applyFont="1" applyFill="1" applyBorder="1" applyAlignment="1">
      <alignment horizontal="center" vertical="center" wrapText="1"/>
    </xf>
    <xf numFmtId="0" fontId="2" fillId="36" borderId="0" xfId="0" applyFont="1" applyFill="1" applyAlignment="1">
      <alignment horizontal="center" vertical="center" wrapText="1"/>
    </xf>
    <xf numFmtId="0" fontId="3" fillId="0" borderId="22" xfId="0" applyFont="1" applyBorder="1" applyAlignment="1">
      <alignment vertical="center" wrapText="1"/>
    </xf>
    <xf numFmtId="0" fontId="0" fillId="0" borderId="37" xfId="0" applyBorder="1" applyAlignment="1">
      <alignment horizontal="center" vertical="center" wrapText="1"/>
    </xf>
    <xf numFmtId="0" fontId="0" fillId="0" borderId="17" xfId="0" applyBorder="1" applyAlignment="1">
      <alignment vertical="center" wrapText="1"/>
    </xf>
    <xf numFmtId="0" fontId="0" fillId="0" borderId="37" xfId="0" applyBorder="1"/>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15" fillId="0" borderId="0" xfId="0" applyFont="1" applyAlignment="1">
      <alignment horizontal="center" vertical="center"/>
    </xf>
    <xf numFmtId="0" fontId="0" fillId="0" borderId="37" xfId="0" applyBorder="1" applyAlignment="1">
      <alignment horizontal="left" vertical="center" wrapText="1" indent="1"/>
    </xf>
    <xf numFmtId="164" fontId="0" fillId="0" borderId="0" xfId="0" applyNumberFormat="1" applyAlignment="1">
      <alignment horizontal="center" vertical="center" wrapText="1"/>
    </xf>
    <xf numFmtId="0" fontId="0" fillId="0" borderId="0" xfId="0" applyAlignment="1">
      <alignment vertical="top" wrapText="1"/>
    </xf>
    <xf numFmtId="0" fontId="0" fillId="0" borderId="0" xfId="0" applyAlignment="1">
      <alignment vertical="top"/>
    </xf>
    <xf numFmtId="0" fontId="3" fillId="0" borderId="0" xfId="0" applyFont="1" applyAlignment="1">
      <alignment horizontal="left" vertical="top" wrapText="1"/>
    </xf>
    <xf numFmtId="0" fontId="0" fillId="26" borderId="0" xfId="0" applyFill="1" applyAlignment="1">
      <alignment vertical="center" wrapText="1"/>
    </xf>
    <xf numFmtId="0" fontId="0" fillId="26" borderId="1" xfId="0" applyFill="1" applyBorder="1" applyAlignment="1">
      <alignment horizontal="left" vertical="center" wrapText="1"/>
    </xf>
    <xf numFmtId="0" fontId="6" fillId="26" borderId="1" xfId="0" applyFont="1" applyFill="1" applyBorder="1" applyAlignment="1">
      <alignment horizontal="left" vertical="center" wrapText="1"/>
    </xf>
    <xf numFmtId="0" fontId="2" fillId="15" borderId="23" xfId="0" applyFont="1" applyFill="1" applyBorder="1" applyAlignment="1">
      <alignment horizontal="center"/>
    </xf>
    <xf numFmtId="0" fontId="2" fillId="19" borderId="30" xfId="0" applyFont="1" applyFill="1" applyBorder="1" applyAlignment="1">
      <alignment horizontal="center" wrapText="1"/>
    </xf>
    <xf numFmtId="0" fontId="2" fillId="19" borderId="31" xfId="0" applyFont="1" applyFill="1" applyBorder="1" applyAlignment="1">
      <alignment horizontal="center" wrapText="1"/>
    </xf>
    <xf numFmtId="0" fontId="2" fillId="19" borderId="23" xfId="0" applyFont="1" applyFill="1" applyBorder="1" applyAlignment="1">
      <alignment horizontal="center" wrapText="1"/>
    </xf>
    <xf numFmtId="0" fontId="2" fillId="14" borderId="23" xfId="0" applyFont="1" applyFill="1" applyBorder="1" applyAlignment="1">
      <alignment horizontal="center" wrapText="1"/>
    </xf>
    <xf numFmtId="0" fontId="2" fillId="15" borderId="32" xfId="0" applyFont="1" applyFill="1" applyBorder="1" applyAlignment="1">
      <alignment horizontal="center" wrapText="1"/>
    </xf>
    <xf numFmtId="0" fontId="2" fillId="15" borderId="29" xfId="0" applyFont="1" applyFill="1" applyBorder="1" applyAlignment="1">
      <alignment horizontal="center" wrapText="1"/>
    </xf>
    <xf numFmtId="0" fontId="4" fillId="0" borderId="12" xfId="0" applyFont="1" applyBorder="1" applyAlignment="1">
      <alignment vertical="center" wrapText="1"/>
    </xf>
    <xf numFmtId="0" fontId="4" fillId="0" borderId="9" xfId="0" applyFont="1" applyBorder="1" applyAlignment="1">
      <alignment vertical="center" wrapText="1"/>
    </xf>
    <xf numFmtId="0" fontId="4" fillId="0" borderId="12" xfId="0" applyFont="1" applyBorder="1" applyAlignment="1">
      <alignment horizontal="center" vertical="center" wrapText="1"/>
    </xf>
    <xf numFmtId="0" fontId="4" fillId="0" borderId="9" xfId="0" applyFont="1" applyBorder="1" applyAlignment="1">
      <alignment horizontal="center" vertical="center" wrapText="1"/>
    </xf>
    <xf numFmtId="0" fontId="8" fillId="9" borderId="12" xfId="0" applyFont="1" applyFill="1" applyBorder="1" applyAlignment="1">
      <alignment vertical="center" wrapText="1"/>
    </xf>
    <xf numFmtId="0" fontId="8" fillId="9" borderId="9" xfId="0" applyFont="1" applyFill="1" applyBorder="1" applyAlignment="1">
      <alignment vertical="center" wrapText="1"/>
    </xf>
    <xf numFmtId="0" fontId="8" fillId="9" borderId="12" xfId="0" applyFont="1" applyFill="1" applyBorder="1" applyAlignment="1">
      <alignment horizontal="center" vertical="center" wrapText="1"/>
    </xf>
    <xf numFmtId="0" fontId="8" fillId="9" borderId="9" xfId="0" applyFont="1" applyFill="1" applyBorder="1" applyAlignment="1">
      <alignment horizontal="center" vertic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left" vertical="center" wrapText="1" indent="1"/>
    </xf>
    <xf numFmtId="0" fontId="14" fillId="23" borderId="33" xfId="0" applyFont="1" applyFill="1" applyBorder="1" applyAlignment="1">
      <alignment vertical="center" wrapText="1"/>
    </xf>
    <xf numFmtId="0" fontId="6" fillId="23" borderId="33" xfId="0" applyFont="1" applyFill="1" applyBorder="1" applyAlignment="1">
      <alignment vertical="center" wrapText="1"/>
    </xf>
    <xf numFmtId="0" fontId="6"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6" fillId="23" borderId="22" xfId="0" applyFont="1" applyFill="1" applyBorder="1" applyAlignment="1">
      <alignment vertical="center" wrapText="1"/>
    </xf>
    <xf numFmtId="0" fontId="14" fillId="23" borderId="34" xfId="0" applyFont="1" applyFill="1" applyBorder="1" applyAlignment="1">
      <alignment vertical="center" wrapText="1"/>
    </xf>
    <xf numFmtId="0" fontId="14"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4" fillId="33" borderId="33" xfId="0" applyFont="1" applyFill="1" applyBorder="1" applyAlignment="1">
      <alignment vertical="center" wrapText="1"/>
    </xf>
    <xf numFmtId="0" fontId="24" fillId="33" borderId="34" xfId="0" applyFont="1" applyFill="1" applyBorder="1" applyAlignment="1">
      <alignment vertical="center" wrapText="1"/>
    </xf>
    <xf numFmtId="0" fontId="19" fillId="0" borderId="37" xfId="1" applyBorder="1" applyAlignment="1">
      <alignment vertical="center" wrapText="1"/>
    </xf>
    <xf numFmtId="0" fontId="19" fillId="0" borderId="6" xfId="1" applyBorder="1" applyAlignment="1">
      <alignment vertical="center" wrapText="1"/>
    </xf>
    <xf numFmtId="0" fontId="19" fillId="0" borderId="2" xfId="1" applyBorder="1" applyAlignment="1">
      <alignment vertical="center" wrapText="1"/>
    </xf>
    <xf numFmtId="0" fontId="19" fillId="0" borderId="37" xfId="1" applyBorder="1" applyAlignment="1">
      <alignment horizontal="left" vertical="center" wrapText="1"/>
    </xf>
    <xf numFmtId="0" fontId="19" fillId="0" borderId="6" xfId="1" applyBorder="1" applyAlignment="1">
      <alignment horizontal="left" vertical="center" wrapText="1"/>
    </xf>
    <xf numFmtId="0" fontId="19" fillId="0" borderId="2" xfId="1" applyBorder="1" applyAlignment="1">
      <alignment horizontal="left" vertical="center" wrapText="1"/>
    </xf>
    <xf numFmtId="0" fontId="6" fillId="23" borderId="68" xfId="0" applyFont="1" applyFill="1" applyBorder="1" applyAlignment="1">
      <alignment vertical="center" wrapText="1"/>
    </xf>
    <xf numFmtId="0" fontId="6" fillId="23" borderId="1" xfId="0" applyFont="1" applyFill="1" applyBorder="1" applyAlignment="1">
      <alignment vertical="center" wrapText="1"/>
    </xf>
    <xf numFmtId="0" fontId="14" fillId="23" borderId="69" xfId="0" applyFont="1" applyFill="1" applyBorder="1" applyAlignment="1">
      <alignment vertical="center" wrapText="1"/>
    </xf>
    <xf numFmtId="0" fontId="6" fillId="23" borderId="20" xfId="0" applyFont="1" applyFill="1" applyBorder="1" applyAlignment="1">
      <alignment vertical="center" wrapText="1"/>
    </xf>
    <xf numFmtId="0" fontId="8" fillId="0" borderId="1" xfId="0" applyFont="1" applyBorder="1" applyAlignment="1">
      <alignment horizontal="center" vertical="center" wrapText="1"/>
    </xf>
    <xf numFmtId="0" fontId="19" fillId="0" borderId="1" xfId="1" applyBorder="1" applyAlignment="1">
      <alignment vertical="center" wrapText="1"/>
    </xf>
    <xf numFmtId="0" fontId="8" fillId="0" borderId="1" xfId="0" applyFont="1" applyBorder="1" applyAlignment="1">
      <alignment vertical="center" wrapText="1"/>
    </xf>
    <xf numFmtId="0" fontId="6" fillId="27" borderId="44" xfId="0" applyFont="1" applyFill="1" applyBorder="1" applyAlignment="1">
      <alignment horizontal="center"/>
    </xf>
    <xf numFmtId="0" fontId="6" fillId="27" borderId="45" xfId="0" applyFont="1" applyFill="1" applyBorder="1" applyAlignment="1">
      <alignment horizontal="center"/>
    </xf>
    <xf numFmtId="0" fontId="1" fillId="0" borderId="1" xfId="0" applyFont="1" applyBorder="1" applyAlignment="1">
      <alignment vertical="center" wrapText="1"/>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4.45"/>
  <cols>
    <col min="1" max="1" width="27.85546875" customWidth="1"/>
    <col min="2" max="2" width="8.5703125" style="1" bestFit="1" customWidth="1"/>
    <col min="3" max="3" width="13.140625" style="1" bestFit="1" customWidth="1"/>
    <col min="4" max="4" width="13.140625" bestFit="1" customWidth="1"/>
    <col min="5" max="5" width="12.7109375" bestFit="1" customWidth="1"/>
    <col min="6" max="6" width="22.5703125" bestFit="1" customWidth="1"/>
  </cols>
  <sheetData>
    <row r="1" spans="1:9">
      <c r="A1" s="20" t="s">
        <v>0</v>
      </c>
      <c r="B1" s="20" t="s">
        <v>1</v>
      </c>
      <c r="C1" s="20" t="s">
        <v>2</v>
      </c>
      <c r="D1" s="20" t="s">
        <v>3</v>
      </c>
      <c r="E1" s="20" t="s">
        <v>4</v>
      </c>
      <c r="F1" s="20" t="s">
        <v>5</v>
      </c>
    </row>
    <row r="2" spans="1:9" ht="29.1">
      <c r="A2" s="18" t="s">
        <v>6</v>
      </c>
      <c r="B2" s="18" t="s">
        <v>7</v>
      </c>
      <c r="C2" s="18">
        <v>43780</v>
      </c>
      <c r="D2" s="18" t="s">
        <v>8</v>
      </c>
      <c r="E2" s="18" t="s">
        <v>9</v>
      </c>
      <c r="F2" s="18" t="s">
        <v>10</v>
      </c>
      <c r="G2" s="16"/>
      <c r="H2" s="16"/>
      <c r="I2" s="16"/>
    </row>
    <row r="3" spans="1:9" ht="87">
      <c r="A3" s="18" t="s">
        <v>11</v>
      </c>
      <c r="B3" s="18"/>
      <c r="C3" s="18"/>
      <c r="D3" s="18" t="s">
        <v>12</v>
      </c>
      <c r="E3" s="18"/>
      <c r="F3" s="18"/>
      <c r="G3" s="16"/>
      <c r="H3" s="16"/>
      <c r="I3" s="16"/>
    </row>
    <row r="4" spans="1:9" ht="29.1">
      <c r="A4" s="18" t="s">
        <v>13</v>
      </c>
      <c r="B4" s="18" t="s">
        <v>7</v>
      </c>
      <c r="C4" s="18">
        <v>43780</v>
      </c>
      <c r="D4" s="18" t="s">
        <v>8</v>
      </c>
      <c r="E4" s="18" t="s">
        <v>14</v>
      </c>
      <c r="F4" s="18" t="s">
        <v>15</v>
      </c>
      <c r="G4" s="16"/>
      <c r="H4" s="16"/>
      <c r="I4" s="16"/>
    </row>
    <row r="5" spans="1:9" ht="29.1">
      <c r="A5" s="18" t="s">
        <v>16</v>
      </c>
      <c r="B5" s="18" t="s">
        <v>7</v>
      </c>
      <c r="C5" s="18">
        <v>43777</v>
      </c>
      <c r="D5" s="18" t="s">
        <v>8</v>
      </c>
      <c r="E5" s="18" t="s">
        <v>9</v>
      </c>
      <c r="F5" s="18" t="s">
        <v>17</v>
      </c>
      <c r="G5" s="16"/>
      <c r="H5" s="16"/>
      <c r="I5" s="16"/>
    </row>
    <row r="6" spans="1:9" ht="29.1">
      <c r="A6" s="18" t="s">
        <v>18</v>
      </c>
      <c r="B6" s="18" t="s">
        <v>19</v>
      </c>
      <c r="C6" s="18">
        <v>43780</v>
      </c>
      <c r="D6" s="18" t="s">
        <v>8</v>
      </c>
      <c r="E6" s="18" t="s">
        <v>9</v>
      </c>
      <c r="F6" s="18"/>
      <c r="G6" s="16"/>
      <c r="H6" s="16"/>
      <c r="I6" s="16"/>
    </row>
    <row r="7" spans="1:9" ht="29.1">
      <c r="A7" s="18" t="s">
        <v>18</v>
      </c>
      <c r="B7" s="18" t="s">
        <v>20</v>
      </c>
      <c r="C7" s="18">
        <v>43781</v>
      </c>
      <c r="D7" s="18" t="s">
        <v>8</v>
      </c>
      <c r="E7" s="18"/>
      <c r="F7" s="18"/>
    </row>
    <row r="8" spans="1:9" ht="130.5">
      <c r="A8" s="18" t="s">
        <v>13</v>
      </c>
      <c r="B8" s="18" t="s">
        <v>21</v>
      </c>
      <c r="C8" s="25">
        <v>43781</v>
      </c>
      <c r="D8" s="18" t="s">
        <v>22</v>
      </c>
      <c r="E8" s="18" t="s">
        <v>23</v>
      </c>
      <c r="F8" s="18" t="s">
        <v>24</v>
      </c>
    </row>
    <row r="9" spans="1:9" ht="72.599999999999994">
      <c r="A9" s="18" t="s">
        <v>6</v>
      </c>
      <c r="B9" s="18" t="s">
        <v>21</v>
      </c>
      <c r="C9" s="25">
        <v>43781</v>
      </c>
      <c r="D9" s="18" t="s">
        <v>25</v>
      </c>
      <c r="E9" s="18" t="s">
        <v>26</v>
      </c>
      <c r="F9" s="18" t="s">
        <v>24</v>
      </c>
    </row>
    <row r="10" spans="1:9">
      <c r="A10" s="18"/>
      <c r="B10" s="18"/>
      <c r="C10" s="18"/>
      <c r="D10" s="18"/>
      <c r="E10" s="18"/>
      <c r="F10" s="18"/>
    </row>
    <row r="11" spans="1:9">
      <c r="A11" s="18"/>
      <c r="B11" s="18"/>
      <c r="C11" s="18"/>
      <c r="D11" s="18"/>
      <c r="E11" s="18"/>
      <c r="F11" s="18"/>
    </row>
    <row r="12" spans="1:9">
      <c r="A12" s="18"/>
      <c r="B12" s="18"/>
      <c r="C12" s="18"/>
      <c r="D12" s="18"/>
      <c r="E12" s="18"/>
      <c r="F12" s="18"/>
    </row>
    <row r="13" spans="1:9">
      <c r="A13" s="18"/>
      <c r="B13" s="18"/>
      <c r="C13" s="18"/>
      <c r="D13" s="18"/>
      <c r="E13" s="18"/>
      <c r="F13" s="18"/>
    </row>
    <row r="14" spans="1:9">
      <c r="A14" s="18"/>
      <c r="B14" s="18"/>
      <c r="C14" s="18"/>
      <c r="D14" s="18"/>
      <c r="E14" s="18"/>
      <c r="F14" s="18"/>
    </row>
    <row r="15" spans="1:9">
      <c r="A15" s="18"/>
      <c r="B15" s="18"/>
      <c r="C15" s="18"/>
      <c r="D15" s="18"/>
      <c r="E15" s="18"/>
      <c r="F15" s="18"/>
    </row>
    <row r="16" spans="1:9">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40625" defaultRowHeight="14.45" outlineLevelCol="2"/>
  <cols>
    <col min="1" max="1" width="2.7109375" style="56" customWidth="1"/>
    <col min="2" max="2" width="11.85546875" style="56" customWidth="1"/>
    <col min="3" max="3" width="13.42578125" style="23" hidden="1" customWidth="1"/>
    <col min="4" max="4" width="9.28515625" style="23" hidden="1" customWidth="1" outlineLevel="1"/>
    <col min="5" max="5" width="22.7109375" style="23" customWidth="1" outlineLevel="1"/>
    <col min="6" max="6" width="20.85546875" style="23" customWidth="1" outlineLevel="1"/>
    <col min="7" max="7" width="49.42578125" style="56" customWidth="1"/>
    <col min="8" max="8" width="83" style="96" customWidth="1" outlineLevel="2"/>
    <col min="9" max="9" width="23.42578125" style="23" hidden="1" customWidth="1" outlineLevel="2" collapsed="1"/>
    <col min="10" max="10" width="20.85546875" style="23" hidden="1" customWidth="1" outlineLevel="2"/>
    <col min="11" max="11" width="21.28515625" style="23" customWidth="1" outlineLevel="1"/>
    <col min="12" max="12" width="17.28515625" style="23" customWidth="1" outlineLevel="1"/>
    <col min="13" max="13" width="40.85546875" style="56" customWidth="1" outlineLevel="1"/>
    <col min="14" max="14" width="16" style="23" customWidth="1" outlineLevel="1"/>
    <col min="15" max="15" width="48.5703125" style="23" customWidth="1"/>
    <col min="16" max="16384" width="9.140625" style="56"/>
  </cols>
  <sheetData>
    <row r="1" spans="2:15">
      <c r="C1" s="56"/>
      <c r="D1" s="56"/>
      <c r="E1" s="56"/>
      <c r="F1" s="56"/>
      <c r="H1" s="56"/>
      <c r="I1" s="95"/>
      <c r="J1" s="95"/>
    </row>
    <row r="2" spans="2:15" ht="29.1">
      <c r="B2" s="92" t="s">
        <v>1722</v>
      </c>
      <c r="C2" s="92" t="s">
        <v>1723</v>
      </c>
      <c r="D2" s="92" t="s">
        <v>1800</v>
      </c>
      <c r="E2" s="92" t="s">
        <v>1724</v>
      </c>
      <c r="F2" s="92" t="s">
        <v>1725</v>
      </c>
      <c r="G2" s="93" t="s">
        <v>574</v>
      </c>
      <c r="H2" s="92" t="s">
        <v>1989</v>
      </c>
      <c r="I2" s="92" t="s">
        <v>1728</v>
      </c>
      <c r="J2" s="92" t="s">
        <v>1729</v>
      </c>
      <c r="K2" s="92" t="s">
        <v>1731</v>
      </c>
      <c r="L2" s="92" t="s">
        <v>1732</v>
      </c>
      <c r="M2" s="92" t="s">
        <v>1733</v>
      </c>
      <c r="N2" s="92" t="s">
        <v>1734</v>
      </c>
      <c r="O2" s="92" t="s">
        <v>657</v>
      </c>
    </row>
    <row r="3" spans="2:15">
      <c r="B3" s="340" t="s">
        <v>1763</v>
      </c>
      <c r="C3" s="341"/>
      <c r="D3" s="341"/>
      <c r="E3" s="341"/>
      <c r="F3" s="341"/>
      <c r="G3" s="341"/>
      <c r="H3" s="341"/>
      <c r="I3" s="341"/>
      <c r="J3" s="341"/>
      <c r="K3" s="341"/>
      <c r="L3" s="341"/>
      <c r="M3" s="341"/>
      <c r="N3" s="341"/>
      <c r="O3" s="345"/>
    </row>
    <row r="4" spans="2:15" ht="60" customHeight="1">
      <c r="B4" s="19" t="s">
        <v>122</v>
      </c>
      <c r="C4" s="19" t="s">
        <v>1932</v>
      </c>
      <c r="D4" s="19"/>
      <c r="E4" s="102" t="s">
        <v>148</v>
      </c>
      <c r="F4" s="102" t="s">
        <v>148</v>
      </c>
      <c r="G4" s="55" t="s">
        <v>1990</v>
      </c>
      <c r="H4" s="55"/>
      <c r="I4" s="19"/>
      <c r="J4" s="19"/>
      <c r="K4" s="19"/>
      <c r="L4" s="19"/>
      <c r="M4" s="102"/>
      <c r="N4" s="19"/>
      <c r="O4" s="19"/>
    </row>
    <row r="5" spans="2:15" ht="60" customHeight="1">
      <c r="B5" s="19" t="s">
        <v>151</v>
      </c>
      <c r="C5" s="19" t="s">
        <v>1932</v>
      </c>
      <c r="D5" s="19"/>
      <c r="E5" s="102" t="s">
        <v>148</v>
      </c>
      <c r="F5" s="102" t="s">
        <v>148</v>
      </c>
      <c r="G5" s="55" t="s">
        <v>1991</v>
      </c>
      <c r="H5" s="55"/>
      <c r="I5" s="19"/>
      <c r="J5" s="19"/>
      <c r="K5" s="19"/>
      <c r="L5" s="19"/>
      <c r="M5" s="102"/>
      <c r="N5" s="19"/>
      <c r="O5" s="19"/>
    </row>
    <row r="6" spans="2:15" ht="60" customHeight="1">
      <c r="B6" s="19" t="s">
        <v>1992</v>
      </c>
      <c r="C6" s="19" t="s">
        <v>1932</v>
      </c>
      <c r="D6" s="19"/>
      <c r="E6" s="102"/>
      <c r="F6" s="102"/>
      <c r="G6" s="55" t="s">
        <v>1993</v>
      </c>
      <c r="H6" s="55"/>
      <c r="I6" s="19"/>
      <c r="J6" s="19"/>
      <c r="K6" s="19"/>
      <c r="L6" s="19"/>
      <c r="M6" s="102"/>
      <c r="N6" s="19"/>
      <c r="O6" s="104"/>
    </row>
    <row r="7" spans="2:15" ht="29.1">
      <c r="B7" s="19" t="s">
        <v>298</v>
      </c>
      <c r="C7" s="19" t="s">
        <v>1764</v>
      </c>
      <c r="D7" s="19"/>
      <c r="E7" s="102" t="s">
        <v>148</v>
      </c>
      <c r="F7" s="102" t="s">
        <v>148</v>
      </c>
      <c r="G7" s="55" t="s">
        <v>1994</v>
      </c>
      <c r="H7" s="55"/>
      <c r="I7" s="19"/>
      <c r="J7" s="19"/>
      <c r="K7" s="19"/>
      <c r="L7" s="19"/>
      <c r="M7" s="102"/>
      <c r="N7" s="19"/>
      <c r="O7" s="348" t="s">
        <v>1995</v>
      </c>
    </row>
    <row r="8" spans="2:15" ht="43.5">
      <c r="B8" s="19" t="s">
        <v>313</v>
      </c>
      <c r="C8" s="19" t="s">
        <v>1764</v>
      </c>
      <c r="D8" s="19"/>
      <c r="E8" s="102" t="s">
        <v>148</v>
      </c>
      <c r="F8" s="102" t="s">
        <v>148</v>
      </c>
      <c r="G8" s="55" t="s">
        <v>1996</v>
      </c>
      <c r="H8" s="55"/>
      <c r="I8" s="19"/>
      <c r="J8" s="19"/>
      <c r="K8" s="19"/>
      <c r="L8" s="19"/>
      <c r="M8" s="102"/>
      <c r="N8" s="19"/>
      <c r="O8" s="349"/>
    </row>
    <row r="9" spans="2:15" ht="43.5">
      <c r="B9" s="19" t="s">
        <v>317</v>
      </c>
      <c r="C9" s="19" t="s">
        <v>1764</v>
      </c>
      <c r="D9" s="19"/>
      <c r="E9" s="102" t="s">
        <v>148</v>
      </c>
      <c r="F9" s="102" t="s">
        <v>148</v>
      </c>
      <c r="G9" s="55" t="s">
        <v>1997</v>
      </c>
      <c r="H9" s="55"/>
      <c r="I9" s="19"/>
      <c r="J9" s="19"/>
      <c r="K9" s="19"/>
      <c r="L9" s="19"/>
      <c r="M9" s="102"/>
      <c r="N9" s="19"/>
      <c r="O9" s="350"/>
    </row>
    <row r="10" spans="2:15" ht="57.95">
      <c r="B10" s="19" t="s">
        <v>328</v>
      </c>
      <c r="C10" s="19" t="s">
        <v>1932</v>
      </c>
      <c r="D10" s="19"/>
      <c r="E10" s="102" t="s">
        <v>148</v>
      </c>
      <c r="F10" s="102" t="s">
        <v>148</v>
      </c>
      <c r="G10" s="55" t="s">
        <v>1998</v>
      </c>
      <c r="H10" s="55"/>
      <c r="I10" s="19"/>
      <c r="J10" s="19"/>
      <c r="K10" s="19"/>
      <c r="L10" s="19"/>
      <c r="M10" s="102"/>
      <c r="N10" s="19"/>
      <c r="O10" s="19"/>
    </row>
    <row r="11" spans="2:15" ht="43.5">
      <c r="B11" s="19" t="s">
        <v>343</v>
      </c>
      <c r="C11" s="19" t="s">
        <v>1932</v>
      </c>
      <c r="D11" s="19"/>
      <c r="E11" s="102"/>
      <c r="F11" s="102"/>
      <c r="G11" s="55" t="s">
        <v>1999</v>
      </c>
      <c r="H11" s="55"/>
      <c r="I11" s="19"/>
      <c r="J11" s="19"/>
      <c r="K11" s="19"/>
      <c r="L11" s="19"/>
      <c r="M11" s="102"/>
      <c r="N11" s="19"/>
      <c r="O11" s="19"/>
    </row>
    <row r="12" spans="2:15" ht="60" customHeight="1">
      <c r="B12" s="19" t="s">
        <v>361</v>
      </c>
      <c r="C12" s="19" t="s">
        <v>1932</v>
      </c>
      <c r="D12" s="19"/>
      <c r="E12" s="102" t="s">
        <v>148</v>
      </c>
      <c r="F12" s="102" t="s">
        <v>148</v>
      </c>
      <c r="G12" s="55" t="s">
        <v>2000</v>
      </c>
      <c r="H12" s="55"/>
      <c r="I12" s="19"/>
      <c r="J12" s="19"/>
      <c r="K12" s="19"/>
      <c r="L12" s="19"/>
      <c r="M12" s="102"/>
      <c r="N12" s="19"/>
      <c r="O12" s="19"/>
    </row>
    <row r="13" spans="2:15">
      <c r="B13" s="340" t="s">
        <v>2001</v>
      </c>
      <c r="C13" s="341"/>
      <c r="D13" s="341"/>
      <c r="E13" s="341"/>
      <c r="F13" s="341"/>
      <c r="G13" s="341"/>
      <c r="H13" s="341"/>
      <c r="I13" s="341"/>
      <c r="J13" s="341"/>
      <c r="K13" s="341"/>
      <c r="L13" s="341"/>
      <c r="M13" s="341"/>
      <c r="N13" s="341"/>
      <c r="O13" s="345"/>
    </row>
    <row r="14" spans="2:15" ht="57.95">
      <c r="B14" s="94" t="s">
        <v>1962</v>
      </c>
      <c r="C14" s="18" t="s">
        <v>1803</v>
      </c>
      <c r="D14" s="18" t="e">
        <f>MATCH(B14,#REF!,0)</f>
        <v>#REF!</v>
      </c>
      <c r="E14" s="94" t="e">
        <f ca="1">OFFSET(#REF!,'TTM12.0 Samples'!$D14,0)</f>
        <v>#REF!</v>
      </c>
      <c r="F14" s="94" t="e">
        <f ca="1">OFFSET(#REF!,'TTM12.0 Samples'!$D14,0)</f>
        <v>#REF!</v>
      </c>
      <c r="G14" s="55" t="e">
        <f ca="1">LEFT(H14,FIND(":",H14)-1)</f>
        <v>#REF!</v>
      </c>
      <c r="H14" s="94" t="e">
        <f ca="1">OFFSET(#REF!,'TTM12.0 Samples'!$D14,0)</f>
        <v>#REF!</v>
      </c>
      <c r="I14" s="100" t="s">
        <v>2002</v>
      </c>
      <c r="J14" s="100" t="s">
        <v>2003</v>
      </c>
      <c r="K14" s="18" t="s">
        <v>1744</v>
      </c>
      <c r="L14" s="19" t="s">
        <v>2004</v>
      </c>
      <c r="M14" s="55" t="s">
        <v>2005</v>
      </c>
      <c r="N14" s="21" t="s">
        <v>132</v>
      </c>
      <c r="O14" s="342" t="s">
        <v>2006</v>
      </c>
    </row>
    <row r="15" spans="2:15">
      <c r="B15" s="94" t="s">
        <v>372</v>
      </c>
      <c r="C15" s="18" t="s">
        <v>1803</v>
      </c>
      <c r="D15" s="18" t="e">
        <f>MATCH(B15,#REF!,0)</f>
        <v>#REF!</v>
      </c>
      <c r="E15" s="94" t="e">
        <f ca="1">OFFSET(#REF!,'TTM12.0 Samples'!$D15,0)</f>
        <v>#REF!</v>
      </c>
      <c r="F15" s="94" t="e">
        <f ca="1">OFFSET(#REF!,'TTM12.0 Samples'!$D15,0)</f>
        <v>#REF!</v>
      </c>
      <c r="G15" s="55" t="e">
        <f ca="1">LEFT(H15,FIND(":",H15)-1)</f>
        <v>#REF!</v>
      </c>
      <c r="H15" s="94" t="e">
        <f ca="1">OFFSET(#REF!,'TTM12.0 Samples'!$D15,0)</f>
        <v>#REF!</v>
      </c>
      <c r="I15" s="100" t="s">
        <v>2002</v>
      </c>
      <c r="J15" s="100" t="s">
        <v>2003</v>
      </c>
      <c r="K15" s="18" t="s">
        <v>2007</v>
      </c>
      <c r="L15" s="19" t="s">
        <v>148</v>
      </c>
      <c r="M15" s="55"/>
      <c r="N15" s="102"/>
      <c r="O15" s="351"/>
    </row>
    <row r="16" spans="2:15" ht="188.45">
      <c r="B16" s="94" t="s">
        <v>1969</v>
      </c>
      <c r="C16" s="18" t="s">
        <v>1803</v>
      </c>
      <c r="D16" s="18" t="e">
        <f>MATCH(B16,#REF!,0)</f>
        <v>#REF!</v>
      </c>
      <c r="E16" s="94" t="e">
        <f ca="1">OFFSET(#REF!,'TTM12.0 Samples'!$D16,0)</f>
        <v>#REF!</v>
      </c>
      <c r="F16" s="94" t="e">
        <f ca="1">OFFSET(#REF!,'TTM12.0 Samples'!$D16,0)</f>
        <v>#REF!</v>
      </c>
      <c r="G16" s="55" t="e">
        <f ca="1">LEFT(H16,FIND(":",H16)-1)</f>
        <v>#REF!</v>
      </c>
      <c r="H16" s="94" t="e">
        <f ca="1">OFFSET(#REF!,'TTM12.0 Samples'!$D16,0)</f>
        <v>#REF!</v>
      </c>
      <c r="I16" s="100" t="s">
        <v>2002</v>
      </c>
      <c r="J16" s="100" t="s">
        <v>2003</v>
      </c>
      <c r="K16" s="18" t="s">
        <v>1744</v>
      </c>
      <c r="L16" s="19" t="s">
        <v>2008</v>
      </c>
      <c r="M16" s="55" t="s">
        <v>2009</v>
      </c>
      <c r="N16" s="21" t="s">
        <v>132</v>
      </c>
      <c r="O16" s="352"/>
    </row>
    <row r="17" spans="2:15">
      <c r="B17" s="339" t="s">
        <v>2010</v>
      </c>
      <c r="C17" s="346"/>
      <c r="D17" s="346"/>
      <c r="E17" s="346"/>
      <c r="F17" s="346"/>
      <c r="G17" s="346"/>
      <c r="H17" s="346"/>
      <c r="I17" s="346"/>
      <c r="J17" s="346"/>
      <c r="K17" s="346"/>
      <c r="L17" s="346"/>
      <c r="M17" s="346"/>
      <c r="N17" s="346"/>
      <c r="O17" s="347"/>
    </row>
    <row r="18" spans="2:15" ht="43.5">
      <c r="B18" s="94" t="s">
        <v>1783</v>
      </c>
      <c r="C18" s="18" t="s">
        <v>1803</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2002</v>
      </c>
      <c r="J18" s="100" t="s">
        <v>2003</v>
      </c>
      <c r="K18" s="18" t="s">
        <v>1744</v>
      </c>
      <c r="L18" s="19" t="s">
        <v>2011</v>
      </c>
      <c r="M18" s="55" t="s">
        <v>2012</v>
      </c>
      <c r="N18" s="19" t="s">
        <v>1822</v>
      </c>
      <c r="O18" s="102" t="s">
        <v>2013</v>
      </c>
    </row>
    <row r="19" spans="2:15" ht="57.95">
      <c r="B19" s="94" t="s">
        <v>1970</v>
      </c>
      <c r="C19" s="18" t="s">
        <v>1803</v>
      </c>
      <c r="D19" s="18" t="e">
        <f>MATCH(B19,#REF!,0)</f>
        <v>#REF!</v>
      </c>
      <c r="E19" s="94" t="e">
        <f ca="1">OFFSET(#REF!,'TTM12.0 Samples'!$D19,0)</f>
        <v>#REF!</v>
      </c>
      <c r="F19" s="94" t="e">
        <f ca="1">OFFSET(#REF!,'TTM12.0 Samples'!$D19,0)</f>
        <v>#REF!</v>
      </c>
      <c r="G19" s="55" t="e">
        <f t="shared" ca="1" si="0"/>
        <v>#REF!</v>
      </c>
      <c r="H19" s="94" t="e">
        <f ca="1">OFFSET(#REF!,'TTM12.0 Samples'!$D19,0)</f>
        <v>#REF!</v>
      </c>
      <c r="I19" s="100" t="s">
        <v>2002</v>
      </c>
      <c r="J19" s="100" t="s">
        <v>2003</v>
      </c>
      <c r="K19" s="18" t="s">
        <v>1744</v>
      </c>
      <c r="L19" s="19" t="s">
        <v>2011</v>
      </c>
      <c r="M19" s="55" t="s">
        <v>2014</v>
      </c>
      <c r="N19" s="19" t="s">
        <v>1822</v>
      </c>
      <c r="O19" s="102"/>
    </row>
    <row r="20" spans="2:15" ht="43.5">
      <c r="B20" s="94" t="s">
        <v>1972</v>
      </c>
      <c r="C20" s="18" t="s">
        <v>1803</v>
      </c>
      <c r="D20" s="18" t="e">
        <f>MATCH(B20,#REF!,0)</f>
        <v>#REF!</v>
      </c>
      <c r="E20" s="94" t="e">
        <f ca="1">OFFSET(#REF!,'TTM12.0 Samples'!$D20,0)</f>
        <v>#REF!</v>
      </c>
      <c r="F20" s="94" t="e">
        <f ca="1">OFFSET(#REF!,'TTM12.0 Samples'!$D20,0)</f>
        <v>#REF!</v>
      </c>
      <c r="G20" s="55" t="e">
        <f t="shared" ca="1" si="0"/>
        <v>#REF!</v>
      </c>
      <c r="H20" s="94" t="e">
        <f ca="1">OFFSET(#REF!,'TTM12.0 Samples'!$D20,0)</f>
        <v>#REF!</v>
      </c>
      <c r="I20" s="100" t="s">
        <v>2002</v>
      </c>
      <c r="J20" s="100" t="s">
        <v>2003</v>
      </c>
      <c r="K20" s="18" t="s">
        <v>1744</v>
      </c>
      <c r="L20" s="19" t="s">
        <v>2011</v>
      </c>
      <c r="M20" s="55" t="s">
        <v>2015</v>
      </c>
      <c r="N20" s="19" t="s">
        <v>1822</v>
      </c>
      <c r="O20" s="102"/>
    </row>
    <row r="21" spans="2:15" ht="57.95">
      <c r="B21" s="94" t="s">
        <v>1974</v>
      </c>
      <c r="C21" s="18" t="s">
        <v>1803</v>
      </c>
      <c r="D21" s="18" t="e">
        <f>MATCH(B21,#REF!,0)</f>
        <v>#REF!</v>
      </c>
      <c r="E21" s="94" t="e">
        <f ca="1">OFFSET(#REF!,'TTM12.0 Samples'!$D21,0)</f>
        <v>#REF!</v>
      </c>
      <c r="F21" s="94" t="e">
        <f ca="1">OFFSET(#REF!,'TTM12.0 Samples'!$D21,0)</f>
        <v>#REF!</v>
      </c>
      <c r="G21" s="55" t="e">
        <f t="shared" ca="1" si="0"/>
        <v>#REF!</v>
      </c>
      <c r="H21" s="94" t="e">
        <f ca="1">OFFSET(#REF!,'TTM12.0 Samples'!$D21,0)</f>
        <v>#REF!</v>
      </c>
      <c r="I21" s="100" t="s">
        <v>2002</v>
      </c>
      <c r="J21" s="100" t="s">
        <v>2003</v>
      </c>
      <c r="K21" s="18" t="s">
        <v>1744</v>
      </c>
      <c r="L21" s="19" t="s">
        <v>2011</v>
      </c>
      <c r="M21" s="55" t="s">
        <v>2016</v>
      </c>
      <c r="N21" s="19" t="s">
        <v>132</v>
      </c>
      <c r="O21" s="102"/>
    </row>
    <row r="22" spans="2:15">
      <c r="B22" s="94" t="s">
        <v>1976</v>
      </c>
      <c r="C22" s="18" t="s">
        <v>1803</v>
      </c>
      <c r="D22" s="18" t="e">
        <f>MATCH(B22,#REF!,0)</f>
        <v>#REF!</v>
      </c>
      <c r="E22" s="94" t="e">
        <f ca="1">OFFSET(#REF!,'TTM12.0 Samples'!$D22,0)</f>
        <v>#REF!</v>
      </c>
      <c r="F22" s="94" t="e">
        <f ca="1">OFFSET(#REF!,'TTM12.0 Samples'!$D22,0)</f>
        <v>#REF!</v>
      </c>
      <c r="G22" s="55" t="e">
        <f t="shared" ca="1" si="0"/>
        <v>#REF!</v>
      </c>
      <c r="H22" s="94" t="e">
        <f ca="1">OFFSET(#REF!,'TTM12.0 Samples'!$D22,0)</f>
        <v>#REF!</v>
      </c>
      <c r="I22" s="100" t="s">
        <v>2002</v>
      </c>
      <c r="J22" s="100" t="s">
        <v>2003</v>
      </c>
      <c r="K22" s="18" t="s">
        <v>2007</v>
      </c>
      <c r="L22" s="19" t="s">
        <v>148</v>
      </c>
      <c r="M22" s="102"/>
      <c r="N22" s="102"/>
      <c r="O22" s="102" t="s">
        <v>2013</v>
      </c>
    </row>
    <row r="23" spans="2:15">
      <c r="B23" s="94" t="s">
        <v>1978</v>
      </c>
      <c r="C23" s="18" t="s">
        <v>1803</v>
      </c>
      <c r="D23" s="18" t="e">
        <f>MATCH(B23,#REF!,0)</f>
        <v>#REF!</v>
      </c>
      <c r="E23" s="94" t="e">
        <f ca="1">OFFSET(#REF!,'TTM12.0 Samples'!$D23,0)</f>
        <v>#REF!</v>
      </c>
      <c r="F23" s="94" t="e">
        <f ca="1">OFFSET(#REF!,'TTM12.0 Samples'!$D23,0)</f>
        <v>#REF!</v>
      </c>
      <c r="G23" s="55" t="e">
        <f t="shared" ca="1" si="0"/>
        <v>#REF!</v>
      </c>
      <c r="H23" s="94" t="e">
        <f ca="1">OFFSET(#REF!,'TTM12.0 Samples'!$D23,0)</f>
        <v>#REF!</v>
      </c>
      <c r="I23" s="100" t="s">
        <v>2002</v>
      </c>
      <c r="J23" s="100" t="s">
        <v>2003</v>
      </c>
      <c r="K23" s="18" t="s">
        <v>2007</v>
      </c>
      <c r="L23" s="19" t="s">
        <v>148</v>
      </c>
      <c r="M23" s="102"/>
      <c r="N23" s="102"/>
      <c r="O23" s="102"/>
    </row>
    <row r="24" spans="2:15">
      <c r="B24" s="94" t="s">
        <v>1785</v>
      </c>
      <c r="C24" s="18" t="s">
        <v>1803</v>
      </c>
      <c r="D24" s="18" t="e">
        <f>MATCH(B24,#REF!,0)</f>
        <v>#REF!</v>
      </c>
      <c r="E24" s="94" t="e">
        <f ca="1">OFFSET(#REF!,'TTM12.0 Samples'!$D24,0)</f>
        <v>#REF!</v>
      </c>
      <c r="F24" s="94" t="e">
        <f ca="1">OFFSET(#REF!,'TTM12.0 Samples'!$D24,0)</f>
        <v>#REF!</v>
      </c>
      <c r="G24" s="55" t="e">
        <f t="shared" ca="1" si="0"/>
        <v>#REF!</v>
      </c>
      <c r="H24" s="94" t="e">
        <f ca="1">OFFSET(#REF!,'TTM12.0 Samples'!$D24,0)</f>
        <v>#REF!</v>
      </c>
      <c r="I24" s="100" t="s">
        <v>2002</v>
      </c>
      <c r="J24" s="100" t="s">
        <v>2003</v>
      </c>
      <c r="K24" s="18" t="s">
        <v>2007</v>
      </c>
      <c r="L24" s="19" t="s">
        <v>148</v>
      </c>
      <c r="M24" s="102"/>
      <c r="N24" s="102"/>
      <c r="O24" s="102" t="s">
        <v>2013</v>
      </c>
    </row>
    <row r="25" spans="2:15">
      <c r="B25" s="94" t="s">
        <v>1787</v>
      </c>
      <c r="C25" s="18" t="s">
        <v>1803</v>
      </c>
      <c r="D25" s="18" t="e">
        <f>MATCH(B25,#REF!,0)</f>
        <v>#REF!</v>
      </c>
      <c r="E25" s="94" t="e">
        <f ca="1">OFFSET(#REF!,'TTM12.0 Samples'!$D25,0)</f>
        <v>#REF!</v>
      </c>
      <c r="F25" s="94" t="e">
        <f ca="1">OFFSET(#REF!,'TTM12.0 Samples'!$D25,0)</f>
        <v>#REF!</v>
      </c>
      <c r="G25" s="55" t="e">
        <f t="shared" ca="1" si="0"/>
        <v>#REF!</v>
      </c>
      <c r="H25" s="94" t="e">
        <f ca="1">OFFSET(#REF!,'TTM12.0 Samples'!$D25,0)</f>
        <v>#REF!</v>
      </c>
      <c r="I25" s="100" t="s">
        <v>2002</v>
      </c>
      <c r="J25" s="100" t="s">
        <v>2003</v>
      </c>
      <c r="K25" s="18" t="s">
        <v>2007</v>
      </c>
      <c r="L25" s="19" t="s">
        <v>148</v>
      </c>
      <c r="M25" s="102"/>
      <c r="N25" s="102"/>
      <c r="O25" s="102" t="s">
        <v>2013</v>
      </c>
    </row>
    <row r="26" spans="2:15">
      <c r="B26" s="94" t="s">
        <v>1980</v>
      </c>
      <c r="C26" s="18" t="s">
        <v>1803</v>
      </c>
      <c r="D26" s="18" t="e">
        <f>MATCH(B26,#REF!,0)</f>
        <v>#REF!</v>
      </c>
      <c r="E26" s="94" t="e">
        <f ca="1">OFFSET(#REF!,'TTM12.0 Samples'!$D26,0)</f>
        <v>#REF!</v>
      </c>
      <c r="F26" s="94" t="e">
        <f ca="1">OFFSET(#REF!,'TTM12.0 Samples'!$D26,0)</f>
        <v>#REF!</v>
      </c>
      <c r="G26" s="55" t="e">
        <f t="shared" ca="1" si="0"/>
        <v>#REF!</v>
      </c>
      <c r="H26" s="94" t="e">
        <f ca="1">OFFSET(#REF!,'TTM12.0 Samples'!$D26,0)</f>
        <v>#REF!</v>
      </c>
      <c r="I26" s="100" t="s">
        <v>2002</v>
      </c>
      <c r="J26" s="100" t="s">
        <v>2003</v>
      </c>
      <c r="K26" s="18" t="s">
        <v>2007</v>
      </c>
      <c r="L26" s="19" t="s">
        <v>148</v>
      </c>
      <c r="M26" s="102"/>
      <c r="N26" s="102"/>
      <c r="O26" s="102" t="s">
        <v>2013</v>
      </c>
    </row>
    <row r="27" spans="2:15">
      <c r="B27" s="55" t="s">
        <v>1982</v>
      </c>
      <c r="C27" s="18" t="s">
        <v>1803</v>
      </c>
      <c r="D27" s="18" t="e">
        <f>MATCH(B27,#REF!,0)</f>
        <v>#REF!</v>
      </c>
      <c r="E27" s="94" t="e">
        <f ca="1">OFFSET(#REF!,'TTM12.0 Samples'!$D27,0)</f>
        <v>#REF!</v>
      </c>
      <c r="F27" s="94" t="e">
        <f ca="1">OFFSET(#REF!,'TTM12.0 Samples'!$D27,0)</f>
        <v>#REF!</v>
      </c>
      <c r="G27" s="55" t="e">
        <f t="shared" ca="1" si="0"/>
        <v>#REF!</v>
      </c>
      <c r="H27" s="94" t="e">
        <f ca="1">OFFSET(#REF!,'TTM12.0 Samples'!$D27,0)</f>
        <v>#REF!</v>
      </c>
      <c r="I27" s="100" t="s">
        <v>2002</v>
      </c>
      <c r="J27" s="100" t="s">
        <v>2003</v>
      </c>
      <c r="K27" s="18" t="s">
        <v>2007</v>
      </c>
      <c r="L27" s="19" t="s">
        <v>148</v>
      </c>
      <c r="M27" s="102"/>
      <c r="N27" s="102"/>
      <c r="O27" s="102"/>
    </row>
    <row r="28" spans="2:15">
      <c r="B28" s="55" t="s">
        <v>1983</v>
      </c>
      <c r="C28" s="18" t="s">
        <v>1803</v>
      </c>
      <c r="D28" s="18" t="e">
        <f>MATCH(B28,#REF!,0)</f>
        <v>#REF!</v>
      </c>
      <c r="E28" s="94" t="e">
        <f ca="1">OFFSET(#REF!,'TTM12.0 Samples'!$D28,0)</f>
        <v>#REF!</v>
      </c>
      <c r="F28" s="94" t="e">
        <f ca="1">OFFSET(#REF!,'TTM12.0 Samples'!$D28,0)</f>
        <v>#REF!</v>
      </c>
      <c r="G28" s="55" t="e">
        <f t="shared" ca="1" si="0"/>
        <v>#REF!</v>
      </c>
      <c r="H28" s="94" t="e">
        <f ca="1">OFFSET(#REF!,'TTM12.0 Samples'!$D28,0)</f>
        <v>#REF!</v>
      </c>
      <c r="I28" s="100" t="s">
        <v>2002</v>
      </c>
      <c r="J28" s="100" t="s">
        <v>2003</v>
      </c>
      <c r="K28" s="18" t="s">
        <v>2007</v>
      </c>
      <c r="L28" s="19" t="s">
        <v>148</v>
      </c>
      <c r="M28" s="102"/>
      <c r="N28" s="102"/>
      <c r="O28" s="102" t="s">
        <v>2013</v>
      </c>
    </row>
    <row r="29" spans="2:15">
      <c r="B29" s="55" t="s">
        <v>1984</v>
      </c>
      <c r="C29" s="18" t="s">
        <v>1803</v>
      </c>
      <c r="D29" s="18" t="e">
        <f>MATCH(B29,#REF!,0)</f>
        <v>#REF!</v>
      </c>
      <c r="E29" s="94" t="e">
        <f ca="1">OFFSET(#REF!,'TTM12.0 Samples'!$D29,0)</f>
        <v>#REF!</v>
      </c>
      <c r="F29" s="94" t="e">
        <f ca="1">OFFSET(#REF!,'TTM12.0 Samples'!$D29,0)</f>
        <v>#REF!</v>
      </c>
      <c r="G29" s="55" t="e">
        <f t="shared" ca="1" si="0"/>
        <v>#REF!</v>
      </c>
      <c r="H29" s="94" t="e">
        <f ca="1">OFFSET(#REF!,'TTM12.0 Samples'!$D29,0)</f>
        <v>#REF!</v>
      </c>
      <c r="I29" s="100" t="s">
        <v>2002</v>
      </c>
      <c r="J29" s="100" t="s">
        <v>2003</v>
      </c>
      <c r="K29" s="18" t="s">
        <v>2007</v>
      </c>
      <c r="L29" s="19" t="s">
        <v>148</v>
      </c>
      <c r="M29" s="102"/>
      <c r="N29" s="102"/>
      <c r="O29" s="102"/>
    </row>
    <row r="30" spans="2:15">
      <c r="B30" s="55" t="s">
        <v>1790</v>
      </c>
      <c r="C30" s="18" t="s">
        <v>1803</v>
      </c>
      <c r="D30" s="18" t="e">
        <f>MATCH(B30,#REF!,0)</f>
        <v>#REF!</v>
      </c>
      <c r="E30" s="94" t="e">
        <f ca="1">OFFSET(#REF!,'TTM12.0 Samples'!$D30,0)</f>
        <v>#REF!</v>
      </c>
      <c r="F30" s="94" t="e">
        <f ca="1">OFFSET(#REF!,'TTM12.0 Samples'!$D30,0)</f>
        <v>#REF!</v>
      </c>
      <c r="G30" s="55" t="e">
        <f t="shared" ca="1" si="0"/>
        <v>#REF!</v>
      </c>
      <c r="H30" s="94" t="e">
        <f ca="1">OFFSET(#REF!,'TTM12.0 Samples'!$D30,0)</f>
        <v>#REF!</v>
      </c>
      <c r="I30" s="100" t="s">
        <v>2002</v>
      </c>
      <c r="J30" s="100" t="s">
        <v>2003</v>
      </c>
      <c r="K30" s="18" t="s">
        <v>2007</v>
      </c>
      <c r="L30" s="19" t="s">
        <v>148</v>
      </c>
      <c r="M30" s="102"/>
      <c r="N30" s="102"/>
      <c r="O30" s="102"/>
    </row>
    <row r="31" spans="2:15">
      <c r="B31" s="55" t="s">
        <v>1985</v>
      </c>
      <c r="C31" s="18" t="s">
        <v>1803</v>
      </c>
      <c r="D31" s="18" t="e">
        <f>MATCH(B31,#REF!,0)</f>
        <v>#REF!</v>
      </c>
      <c r="E31" s="94" t="e">
        <f ca="1">OFFSET(#REF!,'TTM12.0 Samples'!$D31,0)</f>
        <v>#REF!</v>
      </c>
      <c r="F31" s="94" t="e">
        <f ca="1">OFFSET(#REF!,'TTM12.0 Samples'!$D31,0)</f>
        <v>#REF!</v>
      </c>
      <c r="G31" s="55" t="e">
        <f t="shared" ca="1" si="0"/>
        <v>#REF!</v>
      </c>
      <c r="H31" s="94" t="e">
        <f ca="1">OFFSET(#REF!,'TTM12.0 Samples'!$D31,0)</f>
        <v>#REF!</v>
      </c>
      <c r="I31" s="100" t="s">
        <v>2002</v>
      </c>
      <c r="J31" s="100" t="s">
        <v>2003</v>
      </c>
      <c r="K31" s="18" t="s">
        <v>2007</v>
      </c>
      <c r="L31" s="19" t="s">
        <v>148</v>
      </c>
      <c r="M31" s="102"/>
      <c r="N31" s="102"/>
      <c r="O31" s="102"/>
    </row>
    <row r="32" spans="2:15">
      <c r="B32" s="340" t="s">
        <v>2017</v>
      </c>
      <c r="C32" s="341"/>
      <c r="D32" s="341"/>
      <c r="E32" s="341"/>
      <c r="F32" s="341"/>
      <c r="G32" s="341"/>
      <c r="H32" s="341"/>
      <c r="I32" s="341"/>
      <c r="J32" s="341"/>
      <c r="K32" s="341"/>
      <c r="L32" s="341"/>
      <c r="M32" s="341"/>
      <c r="N32" s="341"/>
      <c r="O32" s="345"/>
    </row>
    <row r="33" spans="2:15" ht="29.1">
      <c r="B33" s="55" t="s">
        <v>2018</v>
      </c>
      <c r="C33" s="18" t="s">
        <v>1803</v>
      </c>
      <c r="D33" s="18" t="e">
        <f>MATCH(B33,#REF!,0)</f>
        <v>#REF!</v>
      </c>
      <c r="E33" s="94" t="e">
        <f ca="1">OFFSET(#REF!,'TTM12.0 Samples'!$D33,0)</f>
        <v>#REF!</v>
      </c>
      <c r="F33" s="94" t="e">
        <f ca="1">OFFSET(#REF!,'TTM12.0 Samples'!$D33,0)</f>
        <v>#REF!</v>
      </c>
      <c r="G33" s="55" t="e">
        <f ca="1">LEFT(H33,FIND(":",H33)-1)</f>
        <v>#REF!</v>
      </c>
      <c r="H33" s="94" t="e">
        <f ca="1">OFFSET(#REF!,'TTM12.0 Samples'!$D33,0)</f>
        <v>#REF!</v>
      </c>
      <c r="I33" s="100" t="s">
        <v>2002</v>
      </c>
      <c r="J33" s="94" t="s">
        <v>2019</v>
      </c>
      <c r="K33" s="18" t="s">
        <v>1744</v>
      </c>
      <c r="L33" s="19" t="s">
        <v>2011</v>
      </c>
      <c r="M33" s="55" t="s">
        <v>2020</v>
      </c>
      <c r="N33" s="19" t="s">
        <v>132</v>
      </c>
      <c r="O33" s="19"/>
    </row>
    <row r="34" spans="2:15">
      <c r="B34" s="55" t="s">
        <v>1987</v>
      </c>
      <c r="C34" s="18" t="s">
        <v>1803</v>
      </c>
      <c r="D34" s="18" t="e">
        <f>MATCH(B34,#REF!,0)</f>
        <v>#REF!</v>
      </c>
      <c r="E34" s="94" t="e">
        <f ca="1">OFFSET(#REF!,'TTM12.0 Samples'!$D34,0)</f>
        <v>#REF!</v>
      </c>
      <c r="F34" s="94" t="e">
        <f ca="1">OFFSET(#REF!,'TTM12.0 Samples'!$D34,0)</f>
        <v>#REF!</v>
      </c>
      <c r="G34" s="55" t="e">
        <f ca="1">LEFT(H34,FIND(":",H34)-1)</f>
        <v>#REF!</v>
      </c>
      <c r="H34" s="94" t="e">
        <f ca="1">OFFSET(#REF!,'TTM12.0 Samples'!$D34,0)</f>
        <v>#REF!</v>
      </c>
      <c r="I34" s="100" t="s">
        <v>2002</v>
      </c>
      <c r="J34" s="94" t="s">
        <v>2019</v>
      </c>
      <c r="K34" s="18" t="s">
        <v>2007</v>
      </c>
      <c r="L34" s="19" t="s">
        <v>148</v>
      </c>
      <c r="M34" s="55"/>
      <c r="N34" s="102"/>
      <c r="O34" s="19"/>
    </row>
    <row r="35" spans="2:15">
      <c r="B35" s="340" t="s">
        <v>2021</v>
      </c>
      <c r="C35" s="341"/>
      <c r="D35" s="341"/>
      <c r="E35" s="341"/>
      <c r="F35" s="341"/>
      <c r="G35" s="341"/>
      <c r="H35" s="341"/>
      <c r="I35" s="341"/>
      <c r="J35" s="341"/>
      <c r="K35" s="341"/>
      <c r="L35" s="341"/>
      <c r="M35" s="341"/>
      <c r="N35" s="341"/>
      <c r="O35" s="345"/>
    </row>
    <row r="36" spans="2:15" ht="29.1">
      <c r="B36" s="55" t="s">
        <v>1773</v>
      </c>
      <c r="C36" s="18" t="s">
        <v>1803</v>
      </c>
      <c r="D36" s="18" t="e">
        <f>MATCH(B36,#REF!,0)</f>
        <v>#REF!</v>
      </c>
      <c r="E36" s="94" t="e">
        <f ca="1">OFFSET(#REF!,'TTM12.0 Samples'!$D36,0)</f>
        <v>#REF!</v>
      </c>
      <c r="F36" s="94" t="e">
        <f ca="1">OFFSET(#REF!,'TTM12.0 Samples'!$D36,0)</f>
        <v>#REF!</v>
      </c>
      <c r="G36" s="55" t="e">
        <f ca="1">LEFT(H36,FIND(":",H36)-1)</f>
        <v>#REF!</v>
      </c>
      <c r="H36" s="94" t="e">
        <f ca="1">OFFSET(#REF!,'TTM12.0 Samples'!$D36,0)</f>
        <v>#REF!</v>
      </c>
      <c r="I36" s="100" t="s">
        <v>2002</v>
      </c>
      <c r="J36" s="94" t="s">
        <v>2019</v>
      </c>
      <c r="K36" s="18" t="s">
        <v>1744</v>
      </c>
      <c r="L36" s="19" t="s">
        <v>2004</v>
      </c>
      <c r="M36" s="55" t="s">
        <v>2022</v>
      </c>
      <c r="N36" s="19" t="s">
        <v>132</v>
      </c>
      <c r="O36" s="19"/>
    </row>
    <row r="37" spans="2:15">
      <c r="B37" s="55" t="s">
        <v>1769</v>
      </c>
      <c r="C37" s="18" t="s">
        <v>1803</v>
      </c>
      <c r="D37" s="18" t="e">
        <f>MATCH(B37,#REF!,0)</f>
        <v>#REF!</v>
      </c>
      <c r="E37" s="94" t="e">
        <f ca="1">OFFSET(#REF!,'TTM12.0 Samples'!$D37,0)</f>
        <v>#REF!</v>
      </c>
      <c r="F37" s="94" t="e">
        <f ca="1">OFFSET(#REF!,'TTM12.0 Samples'!$D37,0)</f>
        <v>#REF!</v>
      </c>
      <c r="G37" s="55" t="e">
        <f ca="1">LEFT(H37,FIND(":",H37)-1)</f>
        <v>#REF!</v>
      </c>
      <c r="H37" s="94" t="e">
        <f ca="1">OFFSET(#REF!,'TTM12.0 Samples'!$D37,0)</f>
        <v>#REF!</v>
      </c>
      <c r="I37" s="100" t="s">
        <v>2002</v>
      </c>
      <c r="J37" s="94" t="s">
        <v>2019</v>
      </c>
      <c r="K37" s="18" t="s">
        <v>2007</v>
      </c>
      <c r="L37" s="19" t="s">
        <v>148</v>
      </c>
      <c r="M37" s="55"/>
      <c r="N37" s="102"/>
      <c r="O37" s="19"/>
    </row>
    <row r="38" spans="2:15">
      <c r="B38" s="340" t="s">
        <v>1816</v>
      </c>
      <c r="C38" s="341"/>
      <c r="D38" s="341"/>
      <c r="E38" s="341"/>
      <c r="F38" s="341"/>
      <c r="G38" s="341"/>
      <c r="H38" s="341"/>
      <c r="I38" s="341"/>
      <c r="J38" s="341"/>
      <c r="K38" s="341"/>
      <c r="L38" s="341"/>
      <c r="M38" s="341"/>
      <c r="N38" s="341"/>
      <c r="O38" s="345"/>
    </row>
    <row r="39" spans="2:15">
      <c r="B39" s="55" t="s">
        <v>1775</v>
      </c>
      <c r="C39" s="18" t="s">
        <v>1803</v>
      </c>
      <c r="D39" s="18" t="e">
        <f>MATCH(B39,#REF!,0)</f>
        <v>#REF!</v>
      </c>
      <c r="E39" s="94" t="e">
        <f ca="1">OFFSET(#REF!,'TTM12.0 Samples'!$D39,0)</f>
        <v>#REF!</v>
      </c>
      <c r="F39" s="94" t="e">
        <f ca="1">OFFSET(#REF!,'TTM12.0 Samples'!$D39,0)</f>
        <v>#REF!</v>
      </c>
      <c r="G39" s="55" t="e">
        <f ca="1">LEFT(H39,FIND(":",H39)-1)</f>
        <v>#REF!</v>
      </c>
      <c r="H39" s="94" t="e">
        <f ca="1">OFFSET(#REF!,'TTM12.0 Samples'!$D39,0)</f>
        <v>#REF!</v>
      </c>
      <c r="I39" s="100" t="s">
        <v>2002</v>
      </c>
      <c r="J39" s="94" t="s">
        <v>2019</v>
      </c>
      <c r="K39" s="18" t="s">
        <v>2007</v>
      </c>
      <c r="L39" s="19" t="s">
        <v>148</v>
      </c>
      <c r="M39" s="102"/>
      <c r="N39" s="102"/>
      <c r="O39" s="19"/>
    </row>
    <row r="40" spans="2:15">
      <c r="B40" s="55" t="s">
        <v>1943</v>
      </c>
      <c r="C40" s="18" t="s">
        <v>1803</v>
      </c>
      <c r="D40" s="18" t="e">
        <f>MATCH(B40,#REF!,0)</f>
        <v>#REF!</v>
      </c>
      <c r="E40" s="94" t="e">
        <f ca="1">OFFSET(#REF!,'TTM12.0 Samples'!$D40,0)</f>
        <v>#REF!</v>
      </c>
      <c r="F40" s="94" t="e">
        <f ca="1">OFFSET(#REF!,'TTM12.0 Samples'!$D40,0)</f>
        <v>#REF!</v>
      </c>
      <c r="G40" s="55" t="e">
        <f ca="1">LEFT(H40,FIND(":",H40)-1)</f>
        <v>#REF!</v>
      </c>
      <c r="H40" s="94" t="e">
        <f ca="1">OFFSET(#REF!,'TTM12.0 Samples'!$D40,0)</f>
        <v>#REF!</v>
      </c>
      <c r="I40" s="100" t="s">
        <v>2002</v>
      </c>
      <c r="J40" s="94" t="s">
        <v>2019</v>
      </c>
      <c r="K40" s="18" t="s">
        <v>2007</v>
      </c>
      <c r="L40" s="19" t="s">
        <v>148</v>
      </c>
      <c r="M40" s="102"/>
      <c r="N40" s="102"/>
      <c r="O40" s="19"/>
    </row>
    <row r="41" spans="2:15" ht="57.95">
      <c r="B41" s="55" t="s">
        <v>1944</v>
      </c>
      <c r="C41" s="18" t="s">
        <v>1803</v>
      </c>
      <c r="D41" s="18" t="e">
        <f>MATCH(B41,#REF!,0)</f>
        <v>#REF!</v>
      </c>
      <c r="E41" s="94" t="e">
        <f ca="1">OFFSET(#REF!,'TTM12.0 Samples'!$D41,0)</f>
        <v>#REF!</v>
      </c>
      <c r="F41" s="94" t="e">
        <f ca="1">OFFSET(#REF!,'TTM12.0 Samples'!$D41,0)</f>
        <v>#REF!</v>
      </c>
      <c r="G41" s="55" t="e">
        <f ca="1">LEFT(H41,FIND(":",H41)-1)</f>
        <v>#REF!</v>
      </c>
      <c r="H41" s="94" t="e">
        <f ca="1">OFFSET(#REF!,'TTM12.0 Samples'!$D41,0)</f>
        <v>#REF!</v>
      </c>
      <c r="I41" s="100" t="s">
        <v>2002</v>
      </c>
      <c r="J41" s="94" t="s">
        <v>2019</v>
      </c>
      <c r="K41" s="18" t="s">
        <v>1744</v>
      </c>
      <c r="L41" s="19" t="s">
        <v>2011</v>
      </c>
      <c r="M41" s="55" t="s">
        <v>2023</v>
      </c>
      <c r="N41" s="19" t="s">
        <v>1822</v>
      </c>
      <c r="O41" s="102" t="s">
        <v>2024</v>
      </c>
    </row>
    <row r="42" spans="2:15" ht="57.95">
      <c r="B42" s="55" t="s">
        <v>1946</v>
      </c>
      <c r="C42" s="18" t="s">
        <v>1803</v>
      </c>
      <c r="D42" s="18" t="e">
        <f>MATCH(B42,#REF!,0)</f>
        <v>#REF!</v>
      </c>
      <c r="E42" s="94" t="e">
        <f ca="1">OFFSET(#REF!,'TTM12.0 Samples'!$D42,0)</f>
        <v>#REF!</v>
      </c>
      <c r="F42" s="94" t="e">
        <f ca="1">OFFSET(#REF!,'TTM12.0 Samples'!$D42,0)</f>
        <v>#REF!</v>
      </c>
      <c r="G42" s="55" t="e">
        <f ca="1">LEFT(H42,FIND(":",H42)-1)</f>
        <v>#REF!</v>
      </c>
      <c r="H42" s="94" t="e">
        <f ca="1">OFFSET(#REF!,'TTM12.0 Samples'!$D42,0)</f>
        <v>#REF!</v>
      </c>
      <c r="I42" s="100" t="s">
        <v>2002</v>
      </c>
      <c r="J42" s="94" t="s">
        <v>2019</v>
      </c>
      <c r="K42" s="18" t="s">
        <v>1744</v>
      </c>
      <c r="L42" s="19" t="s">
        <v>2011</v>
      </c>
      <c r="M42" s="55" t="s">
        <v>2025</v>
      </c>
      <c r="N42" s="21" t="s">
        <v>1822</v>
      </c>
      <c r="O42" s="21"/>
    </row>
    <row r="43" spans="2:15" ht="72.599999999999994">
      <c r="B43" s="55" t="s">
        <v>1948</v>
      </c>
      <c r="C43" s="18" t="s">
        <v>1803</v>
      </c>
      <c r="D43" s="18" t="e">
        <f>MATCH(B43,#REF!,0)</f>
        <v>#REF!</v>
      </c>
      <c r="E43" s="94" t="e">
        <f ca="1">OFFSET(#REF!,'TTM12.0 Samples'!$D43,0)</f>
        <v>#REF!</v>
      </c>
      <c r="F43" s="94" t="e">
        <f ca="1">OFFSET(#REF!,'TTM12.0 Samples'!$D43,0)</f>
        <v>#REF!</v>
      </c>
      <c r="G43" s="55" t="e">
        <f ca="1">LEFT(H43,FIND(":",H43)-1)</f>
        <v>#REF!</v>
      </c>
      <c r="H43" s="94" t="e">
        <f ca="1">OFFSET(#REF!,'TTM12.0 Samples'!$D43,0)</f>
        <v>#REF!</v>
      </c>
      <c r="I43" s="100" t="s">
        <v>2002</v>
      </c>
      <c r="J43" s="94" t="s">
        <v>2019</v>
      </c>
      <c r="K43" s="18" t="s">
        <v>1744</v>
      </c>
      <c r="L43" s="19" t="s">
        <v>2011</v>
      </c>
      <c r="M43" s="55" t="s">
        <v>2026</v>
      </c>
      <c r="N43" s="21" t="s">
        <v>1822</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bottomRight" activeCell="A2" sqref="A2"/>
      <selection pane="bottomLeft" activeCell="A3" sqref="A3"/>
      <selection pane="topRight" activeCell="B1" sqref="B1"/>
    </sheetView>
  </sheetViews>
  <sheetFormatPr defaultRowHeight="14.45"/>
  <cols>
    <col min="1" max="1" width="15.7109375" customWidth="1"/>
    <col min="2" max="7" width="12.85546875" customWidth="1"/>
    <col min="8" max="8" width="61.140625" customWidth="1"/>
  </cols>
  <sheetData>
    <row r="1" spans="1:8" ht="15.6">
      <c r="A1" s="153" t="s">
        <v>2027</v>
      </c>
    </row>
    <row r="2" spans="1:8" ht="87">
      <c r="A2" s="157" t="s">
        <v>574</v>
      </c>
      <c r="B2" s="171" t="s">
        <v>2028</v>
      </c>
      <c r="C2" s="171" t="s">
        <v>2029</v>
      </c>
      <c r="D2" s="165" t="s">
        <v>2030</v>
      </c>
      <c r="E2" s="172" t="s">
        <v>2031</v>
      </c>
      <c r="F2" s="172" t="s">
        <v>2032</v>
      </c>
      <c r="G2" s="173" t="s">
        <v>1794</v>
      </c>
      <c r="H2" s="164" t="s">
        <v>657</v>
      </c>
    </row>
    <row r="3" spans="1:8">
      <c r="A3" s="156" t="s">
        <v>122</v>
      </c>
      <c r="B3" s="158"/>
      <c r="C3" s="158"/>
      <c r="D3" s="158"/>
      <c r="E3" s="158" t="s">
        <v>1744</v>
      </c>
      <c r="F3" s="158"/>
      <c r="G3" s="158"/>
      <c r="H3" s="154" t="s">
        <v>2033</v>
      </c>
    </row>
    <row r="4" spans="1:8">
      <c r="A4" s="154" t="s">
        <v>130</v>
      </c>
      <c r="B4" s="159"/>
      <c r="C4" s="159"/>
      <c r="D4" s="159"/>
      <c r="E4" s="159" t="s">
        <v>1744</v>
      </c>
      <c r="F4" s="159"/>
      <c r="G4" s="159"/>
      <c r="H4" s="154" t="s">
        <v>2033</v>
      </c>
    </row>
    <row r="5" spans="1:8">
      <c r="A5" s="154" t="s">
        <v>138</v>
      </c>
      <c r="B5" s="159"/>
      <c r="C5" s="159"/>
      <c r="D5" s="159"/>
      <c r="E5" s="159"/>
      <c r="F5" s="159"/>
      <c r="G5" s="159"/>
      <c r="H5" s="154"/>
    </row>
    <row r="6" spans="1:8">
      <c r="A6" s="154" t="s">
        <v>151</v>
      </c>
      <c r="B6" s="159"/>
      <c r="C6" s="159"/>
      <c r="D6" s="159"/>
      <c r="E6" s="159"/>
      <c r="F6" s="159"/>
      <c r="G6" s="159"/>
      <c r="H6" s="154"/>
    </row>
    <row r="7" spans="1:8">
      <c r="A7" s="154" t="s">
        <v>157</v>
      </c>
      <c r="B7" s="159"/>
      <c r="C7" s="159"/>
      <c r="D7" s="159"/>
      <c r="E7" s="159" t="s">
        <v>1744</v>
      </c>
      <c r="F7" s="159"/>
      <c r="G7" s="159"/>
      <c r="H7" s="154" t="s">
        <v>2033</v>
      </c>
    </row>
    <row r="8" spans="1:8">
      <c r="A8" s="154" t="s">
        <v>164</v>
      </c>
      <c r="B8" s="159"/>
      <c r="C8" s="159"/>
      <c r="D8" s="159"/>
      <c r="E8" s="159" t="s">
        <v>1744</v>
      </c>
      <c r="F8" s="159"/>
      <c r="G8" s="159"/>
      <c r="H8" s="154" t="s">
        <v>2033</v>
      </c>
    </row>
    <row r="9" spans="1:8">
      <c r="A9" s="154" t="s">
        <v>170</v>
      </c>
      <c r="B9" s="159"/>
      <c r="C9" s="159"/>
      <c r="D9" s="159"/>
      <c r="E9" s="159" t="s">
        <v>1744</v>
      </c>
      <c r="F9" s="159"/>
      <c r="G9" s="159"/>
      <c r="H9" s="154" t="s">
        <v>2033</v>
      </c>
    </row>
    <row r="10" spans="1:8">
      <c r="A10" s="154" t="s">
        <v>174</v>
      </c>
      <c r="B10" s="159"/>
      <c r="C10" s="159"/>
      <c r="D10" s="159"/>
      <c r="E10" s="159"/>
      <c r="F10" s="159"/>
      <c r="G10" s="159"/>
      <c r="H10" s="166" t="s">
        <v>2034</v>
      </c>
    </row>
    <row r="11" spans="1:8">
      <c r="A11" s="154" t="s">
        <v>1766</v>
      </c>
      <c r="B11" s="159"/>
      <c r="C11" s="159"/>
      <c r="D11" s="159"/>
      <c r="E11" s="159" t="s">
        <v>1744</v>
      </c>
      <c r="F11" s="159"/>
      <c r="G11" s="159"/>
      <c r="H11" s="154" t="s">
        <v>2033</v>
      </c>
    </row>
    <row r="12" spans="1:8">
      <c r="A12" s="154" t="s">
        <v>1768</v>
      </c>
      <c r="B12" s="159"/>
      <c r="C12" s="159"/>
      <c r="D12" s="159"/>
      <c r="E12" s="159"/>
      <c r="F12" s="159"/>
      <c r="G12" s="159"/>
      <c r="H12" s="154"/>
    </row>
    <row r="13" spans="1:8">
      <c r="A13" s="154" t="s">
        <v>1773</v>
      </c>
      <c r="B13" s="159"/>
      <c r="C13" s="159"/>
      <c r="D13" s="159"/>
      <c r="E13" s="159" t="s">
        <v>1744</v>
      </c>
      <c r="F13" s="159"/>
      <c r="G13" s="159"/>
      <c r="H13" s="154" t="s">
        <v>2033</v>
      </c>
    </row>
    <row r="14" spans="1:8">
      <c r="A14" s="154" t="s">
        <v>1769</v>
      </c>
      <c r="B14" s="159"/>
      <c r="C14" s="159"/>
      <c r="D14" s="159"/>
      <c r="E14" s="159"/>
      <c r="F14" s="159"/>
      <c r="G14" s="159"/>
      <c r="H14" s="154"/>
    </row>
    <row r="15" spans="1:8">
      <c r="A15" s="154" t="s">
        <v>1770</v>
      </c>
      <c r="B15" s="159"/>
      <c r="C15" s="159"/>
      <c r="D15" s="159"/>
      <c r="E15" s="159"/>
      <c r="F15" s="159"/>
      <c r="G15" s="159"/>
      <c r="H15" s="166" t="s">
        <v>2034</v>
      </c>
    </row>
    <row r="16" spans="1:8">
      <c r="A16" s="154" t="s">
        <v>1772</v>
      </c>
      <c r="B16" s="159"/>
      <c r="C16" s="159"/>
      <c r="D16" s="159"/>
      <c r="E16" s="159" t="s">
        <v>1744</v>
      </c>
      <c r="F16" s="159"/>
      <c r="G16" s="159"/>
      <c r="H16" s="154" t="s">
        <v>2033</v>
      </c>
    </row>
    <row r="17" spans="1:8">
      <c r="A17" s="154" t="s">
        <v>2035</v>
      </c>
      <c r="B17" s="159"/>
      <c r="C17" s="159"/>
      <c r="D17" s="159"/>
      <c r="E17" s="159"/>
      <c r="F17" s="159"/>
      <c r="G17" s="159"/>
      <c r="H17" s="154"/>
    </row>
    <row r="18" spans="1:8">
      <c r="A18" s="154" t="s">
        <v>1775</v>
      </c>
      <c r="B18" s="159"/>
      <c r="C18" s="159" t="s">
        <v>1744</v>
      </c>
      <c r="D18" s="159"/>
      <c r="E18" s="159"/>
      <c r="F18" s="159"/>
      <c r="G18" s="159"/>
      <c r="H18" s="154"/>
    </row>
    <row r="19" spans="1:8">
      <c r="A19" s="154" t="s">
        <v>1943</v>
      </c>
      <c r="B19" s="159"/>
      <c r="C19" s="159"/>
      <c r="D19" s="159"/>
      <c r="E19" s="159"/>
      <c r="F19" s="159"/>
      <c r="G19" s="159"/>
      <c r="H19" s="154"/>
    </row>
    <row r="20" spans="1:8">
      <c r="A20" s="154" t="s">
        <v>1944</v>
      </c>
      <c r="B20" s="159"/>
      <c r="C20" s="159"/>
      <c r="D20" s="159"/>
      <c r="E20" s="159"/>
      <c r="F20" s="159"/>
      <c r="G20" s="159"/>
      <c r="H20" s="154"/>
    </row>
    <row r="21" spans="1:8">
      <c r="A21" s="154" t="s">
        <v>1946</v>
      </c>
      <c r="B21" s="159"/>
      <c r="C21" s="159"/>
      <c r="D21" s="159"/>
      <c r="E21" s="159"/>
      <c r="F21" s="159"/>
      <c r="G21" s="159"/>
      <c r="H21" s="154"/>
    </row>
    <row r="22" spans="1:8">
      <c r="A22" s="154" t="s">
        <v>1948</v>
      </c>
      <c r="B22" s="159"/>
      <c r="C22" s="159"/>
      <c r="D22" s="159"/>
      <c r="E22" s="159"/>
      <c r="F22" s="159"/>
      <c r="G22" s="159"/>
      <c r="H22" s="154"/>
    </row>
    <row r="23" spans="1:8">
      <c r="A23" s="154" t="s">
        <v>1817</v>
      </c>
      <c r="B23" s="159"/>
      <c r="C23" s="159"/>
      <c r="D23" s="159"/>
      <c r="E23" s="159"/>
      <c r="F23" s="159"/>
      <c r="G23" s="159"/>
      <c r="H23" s="154"/>
    </row>
    <row r="24" spans="1:8">
      <c r="A24" s="154" t="s">
        <v>1823</v>
      </c>
      <c r="B24" s="159"/>
      <c r="C24" s="159"/>
      <c r="D24" s="159"/>
      <c r="E24" s="159"/>
      <c r="F24" s="159"/>
      <c r="G24" s="159"/>
      <c r="H24" s="154"/>
    </row>
    <row r="25" spans="1:8">
      <c r="A25" s="154" t="s">
        <v>260</v>
      </c>
      <c r="B25" s="159" t="s">
        <v>1744</v>
      </c>
      <c r="C25" s="159" t="s">
        <v>1744</v>
      </c>
      <c r="D25" s="159"/>
      <c r="E25" s="159"/>
      <c r="F25" s="159"/>
      <c r="G25" s="159"/>
      <c r="H25" s="154"/>
    </row>
    <row r="26" spans="1:8">
      <c r="A26" s="154" t="s">
        <v>265</v>
      </c>
      <c r="B26" s="159" t="s">
        <v>1744</v>
      </c>
      <c r="C26" s="159"/>
      <c r="D26" s="159"/>
      <c r="E26" s="159"/>
      <c r="F26" s="159"/>
      <c r="G26" s="159"/>
      <c r="H26" s="154"/>
    </row>
    <row r="27" spans="1:8">
      <c r="A27" s="154" t="s">
        <v>268</v>
      </c>
      <c r="B27" s="159" t="s">
        <v>1744</v>
      </c>
      <c r="C27" s="159"/>
      <c r="D27" s="159"/>
      <c r="E27" s="159"/>
      <c r="F27" s="159"/>
      <c r="G27" s="159"/>
      <c r="H27" s="154"/>
    </row>
    <row r="28" spans="1:8">
      <c r="A28" s="154" t="s">
        <v>2036</v>
      </c>
      <c r="B28" s="159" t="s">
        <v>1744</v>
      </c>
      <c r="C28" s="159" t="s">
        <v>1744</v>
      </c>
      <c r="D28" s="159"/>
      <c r="E28" s="159"/>
      <c r="F28" s="159"/>
      <c r="G28" s="159"/>
      <c r="H28" s="154"/>
    </row>
    <row r="29" spans="1:8">
      <c r="A29" s="154" t="s">
        <v>272</v>
      </c>
      <c r="B29" s="159" t="s">
        <v>1744</v>
      </c>
      <c r="C29" s="159" t="s">
        <v>1744</v>
      </c>
      <c r="D29" s="159"/>
      <c r="E29" s="159"/>
      <c r="F29" s="159"/>
      <c r="G29" s="159"/>
      <c r="H29" s="154"/>
    </row>
    <row r="30" spans="1:8">
      <c r="A30" s="154" t="s">
        <v>276</v>
      </c>
      <c r="B30" s="159" t="s">
        <v>1744</v>
      </c>
      <c r="C30" s="159" t="s">
        <v>1744</v>
      </c>
      <c r="D30" s="159"/>
      <c r="E30" s="159"/>
      <c r="F30" s="159"/>
      <c r="G30" s="159"/>
      <c r="H30" s="154"/>
    </row>
    <row r="31" spans="1:8">
      <c r="A31" s="154" t="s">
        <v>2037</v>
      </c>
      <c r="B31" s="159" t="s">
        <v>1744</v>
      </c>
      <c r="C31" s="159" t="s">
        <v>1744</v>
      </c>
      <c r="D31" s="159"/>
      <c r="E31" s="159"/>
      <c r="F31" s="159"/>
      <c r="G31" s="159"/>
      <c r="H31" s="154"/>
    </row>
    <row r="32" spans="1:8">
      <c r="A32" s="154" t="s">
        <v>2038</v>
      </c>
      <c r="B32" s="159" t="s">
        <v>1744</v>
      </c>
      <c r="C32" s="159" t="s">
        <v>1744</v>
      </c>
      <c r="D32" s="159"/>
      <c r="E32" s="159"/>
      <c r="F32" s="159"/>
      <c r="G32" s="159"/>
      <c r="H32" s="154"/>
    </row>
    <row r="33" spans="1:8">
      <c r="A33" s="154" t="s">
        <v>290</v>
      </c>
      <c r="B33" s="159" t="s">
        <v>1744</v>
      </c>
      <c r="C33" s="159" t="s">
        <v>1744</v>
      </c>
      <c r="D33" s="159"/>
      <c r="E33" s="159"/>
      <c r="F33" s="159"/>
      <c r="G33" s="159"/>
      <c r="H33" s="154"/>
    </row>
    <row r="34" spans="1:8">
      <c r="A34" s="154" t="s">
        <v>298</v>
      </c>
      <c r="B34" s="159"/>
      <c r="C34" s="159"/>
      <c r="D34" s="159"/>
      <c r="E34" s="159"/>
      <c r="F34" s="159"/>
      <c r="G34" s="159"/>
      <c r="H34" s="167" t="s">
        <v>2039</v>
      </c>
    </row>
    <row r="35" spans="1:8">
      <c r="A35" s="154" t="s">
        <v>301</v>
      </c>
      <c r="B35" s="159"/>
      <c r="C35" s="159" t="s">
        <v>1744</v>
      </c>
      <c r="D35" s="159"/>
      <c r="E35" s="159"/>
      <c r="F35" s="159"/>
      <c r="G35" s="159"/>
      <c r="H35" s="154"/>
    </row>
    <row r="36" spans="1:8">
      <c r="A36" s="154" t="s">
        <v>308</v>
      </c>
      <c r="B36" s="159"/>
      <c r="C36" s="159" t="s">
        <v>1744</v>
      </c>
      <c r="D36" s="159"/>
      <c r="E36" s="159"/>
      <c r="F36" s="159"/>
      <c r="G36" s="159"/>
      <c r="H36" s="154"/>
    </row>
    <row r="37" spans="1:8">
      <c r="A37" s="154" t="s">
        <v>313</v>
      </c>
      <c r="B37" s="159" t="s">
        <v>1744</v>
      </c>
      <c r="C37" s="159"/>
      <c r="D37" s="159"/>
      <c r="E37" s="159"/>
      <c r="F37" s="159"/>
      <c r="G37" s="159"/>
      <c r="H37" s="167" t="s">
        <v>2039</v>
      </c>
    </row>
    <row r="38" spans="1:8">
      <c r="A38" s="154" t="s">
        <v>317</v>
      </c>
      <c r="B38" s="159" t="s">
        <v>1744</v>
      </c>
      <c r="C38" s="159"/>
      <c r="D38" s="159"/>
      <c r="E38" s="159"/>
      <c r="F38" s="159"/>
      <c r="G38" s="159"/>
      <c r="H38" s="167" t="s">
        <v>2039</v>
      </c>
    </row>
    <row r="39" spans="1:8">
      <c r="A39" s="154" t="s">
        <v>320</v>
      </c>
      <c r="B39" s="159"/>
      <c r="C39" s="159" t="s">
        <v>1744</v>
      </c>
      <c r="D39" s="159"/>
      <c r="E39" s="159"/>
      <c r="F39" s="159"/>
      <c r="G39" s="159"/>
      <c r="H39" s="154"/>
    </row>
    <row r="40" spans="1:8">
      <c r="A40" s="154" t="s">
        <v>324</v>
      </c>
      <c r="B40" s="159"/>
      <c r="C40" s="159"/>
      <c r="D40" s="159"/>
      <c r="E40" s="159"/>
      <c r="F40" s="159"/>
      <c r="G40" s="159"/>
      <c r="H40" s="154"/>
    </row>
    <row r="41" spans="1:8">
      <c r="A41" s="154" t="s">
        <v>328</v>
      </c>
      <c r="B41" s="159"/>
      <c r="C41" s="159" t="s">
        <v>1744</v>
      </c>
      <c r="D41" s="159"/>
      <c r="E41" s="159"/>
      <c r="F41" s="159"/>
      <c r="G41" s="159"/>
      <c r="H41" s="154"/>
    </row>
    <row r="42" spans="1:8">
      <c r="A42" s="154" t="s">
        <v>331</v>
      </c>
      <c r="B42" s="159" t="s">
        <v>1744</v>
      </c>
      <c r="C42" s="159" t="s">
        <v>1744</v>
      </c>
      <c r="D42" s="159"/>
      <c r="E42" s="159"/>
      <c r="F42" s="159"/>
      <c r="G42" s="159"/>
      <c r="H42" s="154"/>
    </row>
    <row r="43" spans="1:8">
      <c r="A43" s="154" t="s">
        <v>333</v>
      </c>
      <c r="B43" s="159"/>
      <c r="C43" s="159"/>
      <c r="D43" s="159"/>
      <c r="E43" s="159"/>
      <c r="F43" s="159" t="s">
        <v>1744</v>
      </c>
      <c r="G43" s="159"/>
      <c r="H43" s="154"/>
    </row>
    <row r="44" spans="1:8">
      <c r="A44" s="154" t="s">
        <v>338</v>
      </c>
      <c r="B44" s="159" t="s">
        <v>1744</v>
      </c>
      <c r="C44" s="159"/>
      <c r="D44" s="159"/>
      <c r="E44" s="159"/>
      <c r="F44" s="159" t="s">
        <v>1744</v>
      </c>
      <c r="G44" s="159"/>
      <c r="H44" s="154"/>
    </row>
    <row r="45" spans="1:8">
      <c r="A45" s="154" t="s">
        <v>343</v>
      </c>
      <c r="B45" s="159"/>
      <c r="C45" s="159" t="s">
        <v>1744</v>
      </c>
      <c r="D45" s="159"/>
      <c r="E45" s="159"/>
      <c r="F45" s="159"/>
      <c r="G45" s="159"/>
      <c r="H45" s="154"/>
    </row>
    <row r="46" spans="1:8">
      <c r="A46" s="154" t="s">
        <v>350</v>
      </c>
      <c r="B46" s="159"/>
      <c r="C46" s="159"/>
      <c r="D46" s="159"/>
      <c r="E46" s="159"/>
      <c r="F46" s="159"/>
      <c r="G46" s="159"/>
      <c r="H46" s="154"/>
    </row>
    <row r="47" spans="1:8">
      <c r="A47" s="154" t="s">
        <v>356</v>
      </c>
      <c r="B47" s="159"/>
      <c r="C47" s="159" t="s">
        <v>1744</v>
      </c>
      <c r="D47" s="159"/>
      <c r="E47" s="159"/>
      <c r="F47" s="159"/>
      <c r="G47" s="159"/>
      <c r="H47" s="154"/>
    </row>
    <row r="48" spans="1:8">
      <c r="A48" s="154" t="s">
        <v>361</v>
      </c>
      <c r="B48" s="159"/>
      <c r="C48" s="159" t="s">
        <v>1744</v>
      </c>
      <c r="D48" s="159" t="s">
        <v>1744</v>
      </c>
      <c r="E48" s="159"/>
      <c r="F48" s="159"/>
      <c r="G48" s="159"/>
      <c r="H48" s="154" t="s">
        <v>2040</v>
      </c>
    </row>
    <row r="49" spans="1:8">
      <c r="A49" s="154" t="s">
        <v>364</v>
      </c>
      <c r="B49" s="159" t="s">
        <v>1744</v>
      </c>
      <c r="C49" s="159" t="s">
        <v>1744</v>
      </c>
      <c r="D49" s="159"/>
      <c r="E49" s="159"/>
      <c r="F49" s="159"/>
      <c r="G49" s="159"/>
      <c r="H49" s="154"/>
    </row>
    <row r="50" spans="1:8">
      <c r="A50" s="154" t="s">
        <v>1962</v>
      </c>
      <c r="B50" s="159"/>
      <c r="C50" s="159"/>
      <c r="D50" s="159"/>
      <c r="E50" s="159"/>
      <c r="F50" s="159"/>
      <c r="G50" s="159"/>
      <c r="H50" s="154"/>
    </row>
    <row r="51" spans="1:8">
      <c r="A51" s="154" t="s">
        <v>372</v>
      </c>
      <c r="B51" s="159" t="s">
        <v>1744</v>
      </c>
      <c r="C51" s="159" t="s">
        <v>1744</v>
      </c>
      <c r="D51" s="159"/>
      <c r="E51" s="159"/>
      <c r="F51" s="159"/>
      <c r="G51" s="159"/>
      <c r="H51" s="154"/>
    </row>
    <row r="52" spans="1:8">
      <c r="A52" s="154" t="s">
        <v>1969</v>
      </c>
      <c r="B52" s="159"/>
      <c r="C52" s="159" t="s">
        <v>1744</v>
      </c>
      <c r="D52" s="159"/>
      <c r="E52" s="159"/>
      <c r="F52" s="159"/>
      <c r="G52" s="159"/>
      <c r="H52" s="154"/>
    </row>
    <row r="53" spans="1:8">
      <c r="A53" s="154" t="s">
        <v>1783</v>
      </c>
      <c r="B53" s="159"/>
      <c r="C53" s="159"/>
      <c r="D53" s="159"/>
      <c r="E53" s="159"/>
      <c r="F53" s="159"/>
      <c r="G53" s="159"/>
      <c r="H53" s="154"/>
    </row>
    <row r="54" spans="1:8">
      <c r="A54" s="154" t="s">
        <v>1970</v>
      </c>
      <c r="B54" s="159"/>
      <c r="C54" s="159"/>
      <c r="D54" s="159"/>
      <c r="E54" s="159"/>
      <c r="F54" s="159"/>
      <c r="G54" s="159"/>
      <c r="H54" s="154"/>
    </row>
    <row r="55" spans="1:8">
      <c r="A55" s="154" t="s">
        <v>1972</v>
      </c>
      <c r="B55" s="159" t="s">
        <v>1744</v>
      </c>
      <c r="C55" s="159" t="s">
        <v>1744</v>
      </c>
      <c r="D55" s="159"/>
      <c r="E55" s="159"/>
      <c r="F55" s="159"/>
      <c r="G55" s="159"/>
      <c r="H55" s="154"/>
    </row>
    <row r="56" spans="1:8">
      <c r="A56" s="154" t="s">
        <v>1974</v>
      </c>
      <c r="B56" s="159" t="s">
        <v>1744</v>
      </c>
      <c r="C56" s="159" t="s">
        <v>1744</v>
      </c>
      <c r="D56" s="159"/>
      <c r="E56" s="159"/>
      <c r="F56" s="159"/>
      <c r="G56" s="159"/>
      <c r="H56" s="154"/>
    </row>
    <row r="57" spans="1:8">
      <c r="A57" s="154" t="s">
        <v>1976</v>
      </c>
      <c r="B57" s="159"/>
      <c r="C57" s="159" t="s">
        <v>1744</v>
      </c>
      <c r="D57" s="159"/>
      <c r="E57" s="159"/>
      <c r="F57" s="159"/>
      <c r="G57" s="159"/>
      <c r="H57" s="154"/>
    </row>
    <row r="58" spans="1:8">
      <c r="A58" s="154" t="s">
        <v>1978</v>
      </c>
      <c r="B58" s="159"/>
      <c r="C58" s="159" t="s">
        <v>1744</v>
      </c>
      <c r="D58" s="159"/>
      <c r="E58" s="159"/>
      <c r="F58" s="159"/>
      <c r="G58" s="159"/>
      <c r="H58" s="154"/>
    </row>
    <row r="59" spans="1:8">
      <c r="A59" s="154" t="s">
        <v>1785</v>
      </c>
      <c r="B59" s="159"/>
      <c r="C59" s="159" t="s">
        <v>1744</v>
      </c>
      <c r="D59" s="159"/>
      <c r="E59" s="159"/>
      <c r="F59" s="159"/>
      <c r="G59" s="159"/>
      <c r="H59" s="154"/>
    </row>
    <row r="60" spans="1:8">
      <c r="A60" s="154" t="s">
        <v>1787</v>
      </c>
      <c r="B60" s="159"/>
      <c r="C60" s="159" t="s">
        <v>1744</v>
      </c>
      <c r="D60" s="159"/>
      <c r="E60" s="159"/>
      <c r="F60" s="159"/>
      <c r="G60" s="159"/>
      <c r="H60" s="154"/>
    </row>
    <row r="61" spans="1:8">
      <c r="A61" s="154" t="s">
        <v>1980</v>
      </c>
      <c r="B61" s="159"/>
      <c r="C61" s="159" t="s">
        <v>1744</v>
      </c>
      <c r="D61" s="159"/>
      <c r="E61" s="159"/>
      <c r="F61" s="159"/>
      <c r="G61" s="159"/>
      <c r="H61" s="154"/>
    </row>
    <row r="62" spans="1:8">
      <c r="A62" s="154" t="s">
        <v>1982</v>
      </c>
      <c r="B62" s="159" t="s">
        <v>1744</v>
      </c>
      <c r="C62" s="159" t="s">
        <v>1744</v>
      </c>
      <c r="D62" s="159"/>
      <c r="E62" s="159"/>
      <c r="F62" s="159"/>
      <c r="G62" s="159"/>
      <c r="H62" s="154"/>
    </row>
    <row r="63" spans="1:8">
      <c r="A63" s="154" t="s">
        <v>1983</v>
      </c>
      <c r="B63" s="159" t="s">
        <v>1744</v>
      </c>
      <c r="C63" s="159" t="s">
        <v>1744</v>
      </c>
      <c r="D63" s="159"/>
      <c r="E63" s="159"/>
      <c r="F63" s="159"/>
      <c r="G63" s="159"/>
      <c r="H63" s="154"/>
    </row>
    <row r="64" spans="1:8">
      <c r="A64" s="154" t="s">
        <v>1984</v>
      </c>
      <c r="B64" s="159"/>
      <c r="C64" s="159"/>
      <c r="D64" s="159"/>
      <c r="E64" s="159"/>
      <c r="F64" s="159"/>
      <c r="G64" s="159"/>
      <c r="H64" s="154"/>
    </row>
    <row r="65" spans="1:8">
      <c r="A65" s="154" t="s">
        <v>1790</v>
      </c>
      <c r="B65" s="159"/>
      <c r="C65" s="159" t="s">
        <v>1744</v>
      </c>
      <c r="D65" s="159"/>
      <c r="E65" s="159"/>
      <c r="F65" s="159"/>
      <c r="G65" s="159"/>
      <c r="H65" s="154"/>
    </row>
    <row r="66" spans="1:8">
      <c r="A66" s="154" t="s">
        <v>1985</v>
      </c>
      <c r="B66" s="159"/>
      <c r="C66" s="159" t="s">
        <v>1744</v>
      </c>
      <c r="D66" s="159"/>
      <c r="E66" s="159"/>
      <c r="F66" s="159"/>
      <c r="G66" s="159"/>
      <c r="H66" s="154"/>
    </row>
    <row r="67" spans="1:8">
      <c r="A67" s="154" t="s">
        <v>2018</v>
      </c>
      <c r="B67" s="159"/>
      <c r="C67" s="159" t="s">
        <v>1744</v>
      </c>
      <c r="D67" s="159"/>
      <c r="E67" s="159"/>
      <c r="F67" s="159"/>
      <c r="G67" s="159"/>
      <c r="H67" s="154"/>
    </row>
    <row r="68" spans="1:8">
      <c r="A68" s="154" t="s">
        <v>1987</v>
      </c>
      <c r="B68" s="159"/>
      <c r="C68" s="159"/>
      <c r="D68" s="159"/>
      <c r="E68" s="159"/>
      <c r="F68" s="159"/>
      <c r="G68" s="159"/>
      <c r="H68" s="154"/>
    </row>
    <row r="69" spans="1:8">
      <c r="A69" s="154" t="s">
        <v>1827</v>
      </c>
      <c r="B69" s="159"/>
      <c r="C69" s="159"/>
      <c r="D69" s="159"/>
      <c r="E69" s="159"/>
      <c r="F69" s="159"/>
      <c r="G69" s="159"/>
      <c r="H69" s="154"/>
    </row>
    <row r="70" spans="1:8">
      <c r="A70" s="154" t="s">
        <v>1832</v>
      </c>
      <c r="B70" s="159"/>
      <c r="C70" s="159"/>
      <c r="D70" s="159"/>
      <c r="E70" s="159"/>
      <c r="F70" s="159"/>
      <c r="G70" s="159"/>
      <c r="H70" s="154"/>
    </row>
    <row r="71" spans="1:8">
      <c r="A71" s="154" t="s">
        <v>1791</v>
      </c>
      <c r="B71" s="159" t="s">
        <v>1744</v>
      </c>
      <c r="C71" s="159"/>
      <c r="D71" s="159"/>
      <c r="E71" s="159"/>
      <c r="F71" s="159"/>
      <c r="G71" s="159"/>
      <c r="H71" s="154"/>
    </row>
    <row r="72" spans="1:8">
      <c r="A72" s="154" t="s">
        <v>1839</v>
      </c>
      <c r="B72" s="159" t="s">
        <v>1744</v>
      </c>
      <c r="C72" s="159"/>
      <c r="D72" s="159"/>
      <c r="E72" s="159"/>
      <c r="F72" s="159"/>
      <c r="G72" s="159"/>
      <c r="H72" s="154"/>
    </row>
    <row r="73" spans="1:8" ht="43.5">
      <c r="A73" s="154" t="s">
        <v>1794</v>
      </c>
      <c r="B73" s="159"/>
      <c r="C73" s="159"/>
      <c r="D73" s="159"/>
      <c r="E73" s="159"/>
      <c r="F73" s="159"/>
      <c r="G73" s="159" t="s">
        <v>1744</v>
      </c>
      <c r="H73" s="174" t="s">
        <v>2041</v>
      </c>
    </row>
    <row r="74" spans="1:8">
      <c r="A74" s="154" t="s">
        <v>1852</v>
      </c>
      <c r="B74" s="159"/>
      <c r="C74" s="159"/>
      <c r="D74" s="159"/>
      <c r="E74" s="159"/>
      <c r="F74" s="159"/>
      <c r="G74" s="159"/>
      <c r="H74" s="154"/>
    </row>
    <row r="75" spans="1:8">
      <c r="A75" s="154" t="s">
        <v>1795</v>
      </c>
      <c r="B75" s="159" t="s">
        <v>1744</v>
      </c>
      <c r="C75" s="159"/>
      <c r="D75" s="159"/>
      <c r="E75" s="159"/>
      <c r="F75" s="159"/>
      <c r="G75" s="159"/>
      <c r="H75" s="154"/>
    </row>
    <row r="76" spans="1:8">
      <c r="A76" s="154" t="s">
        <v>1859</v>
      </c>
      <c r="B76" s="159"/>
      <c r="C76" s="159"/>
      <c r="D76" s="159"/>
      <c r="E76" s="159"/>
      <c r="F76" s="159"/>
      <c r="G76" s="159"/>
      <c r="H76" s="154"/>
    </row>
    <row r="77" spans="1:8">
      <c r="A77" s="154" t="s">
        <v>1862</v>
      </c>
      <c r="B77" s="159" t="s">
        <v>1744</v>
      </c>
      <c r="C77" s="159"/>
      <c r="D77" s="159"/>
      <c r="E77" s="159"/>
      <c r="F77" s="159"/>
      <c r="G77" s="159"/>
      <c r="H77" s="154"/>
    </row>
    <row r="78" spans="1:8">
      <c r="A78" s="154" t="s">
        <v>1865</v>
      </c>
      <c r="B78" s="159"/>
      <c r="C78" s="159"/>
      <c r="D78" s="159"/>
      <c r="E78" s="159"/>
      <c r="F78" s="159"/>
      <c r="G78" s="159"/>
      <c r="H78" s="154"/>
    </row>
    <row r="79" spans="1:8">
      <c r="A79" s="154" t="s">
        <v>1869</v>
      </c>
      <c r="B79" s="159" t="s">
        <v>1744</v>
      </c>
      <c r="C79" s="159"/>
      <c r="D79" s="159"/>
      <c r="E79" s="159"/>
      <c r="F79" s="159"/>
      <c r="G79" s="159"/>
      <c r="H79" s="154"/>
    </row>
    <row r="80" spans="1:8">
      <c r="A80" s="154" t="s">
        <v>1873</v>
      </c>
      <c r="B80" s="159"/>
      <c r="C80" s="159"/>
      <c r="D80" s="159"/>
      <c r="E80" s="159"/>
      <c r="F80" s="159"/>
      <c r="G80" s="159"/>
      <c r="H80" s="154"/>
    </row>
    <row r="81" spans="1:8">
      <c r="A81" s="154" t="s">
        <v>1877</v>
      </c>
      <c r="B81" s="159"/>
      <c r="C81" s="159"/>
      <c r="D81" s="159" t="s">
        <v>1744</v>
      </c>
      <c r="E81" s="159"/>
      <c r="F81" s="159"/>
      <c r="G81" s="159"/>
      <c r="H81" s="154" t="s">
        <v>2040</v>
      </c>
    </row>
    <row r="82" spans="1:8">
      <c r="A82" s="154" t="s">
        <v>1881</v>
      </c>
      <c r="B82" s="159"/>
      <c r="C82" s="159"/>
      <c r="D82" s="159"/>
      <c r="E82" s="159"/>
      <c r="F82" s="159"/>
      <c r="G82" s="159"/>
      <c r="H82" s="154"/>
    </row>
    <row r="83" spans="1:8">
      <c r="A83" s="154" t="s">
        <v>1884</v>
      </c>
      <c r="B83" s="159"/>
      <c r="C83" s="159"/>
      <c r="D83" s="159"/>
      <c r="E83" s="159"/>
      <c r="F83" s="159"/>
      <c r="G83" s="159"/>
      <c r="H83" s="154"/>
    </row>
    <row r="84" spans="1:8">
      <c r="A84" s="154" t="s">
        <v>1902</v>
      </c>
      <c r="B84" s="159"/>
      <c r="C84" s="159"/>
      <c r="D84" s="159" t="s">
        <v>1744</v>
      </c>
      <c r="E84" s="159"/>
      <c r="F84" s="159"/>
      <c r="G84" s="159"/>
      <c r="H84" s="154" t="s">
        <v>2040</v>
      </c>
    </row>
    <row r="85" spans="1:8">
      <c r="A85" s="154" t="s">
        <v>1907</v>
      </c>
      <c r="B85" s="159" t="s">
        <v>1744</v>
      </c>
      <c r="C85" s="159"/>
      <c r="D85" s="159" t="s">
        <v>1744</v>
      </c>
      <c r="E85" s="159"/>
      <c r="F85" s="159"/>
      <c r="G85" s="159"/>
      <c r="H85" s="154" t="s">
        <v>2040</v>
      </c>
    </row>
    <row r="86" spans="1:8">
      <c r="A86" s="154" t="s">
        <v>1911</v>
      </c>
      <c r="B86" s="159" t="s">
        <v>1744</v>
      </c>
      <c r="C86" s="159"/>
      <c r="D86" s="159" t="s">
        <v>1744</v>
      </c>
      <c r="E86" s="159"/>
      <c r="F86" s="159"/>
      <c r="G86" s="159"/>
      <c r="H86" s="154" t="s">
        <v>2040</v>
      </c>
    </row>
    <row r="87" spans="1:8">
      <c r="A87" s="154" t="s">
        <v>1797</v>
      </c>
      <c r="B87" s="159" t="s">
        <v>1744</v>
      </c>
      <c r="C87" s="159"/>
      <c r="D87" s="159"/>
      <c r="E87" s="159"/>
      <c r="F87" s="159" t="s">
        <v>1744</v>
      </c>
      <c r="G87" s="159"/>
      <c r="H87" s="154"/>
    </row>
    <row r="88" spans="1:8">
      <c r="A88" s="154" t="s">
        <v>1918</v>
      </c>
      <c r="B88" s="159" t="s">
        <v>1744</v>
      </c>
      <c r="C88" s="159"/>
      <c r="D88" s="159"/>
      <c r="E88" s="159"/>
      <c r="F88" s="159"/>
      <c r="G88" s="159"/>
      <c r="H88" s="154"/>
    </row>
    <row r="89" spans="1:8">
      <c r="A89" s="154" t="s">
        <v>1923</v>
      </c>
      <c r="B89" s="159" t="s">
        <v>1744</v>
      </c>
      <c r="C89" s="159"/>
      <c r="D89" s="159"/>
      <c r="E89" s="159"/>
      <c r="F89" s="159"/>
      <c r="G89" s="159"/>
      <c r="H89" s="154"/>
    </row>
    <row r="90" spans="1:8">
      <c r="A90" s="154" t="s">
        <v>1928</v>
      </c>
      <c r="B90" s="159"/>
      <c r="C90" s="159"/>
      <c r="D90" s="159"/>
      <c r="E90" s="159"/>
      <c r="F90" s="159"/>
      <c r="G90" s="159"/>
      <c r="H90" s="154"/>
    </row>
    <row r="91" spans="1:8">
      <c r="A91" s="154" t="s">
        <v>2042</v>
      </c>
      <c r="B91" s="159"/>
      <c r="C91" s="159"/>
      <c r="D91" s="159"/>
      <c r="E91" s="159"/>
      <c r="F91" s="159"/>
      <c r="G91" s="159"/>
      <c r="H91" s="154"/>
    </row>
    <row r="92" spans="1:8">
      <c r="A92" s="154" t="s">
        <v>1753</v>
      </c>
      <c r="B92" s="159"/>
      <c r="C92" s="159"/>
      <c r="D92" s="159"/>
      <c r="E92" s="159"/>
      <c r="F92" s="159"/>
      <c r="G92" s="159"/>
      <c r="H92" s="154"/>
    </row>
    <row r="93" spans="1:8">
      <c r="A93" s="155" t="s">
        <v>1758</v>
      </c>
      <c r="B93" s="160"/>
      <c r="C93" s="160"/>
      <c r="D93" s="160"/>
      <c r="E93" s="160"/>
      <c r="F93" s="160"/>
      <c r="G93" s="160"/>
      <c r="H93" s="155"/>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bottomRight" activeCell="B8" sqref="B8:B46"/>
      <selection pane="bottomLeft" activeCell="E14" sqref="E14"/>
      <selection pane="topRight" activeCell="E14" sqref="E14"/>
    </sheetView>
  </sheetViews>
  <sheetFormatPr defaultColWidth="9.140625" defaultRowHeight="14.45" outlineLevelCol="1"/>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9.8554687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3.28515625" style="23" hidden="1" customWidth="1" outlineLevel="1"/>
    <col min="16" max="16" width="9.140625" style="56" collapsed="1"/>
    <col min="17" max="16384" width="9.140625" style="56"/>
  </cols>
  <sheetData>
    <row r="1" spans="1:18" ht="18.600000000000001">
      <c r="A1" s="56" t="s">
        <v>1308</v>
      </c>
      <c r="B1" s="101" t="s">
        <v>2043</v>
      </c>
      <c r="C1" s="168"/>
      <c r="D1" s="95"/>
      <c r="E1" s="95"/>
      <c r="I1" s="95"/>
    </row>
    <row r="2" spans="1:18" ht="43.5">
      <c r="B2" s="92" t="s">
        <v>2044</v>
      </c>
      <c r="C2" s="92" t="s">
        <v>1723</v>
      </c>
      <c r="D2" s="92" t="s">
        <v>2045</v>
      </c>
      <c r="E2" s="92" t="s">
        <v>2046</v>
      </c>
      <c r="F2" s="93" t="s">
        <v>1726</v>
      </c>
      <c r="G2" s="92" t="s">
        <v>2047</v>
      </c>
      <c r="H2" s="92" t="s">
        <v>2048</v>
      </c>
      <c r="I2" s="92" t="s">
        <v>1728</v>
      </c>
      <c r="J2" s="92" t="s">
        <v>1729</v>
      </c>
      <c r="K2" s="92" t="s">
        <v>1730</v>
      </c>
      <c r="L2" s="92" t="s">
        <v>1731</v>
      </c>
      <c r="M2" s="92" t="s">
        <v>1732</v>
      </c>
      <c r="N2" s="92" t="s">
        <v>1734</v>
      </c>
      <c r="O2" s="144" t="s">
        <v>657</v>
      </c>
      <c r="P2" s="146"/>
    </row>
    <row r="3" spans="1:18">
      <c r="B3" s="339" t="s">
        <v>1735</v>
      </c>
      <c r="C3" s="346"/>
      <c r="D3" s="346"/>
      <c r="E3" s="346"/>
      <c r="F3" s="346"/>
      <c r="G3" s="346"/>
      <c r="H3" s="347"/>
      <c r="I3" s="214"/>
      <c r="J3" s="214"/>
      <c r="K3" s="214"/>
      <c r="L3" s="214"/>
      <c r="M3" s="214"/>
      <c r="N3" s="214"/>
      <c r="O3" s="214"/>
      <c r="P3" s="146"/>
    </row>
    <row r="4" spans="1:18" ht="72.599999999999994">
      <c r="B4" s="106" t="s">
        <v>2049</v>
      </c>
      <c r="C4" s="18" t="s">
        <v>1803</v>
      </c>
      <c r="D4" s="55" t="s">
        <v>2050</v>
      </c>
      <c r="E4" s="94" t="s">
        <v>2051</v>
      </c>
      <c r="F4" s="61" t="s">
        <v>1245</v>
      </c>
      <c r="G4" s="61" t="s">
        <v>1246</v>
      </c>
      <c r="H4" s="55"/>
      <c r="I4" s="19" t="s">
        <v>1742</v>
      </c>
      <c r="J4" s="19" t="s">
        <v>2052</v>
      </c>
      <c r="K4" s="94"/>
      <c r="L4" s="18"/>
      <c r="M4" s="19"/>
      <c r="N4" s="19"/>
      <c r="O4" s="109"/>
      <c r="P4" s="146"/>
    </row>
    <row r="5" spans="1:18" ht="72.599999999999994">
      <c r="B5" s="106" t="s">
        <v>2053</v>
      </c>
      <c r="C5" s="18" t="s">
        <v>1803</v>
      </c>
      <c r="D5" s="94" t="s">
        <v>1889</v>
      </c>
      <c r="E5" s="94" t="s">
        <v>2054</v>
      </c>
      <c r="F5" s="63" t="s">
        <v>1248</v>
      </c>
      <c r="G5" s="63" t="s">
        <v>1891</v>
      </c>
      <c r="H5" s="55"/>
      <c r="I5" s="19" t="s">
        <v>2055</v>
      </c>
      <c r="J5" s="19" t="s">
        <v>2056</v>
      </c>
      <c r="K5" s="94"/>
      <c r="L5" s="18"/>
      <c r="M5" s="19"/>
      <c r="N5" s="19"/>
      <c r="O5" s="109"/>
      <c r="P5" s="146"/>
    </row>
    <row r="6" spans="1:18" ht="72.599999999999994">
      <c r="B6" s="106" t="s">
        <v>2057</v>
      </c>
      <c r="C6" s="18" t="s">
        <v>1803</v>
      </c>
      <c r="D6" s="94" t="s">
        <v>1898</v>
      </c>
      <c r="E6" s="94" t="s">
        <v>2058</v>
      </c>
      <c r="F6" s="55" t="s">
        <v>1251</v>
      </c>
      <c r="G6" s="112" t="s">
        <v>1252</v>
      </c>
      <c r="H6" s="55"/>
      <c r="I6" s="19" t="s">
        <v>1742</v>
      </c>
      <c r="J6" s="19" t="s">
        <v>2052</v>
      </c>
      <c r="K6" s="94" t="s">
        <v>2059</v>
      </c>
      <c r="L6" s="18"/>
      <c r="M6" s="19"/>
      <c r="N6" s="19"/>
      <c r="O6" s="145"/>
      <c r="P6" s="146"/>
    </row>
    <row r="7" spans="1:18">
      <c r="B7" s="340" t="s">
        <v>1763</v>
      </c>
      <c r="C7" s="341"/>
      <c r="D7" s="341"/>
      <c r="E7" s="341"/>
      <c r="F7" s="341"/>
      <c r="G7" s="341"/>
      <c r="H7" s="341"/>
      <c r="I7" s="341"/>
      <c r="J7" s="341"/>
      <c r="K7" s="341"/>
      <c r="L7" s="341"/>
      <c r="M7" s="341"/>
      <c r="N7" s="341"/>
      <c r="O7" s="341"/>
      <c r="P7" s="146"/>
    </row>
    <row r="8" spans="1:18" ht="29.1">
      <c r="B8" s="213" t="s">
        <v>1773</v>
      </c>
      <c r="C8" s="213" t="s">
        <v>2060</v>
      </c>
      <c r="D8" s="94"/>
      <c r="E8" s="216"/>
      <c r="F8" s="61" t="s">
        <v>711</v>
      </c>
      <c r="G8" s="204" t="s">
        <v>2061</v>
      </c>
      <c r="H8" s="61"/>
      <c r="I8" s="19"/>
      <c r="J8" s="19"/>
      <c r="K8" s="102"/>
      <c r="L8" s="19"/>
      <c r="M8" s="19"/>
      <c r="N8" s="19"/>
      <c r="O8" s="19"/>
      <c r="R8" s="96" t="s">
        <v>2062</v>
      </c>
    </row>
    <row r="9" spans="1:18" ht="29.1">
      <c r="B9" s="213" t="s">
        <v>1772</v>
      </c>
      <c r="C9" s="213" t="s">
        <v>2060</v>
      </c>
      <c r="D9" s="94"/>
      <c r="E9" s="216"/>
      <c r="F9" s="61" t="s">
        <v>724</v>
      </c>
      <c r="G9" s="204" t="s">
        <v>2063</v>
      </c>
      <c r="H9" s="61"/>
      <c r="I9" s="19"/>
      <c r="J9" s="19"/>
      <c r="K9" s="102"/>
      <c r="L9" s="19"/>
      <c r="M9" s="19"/>
      <c r="N9" s="19"/>
      <c r="O9" s="19"/>
      <c r="R9" s="96" t="s">
        <v>2062</v>
      </c>
    </row>
    <row r="10" spans="1:18" ht="29.1">
      <c r="B10" s="170" t="s">
        <v>1775</v>
      </c>
      <c r="C10" s="213" t="s">
        <v>2060</v>
      </c>
      <c r="D10" s="94"/>
      <c r="E10" s="170"/>
      <c r="F10" s="61" t="s">
        <v>921</v>
      </c>
      <c r="G10" s="204" t="s">
        <v>2064</v>
      </c>
      <c r="H10" s="61"/>
      <c r="I10" s="19"/>
      <c r="J10" s="19"/>
      <c r="K10" s="102"/>
      <c r="L10" s="19"/>
      <c r="M10" s="19"/>
      <c r="N10" s="19"/>
      <c r="O10" s="19"/>
      <c r="R10" s="96" t="s">
        <v>2062</v>
      </c>
    </row>
    <row r="11" spans="1:18">
      <c r="B11" s="170" t="s">
        <v>1944</v>
      </c>
      <c r="C11" s="213" t="s">
        <v>2060</v>
      </c>
      <c r="D11" s="94"/>
      <c r="E11" s="170"/>
      <c r="F11" s="61" t="s">
        <v>929</v>
      </c>
      <c r="G11" s="204" t="s">
        <v>2065</v>
      </c>
      <c r="H11" s="61"/>
      <c r="I11" s="19"/>
      <c r="J11" s="19"/>
      <c r="K11" s="102"/>
      <c r="L11" s="19"/>
      <c r="M11" s="19"/>
      <c r="N11" s="19"/>
      <c r="O11" s="19"/>
      <c r="R11" s="96"/>
    </row>
    <row r="12" spans="1:18" ht="101.45">
      <c r="B12" s="170" t="s">
        <v>1783</v>
      </c>
      <c r="C12" s="213" t="s">
        <v>2060</v>
      </c>
      <c r="D12" s="94"/>
      <c r="E12" s="170"/>
      <c r="F12" s="61" t="s">
        <v>1053</v>
      </c>
      <c r="G12" s="204" t="s">
        <v>2066</v>
      </c>
      <c r="H12" s="61" t="s">
        <v>2067</v>
      </c>
      <c r="I12" s="19"/>
      <c r="J12" s="19"/>
      <c r="K12" s="102"/>
      <c r="L12" s="19"/>
      <c r="M12" s="19"/>
      <c r="N12" s="19"/>
      <c r="O12" s="19"/>
      <c r="R12" s="96" t="s">
        <v>2062</v>
      </c>
    </row>
    <row r="13" spans="1:18" ht="246.6">
      <c r="B13" s="216" t="s">
        <v>1976</v>
      </c>
      <c r="C13" s="213" t="s">
        <v>2068</v>
      </c>
      <c r="D13" s="94"/>
      <c r="E13" s="216"/>
      <c r="F13" s="61" t="s">
        <v>1066</v>
      </c>
      <c r="G13" s="204" t="s">
        <v>2069</v>
      </c>
      <c r="H13" s="61"/>
      <c r="I13" s="19"/>
      <c r="J13" s="19"/>
      <c r="K13" s="102"/>
      <c r="L13" s="19"/>
      <c r="M13" s="19"/>
      <c r="N13" s="19"/>
      <c r="O13" s="19"/>
      <c r="R13" s="96" t="s">
        <v>2062</v>
      </c>
    </row>
    <row r="14" spans="1:18" ht="159.6">
      <c r="B14" s="216" t="s">
        <v>1978</v>
      </c>
      <c r="C14" s="213" t="s">
        <v>2068</v>
      </c>
      <c r="D14" s="94"/>
      <c r="E14" s="216"/>
      <c r="F14" s="61" t="s">
        <v>1069</v>
      </c>
      <c r="G14" s="204" t="s">
        <v>2070</v>
      </c>
      <c r="H14" s="61"/>
      <c r="I14" s="19"/>
      <c r="J14" s="19"/>
      <c r="K14" s="102"/>
      <c r="L14" s="19"/>
      <c r="M14" s="19"/>
      <c r="N14" s="19"/>
      <c r="O14" s="19"/>
      <c r="R14" s="96" t="s">
        <v>2062</v>
      </c>
    </row>
    <row r="15" spans="1:18" ht="29.1">
      <c r="B15" s="216" t="s">
        <v>1787</v>
      </c>
      <c r="C15" s="213" t="s">
        <v>2068</v>
      </c>
      <c r="D15" s="94"/>
      <c r="E15" s="216"/>
      <c r="F15" s="61" t="s">
        <v>1075</v>
      </c>
      <c r="G15" s="204" t="s">
        <v>2071</v>
      </c>
      <c r="H15" s="61"/>
      <c r="I15" s="19"/>
      <c r="J15" s="19"/>
      <c r="K15" s="102"/>
      <c r="L15" s="19"/>
      <c r="M15" s="19"/>
      <c r="N15" s="19"/>
      <c r="O15" s="19"/>
      <c r="R15" s="96" t="s">
        <v>2062</v>
      </c>
    </row>
    <row r="16" spans="1:18" ht="231.95">
      <c r="B16" s="216" t="s">
        <v>1980</v>
      </c>
      <c r="C16" s="213" t="s">
        <v>2068</v>
      </c>
      <c r="D16" s="94"/>
      <c r="E16" s="216"/>
      <c r="F16" s="61" t="s">
        <v>1078</v>
      </c>
      <c r="G16" s="204" t="s">
        <v>2072</v>
      </c>
      <c r="H16" s="61"/>
      <c r="I16" s="19"/>
      <c r="J16" s="19"/>
      <c r="K16" s="102"/>
      <c r="L16" s="19"/>
      <c r="M16" s="19"/>
      <c r="N16" s="19"/>
      <c r="O16" s="19"/>
      <c r="R16" s="96" t="s">
        <v>2062</v>
      </c>
    </row>
    <row r="17" spans="2:18" ht="43.5">
      <c r="B17" s="216" t="s">
        <v>1982</v>
      </c>
      <c r="C17" s="213" t="s">
        <v>2068</v>
      </c>
      <c r="D17" s="94"/>
      <c r="E17" s="216"/>
      <c r="F17" s="61" t="s">
        <v>1082</v>
      </c>
      <c r="G17" s="61" t="s">
        <v>2073</v>
      </c>
      <c r="H17" s="61"/>
      <c r="I17" s="19"/>
      <c r="J17" s="19"/>
      <c r="K17" s="102"/>
      <c r="L17" s="19"/>
      <c r="M17" s="19"/>
      <c r="N17" s="19"/>
      <c r="O17" s="19"/>
      <c r="R17" s="96" t="s">
        <v>2062</v>
      </c>
    </row>
    <row r="18" spans="2:18" ht="57.95">
      <c r="B18" s="216" t="s">
        <v>1983</v>
      </c>
      <c r="C18" s="213" t="s">
        <v>2068</v>
      </c>
      <c r="D18" s="94"/>
      <c r="E18" s="216"/>
      <c r="F18" s="61" t="s">
        <v>1085</v>
      </c>
      <c r="G18" s="61" t="s">
        <v>2074</v>
      </c>
      <c r="H18" s="61"/>
      <c r="I18" s="19"/>
      <c r="J18" s="19"/>
      <c r="K18" s="102"/>
      <c r="L18" s="19"/>
      <c r="M18" s="19"/>
      <c r="N18" s="19"/>
      <c r="O18" s="19"/>
      <c r="R18" s="96" t="s">
        <v>2062</v>
      </c>
    </row>
    <row r="19" spans="2:18" ht="174">
      <c r="B19" s="216" t="s">
        <v>1984</v>
      </c>
      <c r="C19" s="213" t="s">
        <v>2068</v>
      </c>
      <c r="D19" s="94"/>
      <c r="E19" s="216"/>
      <c r="F19" s="61" t="s">
        <v>1088</v>
      </c>
      <c r="G19" s="61" t="s">
        <v>2075</v>
      </c>
      <c r="H19" s="61"/>
      <c r="I19" s="19"/>
      <c r="J19" s="19"/>
      <c r="K19" s="102"/>
      <c r="L19" s="19"/>
      <c r="M19" s="19"/>
      <c r="N19" s="19"/>
      <c r="O19" s="19"/>
      <c r="R19" s="96" t="s">
        <v>2062</v>
      </c>
    </row>
    <row r="20" spans="2:18" ht="72.599999999999994">
      <c r="B20" s="216" t="s">
        <v>1985</v>
      </c>
      <c r="C20" s="213" t="s">
        <v>2068</v>
      </c>
      <c r="D20" s="94"/>
      <c r="E20" s="216"/>
      <c r="F20" s="61" t="s">
        <v>1096</v>
      </c>
      <c r="G20" s="61" t="s">
        <v>2076</v>
      </c>
      <c r="H20" s="61"/>
      <c r="I20" s="19"/>
      <c r="J20" s="19"/>
      <c r="K20" s="102"/>
      <c r="L20" s="19"/>
      <c r="M20" s="19"/>
      <c r="N20" s="19"/>
      <c r="O20" s="19"/>
      <c r="R20" s="96" t="s">
        <v>2062</v>
      </c>
    </row>
    <row r="21" spans="2:18" ht="57.95">
      <c r="B21" s="216" t="s">
        <v>2018</v>
      </c>
      <c r="C21" s="213" t="s">
        <v>2068</v>
      </c>
      <c r="D21" s="94"/>
      <c r="E21" s="216"/>
      <c r="F21" s="61" t="s">
        <v>1099</v>
      </c>
      <c r="G21" s="61" t="s">
        <v>2077</v>
      </c>
      <c r="H21" s="61"/>
      <c r="I21" s="19"/>
      <c r="J21" s="19"/>
      <c r="K21" s="102"/>
      <c r="L21" s="19"/>
      <c r="M21" s="19"/>
      <c r="N21" s="19"/>
      <c r="O21" s="19"/>
      <c r="R21" s="96" t="s">
        <v>2062</v>
      </c>
    </row>
    <row r="22" spans="2:18" ht="159.6">
      <c r="B22" s="216" t="s">
        <v>1987</v>
      </c>
      <c r="C22" s="213" t="s">
        <v>2068</v>
      </c>
      <c r="D22" s="94"/>
      <c r="E22" s="216"/>
      <c r="F22" s="61" t="s">
        <v>1103</v>
      </c>
      <c r="G22" s="204" t="s">
        <v>2078</v>
      </c>
      <c r="H22" s="61"/>
      <c r="I22" s="19"/>
      <c r="J22" s="19"/>
      <c r="K22" s="102"/>
      <c r="L22" s="19"/>
      <c r="M22" s="19"/>
      <c r="N22" s="19"/>
      <c r="O22" s="19"/>
      <c r="R22" s="96" t="s">
        <v>2062</v>
      </c>
    </row>
    <row r="23" spans="2:18" ht="231.95">
      <c r="B23" s="170" t="s">
        <v>1827</v>
      </c>
      <c r="C23" s="213" t="s">
        <v>2068</v>
      </c>
      <c r="D23" s="94"/>
      <c r="E23" s="170"/>
      <c r="F23" s="61" t="s">
        <v>2079</v>
      </c>
      <c r="G23" s="204" t="s">
        <v>2080</v>
      </c>
      <c r="H23" s="61" t="s">
        <v>2081</v>
      </c>
      <c r="I23" s="19"/>
      <c r="J23" s="19"/>
      <c r="K23" s="102"/>
      <c r="L23" s="19"/>
      <c r="M23" s="19"/>
      <c r="N23" s="19"/>
      <c r="O23" s="19"/>
      <c r="R23" s="96" t="s">
        <v>2062</v>
      </c>
    </row>
    <row r="24" spans="2:18" ht="72.599999999999994">
      <c r="B24" s="170" t="s">
        <v>1832</v>
      </c>
      <c r="C24" s="213" t="s">
        <v>2068</v>
      </c>
      <c r="D24" s="94"/>
      <c r="E24" s="170"/>
      <c r="F24" s="61" t="s">
        <v>2082</v>
      </c>
      <c r="G24" s="204" t="s">
        <v>2083</v>
      </c>
      <c r="H24" s="61"/>
      <c r="I24" s="19"/>
      <c r="J24" s="19"/>
      <c r="K24" s="102"/>
      <c r="L24" s="19"/>
      <c r="M24" s="19"/>
      <c r="N24" s="19"/>
      <c r="O24" s="19"/>
      <c r="R24" s="96" t="s">
        <v>2062</v>
      </c>
    </row>
    <row r="25" spans="2:18" ht="43.5">
      <c r="B25" s="216" t="s">
        <v>1852</v>
      </c>
      <c r="C25" s="213" t="s">
        <v>2068</v>
      </c>
      <c r="D25" s="94"/>
      <c r="E25" s="216"/>
      <c r="F25" s="61" t="s">
        <v>1130</v>
      </c>
      <c r="G25" s="204" t="s">
        <v>2084</v>
      </c>
      <c r="H25" s="61"/>
      <c r="I25" s="19"/>
      <c r="J25" s="19"/>
      <c r="K25" s="102"/>
      <c r="L25" s="19"/>
      <c r="M25" s="19"/>
      <c r="N25" s="19"/>
      <c r="O25" s="19"/>
      <c r="R25" s="96"/>
    </row>
    <row r="26" spans="2:18" ht="203.1">
      <c r="B26" s="216" t="s">
        <v>1859</v>
      </c>
      <c r="C26" s="213" t="s">
        <v>2068</v>
      </c>
      <c r="D26" s="94"/>
      <c r="E26" s="216"/>
      <c r="F26" s="61" t="s">
        <v>1137</v>
      </c>
      <c r="G26" s="204" t="s">
        <v>2085</v>
      </c>
      <c r="H26" s="61"/>
      <c r="I26" s="19"/>
      <c r="J26" s="19"/>
      <c r="K26" s="102"/>
      <c r="L26" s="19"/>
      <c r="M26" s="19"/>
      <c r="N26" s="19"/>
      <c r="O26" s="19"/>
      <c r="R26" s="96" t="s">
        <v>2062</v>
      </c>
    </row>
    <row r="27" spans="2:18" ht="57.95">
      <c r="B27" s="216" t="s">
        <v>1862</v>
      </c>
      <c r="C27" s="213" t="s">
        <v>2068</v>
      </c>
      <c r="D27" s="94"/>
      <c r="E27" s="216"/>
      <c r="F27" s="61" t="s">
        <v>1140</v>
      </c>
      <c r="G27" s="204" t="s">
        <v>2086</v>
      </c>
      <c r="H27" s="61"/>
      <c r="I27" s="19"/>
      <c r="J27" s="19"/>
      <c r="K27" s="102"/>
      <c r="L27" s="19"/>
      <c r="M27" s="19"/>
      <c r="N27" s="19"/>
      <c r="O27" s="19"/>
      <c r="R27" s="96" t="s">
        <v>2062</v>
      </c>
    </row>
    <row r="28" spans="2:18" ht="144.94999999999999">
      <c r="B28" s="216" t="s">
        <v>1865</v>
      </c>
      <c r="C28" s="213" t="s">
        <v>2068</v>
      </c>
      <c r="D28" s="94"/>
      <c r="E28" s="216"/>
      <c r="F28" s="61" t="s">
        <v>2087</v>
      </c>
      <c r="G28" s="204" t="s">
        <v>2088</v>
      </c>
      <c r="H28" s="61"/>
      <c r="I28" s="19"/>
      <c r="J28" s="19"/>
      <c r="K28" s="102"/>
      <c r="L28" s="19"/>
      <c r="M28" s="19"/>
      <c r="N28" s="19"/>
      <c r="O28" s="19"/>
      <c r="R28" s="96" t="s">
        <v>2062</v>
      </c>
    </row>
    <row r="29" spans="2:18" ht="43.5">
      <c r="B29" s="216" t="s">
        <v>1869</v>
      </c>
      <c r="C29" s="213" t="s">
        <v>2068</v>
      </c>
      <c r="D29" s="94"/>
      <c r="E29" s="216"/>
      <c r="F29" s="61" t="s">
        <v>2089</v>
      </c>
      <c r="G29" s="204" t="s">
        <v>2090</v>
      </c>
      <c r="H29" s="61"/>
      <c r="I29" s="19"/>
      <c r="J29" s="19"/>
      <c r="K29" s="102"/>
      <c r="L29" s="19"/>
      <c r="M29" s="19"/>
      <c r="N29" s="19"/>
      <c r="O29" s="19"/>
      <c r="R29" s="96" t="s">
        <v>2062</v>
      </c>
    </row>
    <row r="30" spans="2:18" ht="174">
      <c r="B30" s="102" t="s">
        <v>1881</v>
      </c>
      <c r="C30" s="213" t="s">
        <v>2068</v>
      </c>
      <c r="D30" s="94"/>
      <c r="E30" s="102"/>
      <c r="F30" s="61" t="s">
        <v>2091</v>
      </c>
      <c r="G30" s="204" t="s">
        <v>2092</v>
      </c>
      <c r="H30" s="61"/>
      <c r="I30" s="19"/>
      <c r="J30" s="19"/>
      <c r="K30" s="102"/>
      <c r="L30" s="19"/>
      <c r="M30" s="19"/>
      <c r="N30" s="19"/>
      <c r="O30" s="19"/>
      <c r="R30" s="96" t="s">
        <v>2062</v>
      </c>
    </row>
    <row r="31" spans="2:18" ht="159.6">
      <c r="B31" s="55" t="s">
        <v>1884</v>
      </c>
      <c r="C31" s="213" t="s">
        <v>2068</v>
      </c>
      <c r="D31" s="94"/>
      <c r="E31" s="94"/>
      <c r="F31" s="61" t="s">
        <v>2093</v>
      </c>
      <c r="G31" s="204" t="s">
        <v>2094</v>
      </c>
      <c r="H31" s="61"/>
      <c r="I31" s="19"/>
      <c r="J31" s="19"/>
      <c r="K31" s="102"/>
      <c r="L31" s="19"/>
      <c r="M31" s="19"/>
      <c r="N31" s="19"/>
      <c r="O31" s="19"/>
      <c r="R31" s="96" t="s">
        <v>2062</v>
      </c>
    </row>
    <row r="32" spans="2:18" ht="87">
      <c r="B32" s="94" t="s">
        <v>1797</v>
      </c>
      <c r="C32" s="213" t="s">
        <v>2068</v>
      </c>
      <c r="D32" s="94"/>
      <c r="E32" s="94"/>
      <c r="F32" s="61" t="s">
        <v>1175</v>
      </c>
      <c r="G32" s="204" t="s">
        <v>2095</v>
      </c>
      <c r="H32" s="61"/>
      <c r="I32" s="19"/>
      <c r="J32" s="19"/>
      <c r="K32" s="102"/>
      <c r="L32" s="19"/>
      <c r="M32" s="19"/>
      <c r="N32" s="19"/>
      <c r="O32" s="19"/>
      <c r="R32" s="96" t="s">
        <v>2062</v>
      </c>
    </row>
    <row r="33" spans="2:18" ht="57.95">
      <c r="B33" s="102" t="s">
        <v>1918</v>
      </c>
      <c r="C33" s="213" t="s">
        <v>2068</v>
      </c>
      <c r="D33" s="94"/>
      <c r="E33" s="102"/>
      <c r="F33" s="61" t="s">
        <v>1179</v>
      </c>
      <c r="G33" s="204" t="s">
        <v>2096</v>
      </c>
      <c r="H33" s="61"/>
      <c r="I33" s="19"/>
      <c r="J33" s="19"/>
      <c r="K33" s="102"/>
      <c r="L33" s="19"/>
      <c r="M33" s="19"/>
      <c r="N33" s="19"/>
      <c r="O33" s="19"/>
      <c r="R33" s="96" t="s">
        <v>2062</v>
      </c>
    </row>
    <row r="34" spans="2:18" ht="87">
      <c r="B34" s="102" t="s">
        <v>1928</v>
      </c>
      <c r="C34" s="213" t="s">
        <v>2068</v>
      </c>
      <c r="D34" s="94"/>
      <c r="E34" s="102"/>
      <c r="F34" s="61" t="s">
        <v>1185</v>
      </c>
      <c r="G34" s="204" t="s">
        <v>2097</v>
      </c>
      <c r="H34" s="61"/>
      <c r="I34" s="19"/>
      <c r="J34" s="19"/>
      <c r="K34" s="102"/>
      <c r="L34" s="19"/>
      <c r="M34" s="19"/>
      <c r="N34" s="19"/>
      <c r="O34" s="19"/>
      <c r="R34" s="96" t="s">
        <v>2062</v>
      </c>
    </row>
    <row r="35" spans="2:18" ht="57.95">
      <c r="B35" s="55" t="s">
        <v>2042</v>
      </c>
      <c r="C35" s="213" t="s">
        <v>2068</v>
      </c>
      <c r="D35" s="94"/>
      <c r="E35" s="94"/>
      <c r="F35" s="61" t="s">
        <v>1189</v>
      </c>
      <c r="G35" s="204" t="s">
        <v>2098</v>
      </c>
      <c r="H35" s="61"/>
      <c r="I35" s="19"/>
      <c r="J35" s="19"/>
      <c r="K35" s="102"/>
      <c r="L35" s="19"/>
      <c r="M35" s="19"/>
      <c r="N35" s="19"/>
      <c r="O35" s="19"/>
      <c r="R35" s="96" t="s">
        <v>2062</v>
      </c>
    </row>
    <row r="36" spans="2:18" ht="101.45">
      <c r="B36" s="102" t="s">
        <v>1758</v>
      </c>
      <c r="C36" s="213" t="s">
        <v>2068</v>
      </c>
      <c r="D36" s="94"/>
      <c r="E36" s="102"/>
      <c r="F36" s="61" t="s">
        <v>1196</v>
      </c>
      <c r="G36" s="204" t="s">
        <v>2099</v>
      </c>
      <c r="H36" s="61"/>
      <c r="I36" s="19"/>
      <c r="J36" s="19"/>
      <c r="K36" s="102"/>
      <c r="L36" s="19"/>
      <c r="M36" s="19"/>
      <c r="N36" s="19"/>
      <c r="O36" s="19"/>
      <c r="R36" s="96" t="s">
        <v>2062</v>
      </c>
    </row>
    <row r="37" spans="2:18" ht="130.5">
      <c r="B37" s="55" t="s">
        <v>2100</v>
      </c>
      <c r="C37" s="213" t="s">
        <v>2068</v>
      </c>
      <c r="D37" s="94"/>
      <c r="E37" s="94"/>
      <c r="F37" s="61" t="s">
        <v>1199</v>
      </c>
      <c r="G37" s="204" t="s">
        <v>2101</v>
      </c>
      <c r="H37" s="61"/>
      <c r="I37" s="19"/>
      <c r="J37" s="19"/>
      <c r="K37" s="102"/>
      <c r="L37" s="19"/>
      <c r="M37" s="19"/>
      <c r="N37" s="19"/>
      <c r="O37" s="19"/>
      <c r="R37" s="96" t="s">
        <v>2062</v>
      </c>
    </row>
    <row r="38" spans="2:18" ht="29.1">
      <c r="B38" s="102" t="s">
        <v>2102</v>
      </c>
      <c r="C38" s="213" t="s">
        <v>2068</v>
      </c>
      <c r="D38" s="94"/>
      <c r="E38" s="102"/>
      <c r="F38" s="61" t="s">
        <v>1202</v>
      </c>
      <c r="G38" s="204" t="s">
        <v>2103</v>
      </c>
      <c r="H38" s="61"/>
      <c r="I38" s="19"/>
      <c r="J38" s="19"/>
      <c r="K38" s="102"/>
      <c r="L38" s="19"/>
      <c r="M38" s="19"/>
      <c r="N38" s="19"/>
      <c r="O38" s="19"/>
      <c r="R38" s="96"/>
    </row>
    <row r="39" spans="2:18" ht="87">
      <c r="B39" s="55" t="s">
        <v>2104</v>
      </c>
      <c r="C39" s="213" t="s">
        <v>2068</v>
      </c>
      <c r="D39" s="94"/>
      <c r="E39" s="94"/>
      <c r="F39" s="61" t="s">
        <v>1205</v>
      </c>
      <c r="G39" s="204" t="s">
        <v>2105</v>
      </c>
      <c r="H39" s="61"/>
      <c r="I39" s="19"/>
      <c r="J39" s="19"/>
      <c r="K39" s="102"/>
      <c r="L39" s="19"/>
      <c r="M39" s="19"/>
      <c r="N39" s="19"/>
      <c r="O39" s="19"/>
      <c r="R39" s="96"/>
    </row>
    <row r="40" spans="2:18" ht="101.45">
      <c r="B40" s="102" t="s">
        <v>2106</v>
      </c>
      <c r="C40" s="213" t="s">
        <v>2068</v>
      </c>
      <c r="D40" s="94"/>
      <c r="E40" s="102"/>
      <c r="F40" s="61" t="s">
        <v>1208</v>
      </c>
      <c r="G40" s="204" t="s">
        <v>2107</v>
      </c>
      <c r="H40" s="61"/>
      <c r="I40" s="19"/>
      <c r="J40" s="19"/>
      <c r="K40" s="102"/>
      <c r="L40" s="19"/>
      <c r="M40" s="19"/>
      <c r="N40" s="19"/>
      <c r="O40" s="19"/>
      <c r="R40" s="96"/>
    </row>
    <row r="41" spans="2:18" ht="43.5">
      <c r="B41" s="94" t="s">
        <v>2108</v>
      </c>
      <c r="C41" s="213" t="s">
        <v>2068</v>
      </c>
      <c r="D41" s="94"/>
      <c r="E41" s="94"/>
      <c r="F41" s="61" t="s">
        <v>1211</v>
      </c>
      <c r="G41" s="204" t="s">
        <v>2109</v>
      </c>
      <c r="H41" s="61"/>
      <c r="I41" s="19"/>
      <c r="J41" s="19"/>
      <c r="K41" s="102"/>
      <c r="L41" s="19"/>
      <c r="M41" s="19"/>
      <c r="N41" s="19"/>
      <c r="O41" s="19"/>
      <c r="R41" s="96"/>
    </row>
    <row r="42" spans="2:18" ht="130.5">
      <c r="B42" s="94" t="s">
        <v>2110</v>
      </c>
      <c r="C42" s="213" t="s">
        <v>2068</v>
      </c>
      <c r="D42" s="94"/>
      <c r="E42" s="94"/>
      <c r="F42" s="61" t="s">
        <v>1216</v>
      </c>
      <c r="G42" s="204" t="s">
        <v>2111</v>
      </c>
      <c r="H42" s="61"/>
      <c r="I42" s="19"/>
      <c r="J42" s="19"/>
      <c r="K42" s="102"/>
      <c r="L42" s="19"/>
      <c r="M42" s="19"/>
      <c r="N42" s="19"/>
      <c r="O42" s="19"/>
      <c r="R42" s="96" t="s">
        <v>2062</v>
      </c>
    </row>
    <row r="43" spans="2:18" ht="87">
      <c r="B43" s="55" t="s">
        <v>2112</v>
      </c>
      <c r="C43" s="213" t="s">
        <v>2068</v>
      </c>
      <c r="D43" s="94"/>
      <c r="E43" s="94"/>
      <c r="F43" s="61" t="s">
        <v>1219</v>
      </c>
      <c r="G43" s="204" t="s">
        <v>2113</v>
      </c>
      <c r="H43" s="61"/>
      <c r="I43" s="19"/>
      <c r="J43" s="19"/>
      <c r="K43" s="102"/>
      <c r="L43" s="19"/>
      <c r="M43" s="19"/>
      <c r="N43" s="19"/>
      <c r="O43" s="19"/>
      <c r="R43" s="96" t="s">
        <v>2062</v>
      </c>
    </row>
    <row r="44" spans="2:18" ht="29.1">
      <c r="B44" s="55" t="s">
        <v>2114</v>
      </c>
      <c r="C44" s="55" t="s">
        <v>2115</v>
      </c>
      <c r="D44" s="94"/>
      <c r="E44" s="94"/>
      <c r="F44" s="61" t="s">
        <v>1223</v>
      </c>
      <c r="G44" s="204" t="s">
        <v>2116</v>
      </c>
      <c r="H44" s="61"/>
      <c r="I44" s="19"/>
      <c r="J44" s="19"/>
      <c r="K44" s="102"/>
      <c r="L44" s="19"/>
      <c r="M44" s="19"/>
      <c r="N44" s="19"/>
      <c r="O44" s="19"/>
      <c r="R44" s="96" t="s">
        <v>2062</v>
      </c>
    </row>
    <row r="45" spans="2:18" ht="29.1">
      <c r="B45" s="94" t="s">
        <v>2114</v>
      </c>
      <c r="C45" s="213" t="s">
        <v>2068</v>
      </c>
      <c r="D45" s="94"/>
      <c r="E45" s="94"/>
      <c r="F45" s="61" t="s">
        <v>1223</v>
      </c>
      <c r="G45" s="204" t="s">
        <v>2116</v>
      </c>
      <c r="H45" s="61"/>
      <c r="I45" s="19"/>
      <c r="J45" s="19"/>
      <c r="K45" s="102"/>
      <c r="L45" s="19"/>
      <c r="M45" s="19"/>
      <c r="N45" s="19"/>
      <c r="O45" s="19"/>
      <c r="R45" s="96" t="s">
        <v>2062</v>
      </c>
    </row>
    <row r="46" spans="2:18" ht="72.599999999999994">
      <c r="B46" s="94" t="s">
        <v>2117</v>
      </c>
      <c r="C46" s="213" t="s">
        <v>2068</v>
      </c>
      <c r="D46" s="94"/>
      <c r="E46" s="94"/>
      <c r="F46" s="61" t="s">
        <v>1226</v>
      </c>
      <c r="G46" s="204" t="s">
        <v>2118</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bottomRight" activeCell="B4" sqref="B4:B42"/>
      <selection pane="bottomLeft" activeCell="E14" sqref="E14"/>
      <selection pane="topRight" activeCell="E14" sqref="E14"/>
    </sheetView>
  </sheetViews>
  <sheetFormatPr defaultColWidth="9.140625" defaultRowHeight="14.45"/>
  <cols>
    <col min="1" max="1" width="2.7109375" style="56" customWidth="1"/>
    <col min="2" max="2" width="17" style="56" customWidth="1"/>
    <col min="3" max="3" width="20.5703125" style="91" customWidth="1"/>
    <col min="4" max="4" width="63.42578125" style="56" customWidth="1"/>
    <col min="5" max="5" width="94.7109375" style="96" customWidth="1"/>
    <col min="6" max="6" width="59.85546875" style="96" customWidth="1"/>
    <col min="7" max="16384" width="9.140625" style="56"/>
  </cols>
  <sheetData>
    <row r="1" spans="1:9" ht="18.600000000000001">
      <c r="A1" s="56" t="s">
        <v>1308</v>
      </c>
      <c r="B1" s="101" t="s">
        <v>2119</v>
      </c>
      <c r="C1" s="168"/>
    </row>
    <row r="2" spans="1:9" ht="24.95" customHeight="1">
      <c r="B2" s="92" t="s">
        <v>2044</v>
      </c>
      <c r="C2" s="92" t="s">
        <v>1723</v>
      </c>
      <c r="D2" s="93" t="s">
        <v>1726</v>
      </c>
      <c r="E2" s="92" t="s">
        <v>2120</v>
      </c>
      <c r="F2" s="92" t="s">
        <v>2048</v>
      </c>
      <c r="G2" s="146"/>
    </row>
    <row r="3" spans="1:9">
      <c r="B3" s="340" t="s">
        <v>1763</v>
      </c>
      <c r="C3" s="341"/>
      <c r="D3" s="341"/>
      <c r="E3" s="341"/>
      <c r="F3" s="341"/>
      <c r="G3" s="146"/>
    </row>
    <row r="4" spans="1:9" ht="43.5">
      <c r="B4" s="201" t="s">
        <v>138</v>
      </c>
      <c r="C4" s="213" t="s">
        <v>2121</v>
      </c>
      <c r="D4" s="213" t="s">
        <v>677</v>
      </c>
      <c r="E4" s="204" t="s">
        <v>2122</v>
      </c>
      <c r="F4" s="61"/>
      <c r="I4" s="96"/>
    </row>
    <row r="5" spans="1:9" ht="43.5">
      <c r="B5" s="201" t="s">
        <v>174</v>
      </c>
      <c r="C5" s="213" t="s">
        <v>2121</v>
      </c>
      <c r="D5" s="213" t="s">
        <v>697</v>
      </c>
      <c r="E5" s="204" t="s">
        <v>2122</v>
      </c>
      <c r="F5" s="61"/>
      <c r="I5" s="96"/>
    </row>
    <row r="6" spans="1:9" ht="43.5">
      <c r="B6" s="201" t="s">
        <v>1766</v>
      </c>
      <c r="C6" s="213" t="s">
        <v>2121</v>
      </c>
      <c r="D6" s="213" t="s">
        <v>1767</v>
      </c>
      <c r="E6" s="204" t="s">
        <v>2123</v>
      </c>
      <c r="F6" s="61"/>
      <c r="I6" s="96"/>
    </row>
    <row r="7" spans="1:9" ht="43.5">
      <c r="B7" s="201" t="s">
        <v>1770</v>
      </c>
      <c r="C7" s="213" t="s">
        <v>2121</v>
      </c>
      <c r="D7" s="213" t="s">
        <v>1771</v>
      </c>
      <c r="E7" s="204" t="s">
        <v>2122</v>
      </c>
      <c r="F7" s="61"/>
      <c r="I7" s="96"/>
    </row>
    <row r="8" spans="1:9" ht="43.5">
      <c r="B8" s="201" t="s">
        <v>1736</v>
      </c>
      <c r="C8" s="213" t="s">
        <v>2121</v>
      </c>
      <c r="D8" s="213" t="s">
        <v>1740</v>
      </c>
      <c r="E8" s="204" t="s">
        <v>2122</v>
      </c>
      <c r="F8" s="61"/>
      <c r="I8" s="96"/>
    </row>
    <row r="9" spans="1:9" ht="57.95">
      <c r="B9" s="201" t="s">
        <v>2124</v>
      </c>
      <c r="C9" s="213" t="s">
        <v>2125</v>
      </c>
      <c r="D9" s="213" t="s">
        <v>739</v>
      </c>
      <c r="E9" s="88" t="s">
        <v>2126</v>
      </c>
      <c r="F9" s="61"/>
      <c r="I9" s="96"/>
    </row>
    <row r="10" spans="1:9" ht="43.5">
      <c r="B10" s="201" t="s">
        <v>2127</v>
      </c>
      <c r="C10" s="213" t="s">
        <v>2121</v>
      </c>
      <c r="D10" s="213" t="s">
        <v>744</v>
      </c>
      <c r="E10" s="204" t="s">
        <v>2123</v>
      </c>
      <c r="F10" s="61"/>
      <c r="I10" s="96"/>
    </row>
    <row r="11" spans="1:9" ht="43.5">
      <c r="B11" s="201" t="s">
        <v>2128</v>
      </c>
      <c r="C11" s="213" t="s">
        <v>2121</v>
      </c>
      <c r="D11" s="213" t="s">
        <v>2129</v>
      </c>
      <c r="E11" s="204" t="s">
        <v>2122</v>
      </c>
      <c r="F11" s="61"/>
      <c r="I11" s="96"/>
    </row>
    <row r="12" spans="1:9" ht="43.5">
      <c r="B12" s="201" t="s">
        <v>2130</v>
      </c>
      <c r="C12" s="213" t="s">
        <v>2121</v>
      </c>
      <c r="D12" s="213" t="s">
        <v>2131</v>
      </c>
      <c r="E12" s="204" t="s">
        <v>2122</v>
      </c>
      <c r="F12" s="61"/>
      <c r="I12" s="96"/>
    </row>
    <row r="13" spans="1:9" ht="72.599999999999994">
      <c r="B13" s="201" t="s">
        <v>1775</v>
      </c>
      <c r="C13" s="213" t="s">
        <v>2068</v>
      </c>
      <c r="D13" s="213" t="s">
        <v>921</v>
      </c>
      <c r="E13" s="204" t="s">
        <v>2132</v>
      </c>
      <c r="F13" s="61"/>
      <c r="I13" s="96"/>
    </row>
    <row r="14" spans="1:9" ht="43.5">
      <c r="B14" s="201" t="s">
        <v>1943</v>
      </c>
      <c r="C14" s="213" t="s">
        <v>2068</v>
      </c>
      <c r="D14" s="213" t="s">
        <v>925</v>
      </c>
      <c r="E14" s="204" t="s">
        <v>2133</v>
      </c>
      <c r="F14" s="61"/>
      <c r="I14" s="96"/>
    </row>
    <row r="15" spans="1:9" ht="144.94999999999999">
      <c r="B15" s="201" t="s">
        <v>1946</v>
      </c>
      <c r="C15" s="213" t="s">
        <v>2068</v>
      </c>
      <c r="D15" s="213" t="s">
        <v>932</v>
      </c>
      <c r="E15" s="204" t="s">
        <v>2134</v>
      </c>
      <c r="F15" s="61"/>
      <c r="I15" s="96"/>
    </row>
    <row r="16" spans="1:9" ht="57.95">
      <c r="B16" s="201" t="s">
        <v>1948</v>
      </c>
      <c r="C16" s="213" t="s">
        <v>2068</v>
      </c>
      <c r="D16" s="213" t="s">
        <v>935</v>
      </c>
      <c r="E16" s="204" t="s">
        <v>2135</v>
      </c>
      <c r="F16" s="61"/>
      <c r="I16" s="96"/>
    </row>
    <row r="17" spans="2:9" ht="72.599999999999994">
      <c r="B17" s="201" t="s">
        <v>260</v>
      </c>
      <c r="C17" s="213" t="s">
        <v>2068</v>
      </c>
      <c r="D17" s="213" t="s">
        <v>944</v>
      </c>
      <c r="E17" s="204" t="s">
        <v>2136</v>
      </c>
      <c r="F17" s="61"/>
      <c r="I17" s="96"/>
    </row>
    <row r="18" spans="2:9" ht="43.5">
      <c r="B18" s="201" t="s">
        <v>265</v>
      </c>
      <c r="C18" s="213" t="s">
        <v>2068</v>
      </c>
      <c r="D18" s="213" t="s">
        <v>948</v>
      </c>
      <c r="E18" s="204" t="s">
        <v>2137</v>
      </c>
      <c r="F18" s="61"/>
      <c r="I18" s="96"/>
    </row>
    <row r="19" spans="2:9">
      <c r="B19" s="201" t="s">
        <v>268</v>
      </c>
      <c r="C19" s="213" t="s">
        <v>2138</v>
      </c>
      <c r="D19" s="213" t="s">
        <v>952</v>
      </c>
      <c r="E19" s="204" t="s">
        <v>2139</v>
      </c>
      <c r="F19" s="61"/>
      <c r="I19" s="96"/>
    </row>
    <row r="20" spans="2:9" ht="43.5">
      <c r="B20" s="201" t="s">
        <v>2036</v>
      </c>
      <c r="C20" s="213" t="s">
        <v>2068</v>
      </c>
      <c r="D20" s="213" t="s">
        <v>955</v>
      </c>
      <c r="E20" s="204" t="s">
        <v>2140</v>
      </c>
      <c r="F20" s="61"/>
      <c r="I20" s="96"/>
    </row>
    <row r="21" spans="2:9" ht="29.1">
      <c r="B21" s="201" t="s">
        <v>272</v>
      </c>
      <c r="C21" s="213" t="s">
        <v>2125</v>
      </c>
      <c r="D21" s="213" t="s">
        <v>2141</v>
      </c>
      <c r="E21" s="88" t="s">
        <v>2142</v>
      </c>
      <c r="F21" s="61"/>
      <c r="I21" s="96"/>
    </row>
    <row r="22" spans="2:9" ht="29.1">
      <c r="B22" s="201" t="s">
        <v>276</v>
      </c>
      <c r="C22" s="213" t="s">
        <v>2125</v>
      </c>
      <c r="D22" s="213" t="s">
        <v>962</v>
      </c>
      <c r="E22" s="88" t="s">
        <v>2142</v>
      </c>
      <c r="F22" s="61"/>
      <c r="I22" s="96"/>
    </row>
    <row r="23" spans="2:9" ht="29.1">
      <c r="B23" s="201" t="s">
        <v>2037</v>
      </c>
      <c r="C23" s="213" t="s">
        <v>2125</v>
      </c>
      <c r="D23" s="213" t="s">
        <v>966</v>
      </c>
      <c r="E23" s="222" t="s">
        <v>2142</v>
      </c>
      <c r="F23" s="61"/>
      <c r="I23" s="96"/>
    </row>
    <row r="24" spans="2:9" ht="29.1">
      <c r="B24" s="201" t="s">
        <v>298</v>
      </c>
      <c r="C24" s="213" t="s">
        <v>2125</v>
      </c>
      <c r="D24" s="213" t="s">
        <v>2143</v>
      </c>
      <c r="E24" s="222" t="s">
        <v>2142</v>
      </c>
      <c r="F24" s="61"/>
      <c r="I24" s="96"/>
    </row>
    <row r="25" spans="2:9" ht="57.95">
      <c r="B25" s="201" t="s">
        <v>313</v>
      </c>
      <c r="C25" s="213" t="s">
        <v>2068</v>
      </c>
      <c r="D25" s="213" t="s">
        <v>2144</v>
      </c>
      <c r="E25" s="225" t="s">
        <v>2145</v>
      </c>
      <c r="F25" s="61"/>
      <c r="I25" s="96"/>
    </row>
    <row r="26" spans="2:9" ht="57.95">
      <c r="B26" s="201" t="s">
        <v>317</v>
      </c>
      <c r="C26" s="213" t="s">
        <v>2068</v>
      </c>
      <c r="D26" s="213" t="s">
        <v>996</v>
      </c>
      <c r="E26" s="225" t="s">
        <v>2145</v>
      </c>
      <c r="F26" s="61"/>
      <c r="I26" s="96"/>
    </row>
    <row r="27" spans="2:9" ht="29.1">
      <c r="B27" s="201" t="s">
        <v>350</v>
      </c>
      <c r="C27" s="213" t="s">
        <v>2125</v>
      </c>
      <c r="D27" s="213" t="s">
        <v>1025</v>
      </c>
      <c r="E27" s="151" t="s">
        <v>2146</v>
      </c>
      <c r="F27" s="61"/>
      <c r="I27" s="96"/>
    </row>
    <row r="28" spans="2:9" ht="116.1">
      <c r="B28" s="201" t="s">
        <v>356</v>
      </c>
      <c r="C28" s="213" t="s">
        <v>2068</v>
      </c>
      <c r="D28" s="213" t="s">
        <v>1028</v>
      </c>
      <c r="E28" s="225" t="s">
        <v>2147</v>
      </c>
      <c r="F28" s="61"/>
      <c r="I28" s="96"/>
    </row>
    <row r="29" spans="2:9" ht="29.1">
      <c r="B29" s="201" t="s">
        <v>361</v>
      </c>
      <c r="C29" s="213" t="s">
        <v>2068</v>
      </c>
      <c r="D29" s="213" t="s">
        <v>1031</v>
      </c>
      <c r="E29" s="225" t="s">
        <v>2148</v>
      </c>
      <c r="F29" s="61"/>
      <c r="I29" s="96"/>
    </row>
    <row r="30" spans="2:9" ht="29.1">
      <c r="B30" s="201" t="s">
        <v>1783</v>
      </c>
      <c r="C30" s="213" t="s">
        <v>2068</v>
      </c>
      <c r="D30" s="213" t="s">
        <v>1053</v>
      </c>
      <c r="E30" s="225" t="s">
        <v>2149</v>
      </c>
      <c r="F30" s="61"/>
      <c r="I30" s="96"/>
    </row>
    <row r="31" spans="2:9" ht="43.5">
      <c r="B31" s="201" t="s">
        <v>1970</v>
      </c>
      <c r="C31" s="213" t="s">
        <v>2068</v>
      </c>
      <c r="D31" s="213" t="s">
        <v>1056</v>
      </c>
      <c r="E31" s="225" t="s">
        <v>2150</v>
      </c>
      <c r="F31" s="61"/>
      <c r="I31" s="96"/>
    </row>
    <row r="32" spans="2:9" ht="57.95">
      <c r="B32" s="201" t="s">
        <v>1972</v>
      </c>
      <c r="C32" s="213" t="s">
        <v>2068</v>
      </c>
      <c r="D32" s="213" t="s">
        <v>1059</v>
      </c>
      <c r="E32" s="225" t="s">
        <v>2151</v>
      </c>
      <c r="F32" s="61"/>
      <c r="I32" s="96"/>
    </row>
    <row r="33" spans="2:9" ht="43.5">
      <c r="B33" s="201" t="s">
        <v>1974</v>
      </c>
      <c r="C33" s="213" t="s">
        <v>2068</v>
      </c>
      <c r="D33" s="213" t="s">
        <v>1062</v>
      </c>
      <c r="E33" s="204" t="s">
        <v>2152</v>
      </c>
      <c r="F33" s="61"/>
      <c r="I33" s="96"/>
    </row>
    <row r="34" spans="2:9" ht="29.1">
      <c r="B34" s="201" t="s">
        <v>1976</v>
      </c>
      <c r="C34" s="213" t="s">
        <v>2068</v>
      </c>
      <c r="D34" s="213" t="s">
        <v>1066</v>
      </c>
      <c r="E34" s="204" t="s">
        <v>2149</v>
      </c>
      <c r="F34" s="61"/>
      <c r="I34" s="96"/>
    </row>
    <row r="35" spans="2:9" ht="43.5">
      <c r="B35" s="201" t="s">
        <v>1785</v>
      </c>
      <c r="C35" s="213" t="s">
        <v>2068</v>
      </c>
      <c r="D35" s="213" t="s">
        <v>1072</v>
      </c>
      <c r="E35" s="204" t="s">
        <v>2153</v>
      </c>
      <c r="F35" s="61"/>
      <c r="I35" s="96"/>
    </row>
    <row r="36" spans="2:9" ht="29.1">
      <c r="B36" s="201" t="s">
        <v>2018</v>
      </c>
      <c r="C36" s="213" t="s">
        <v>2125</v>
      </c>
      <c r="D36" s="213" t="s">
        <v>1099</v>
      </c>
      <c r="E36" s="87" t="s">
        <v>2146</v>
      </c>
      <c r="F36" s="61"/>
      <c r="I36" s="96"/>
    </row>
    <row r="37" spans="2:9" ht="29.1">
      <c r="B37" s="201" t="s">
        <v>1987</v>
      </c>
      <c r="C37" s="213" t="s">
        <v>2125</v>
      </c>
      <c r="D37" s="213" t="s">
        <v>1103</v>
      </c>
      <c r="E37" s="87" t="s">
        <v>2146</v>
      </c>
      <c r="F37" s="61"/>
      <c r="I37" s="96"/>
    </row>
    <row r="38" spans="2:9" ht="101.45">
      <c r="B38" s="201" t="s">
        <v>1873</v>
      </c>
      <c r="C38" s="213" t="s">
        <v>2068</v>
      </c>
      <c r="D38" s="213" t="s">
        <v>1876</v>
      </c>
      <c r="E38" s="204" t="s">
        <v>2154</v>
      </c>
      <c r="F38" s="61"/>
      <c r="I38" s="96"/>
    </row>
    <row r="39" spans="2:9" ht="72.599999999999994">
      <c r="B39" s="201" t="s">
        <v>1877</v>
      </c>
      <c r="C39" s="213" t="s">
        <v>2068</v>
      </c>
      <c r="D39" s="213" t="s">
        <v>1880</v>
      </c>
      <c r="E39" s="204" t="s">
        <v>2155</v>
      </c>
      <c r="F39" s="61"/>
      <c r="I39" s="96"/>
    </row>
    <row r="40" spans="2:9" ht="29.1">
      <c r="B40" s="201" t="s">
        <v>1881</v>
      </c>
      <c r="C40" s="213" t="s">
        <v>2125</v>
      </c>
      <c r="D40" s="213" t="s">
        <v>1155</v>
      </c>
      <c r="E40" s="87" t="s">
        <v>2146</v>
      </c>
      <c r="F40" s="61"/>
      <c r="I40" s="96"/>
    </row>
    <row r="41" spans="2:9" ht="43.5">
      <c r="B41" s="201" t="s">
        <v>1902</v>
      </c>
      <c r="C41" s="213" t="s">
        <v>2125</v>
      </c>
      <c r="D41" s="213" t="s">
        <v>1905</v>
      </c>
      <c r="E41" s="88" t="s">
        <v>2156</v>
      </c>
      <c r="F41" s="61"/>
      <c r="I41" s="96"/>
    </row>
    <row r="42" spans="2:9" ht="87">
      <c r="B42" s="201" t="s">
        <v>2112</v>
      </c>
      <c r="C42" s="213" t="s">
        <v>2157</v>
      </c>
      <c r="D42" s="213" t="s">
        <v>1219</v>
      </c>
      <c r="E42" s="204" t="s">
        <v>2158</v>
      </c>
      <c r="F42" s="226" t="s">
        <v>2159</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4.45"/>
  <cols>
    <col min="1" max="1" width="2.7109375" customWidth="1"/>
    <col min="2" max="2" width="35.85546875" bestFit="1" customWidth="1"/>
  </cols>
  <sheetData>
    <row r="1" spans="1:3">
      <c r="A1" s="210" t="s">
        <v>2160</v>
      </c>
    </row>
    <row r="2" spans="1:3">
      <c r="A2" t="s">
        <v>2161</v>
      </c>
    </row>
    <row r="3" spans="1:3">
      <c r="B3" t="s">
        <v>2162</v>
      </c>
      <c r="C3" t="s">
        <v>2163</v>
      </c>
    </row>
    <row r="4" spans="1:3">
      <c r="B4" t="s">
        <v>2164</v>
      </c>
      <c r="C4" t="s">
        <v>2163</v>
      </c>
    </row>
    <row r="5" spans="1:3">
      <c r="B5" t="s">
        <v>2165</v>
      </c>
      <c r="C5" t="s">
        <v>2163</v>
      </c>
    </row>
    <row r="6" spans="1:3">
      <c r="B6" t="s">
        <v>2166</v>
      </c>
      <c r="C6" t="s">
        <v>2163</v>
      </c>
    </row>
    <row r="7" spans="1:3">
      <c r="B7" t="s">
        <v>2167</v>
      </c>
      <c r="C7" t="s">
        <v>2163</v>
      </c>
    </row>
    <row r="8" spans="1:3">
      <c r="B8" t="s">
        <v>2168</v>
      </c>
      <c r="C8" t="s">
        <v>2163</v>
      </c>
    </row>
    <row r="9" spans="1:3">
      <c r="B9" t="s">
        <v>2169</v>
      </c>
      <c r="C9" t="s">
        <v>2163</v>
      </c>
    </row>
    <row r="10" spans="1:3">
      <c r="B10" t="s">
        <v>2170</v>
      </c>
      <c r="C10" t="s">
        <v>2163</v>
      </c>
    </row>
    <row r="11" spans="1:3">
      <c r="B11" t="s">
        <v>2171</v>
      </c>
      <c r="C11" t="s">
        <v>2163</v>
      </c>
    </row>
    <row r="12" spans="1:3">
      <c r="B12" t="s">
        <v>2172</v>
      </c>
      <c r="C12" t="s">
        <v>2163</v>
      </c>
    </row>
    <row r="13" spans="1:3">
      <c r="B13" t="s">
        <v>2173</v>
      </c>
      <c r="C13" t="s">
        <v>2163</v>
      </c>
    </row>
    <row r="14" spans="1:3">
      <c r="B14" t="s">
        <v>2174</v>
      </c>
      <c r="C14" t="s">
        <v>2163</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bottomRight" activeCell="B4" sqref="B4:B10"/>
      <selection pane="bottomLeft" activeCell="E14" sqref="E14"/>
      <selection pane="topRight" activeCell="E14" sqref="E14"/>
    </sheetView>
  </sheetViews>
  <sheetFormatPr defaultColWidth="9.140625" defaultRowHeight="14.45" outlineLevelCol="1"/>
  <cols>
    <col min="1" max="1" width="2.7109375" style="56" customWidth="1"/>
    <col min="2" max="2" width="17" style="56" customWidth="1"/>
    <col min="3" max="3" width="23.42578125" style="91" bestFit="1" customWidth="1"/>
    <col min="4" max="4" width="60.42578125" style="56" customWidth="1"/>
    <col min="5" max="5" width="88.7109375" style="96" customWidth="1"/>
    <col min="6" max="6" width="39.85546875" style="96" customWidth="1"/>
    <col min="7" max="7" width="23.42578125" style="23" hidden="1" customWidth="1" outlineLevel="1"/>
    <col min="8" max="8" width="20.85546875" style="23" hidden="1" customWidth="1" outlineLevel="1"/>
    <col min="9" max="9" width="75" style="56" hidden="1" customWidth="1" outlineLevel="1"/>
    <col min="10" max="10" width="21.28515625" style="23" hidden="1" customWidth="1" outlineLevel="1"/>
    <col min="11" max="11" width="17.28515625" style="23" hidden="1" customWidth="1" outlineLevel="1"/>
    <col min="12" max="12" width="20.140625" style="23" hidden="1" customWidth="1" outlineLevel="1"/>
    <col min="13" max="13" width="3.28515625" style="23" hidden="1" customWidth="1" outlineLevel="1"/>
    <col min="14" max="14" width="9.140625" style="56" collapsed="1"/>
    <col min="15" max="16384" width="9.140625" style="56"/>
  </cols>
  <sheetData>
    <row r="1" spans="1:16" ht="18" customHeight="1">
      <c r="A1" s="56" t="s">
        <v>1308</v>
      </c>
      <c r="B1" s="101" t="s">
        <v>2175</v>
      </c>
      <c r="C1" s="168"/>
      <c r="G1" s="95"/>
    </row>
    <row r="2" spans="1:16" ht="43.5">
      <c r="B2" s="223" t="s">
        <v>2044</v>
      </c>
      <c r="C2" s="98" t="s">
        <v>1723</v>
      </c>
      <c r="D2" s="224" t="s">
        <v>1726</v>
      </c>
      <c r="E2" s="98" t="s">
        <v>2176</v>
      </c>
      <c r="F2" s="99" t="s">
        <v>2048</v>
      </c>
      <c r="G2" s="92" t="s">
        <v>1728</v>
      </c>
      <c r="H2" s="92" t="s">
        <v>1729</v>
      </c>
      <c r="I2" s="92" t="s">
        <v>1730</v>
      </c>
      <c r="J2" s="92" t="s">
        <v>1731</v>
      </c>
      <c r="K2" s="92" t="s">
        <v>1732</v>
      </c>
      <c r="L2" s="92" t="s">
        <v>1734</v>
      </c>
      <c r="M2" s="144" t="s">
        <v>657</v>
      </c>
      <c r="N2" s="146"/>
    </row>
    <row r="3" spans="1:16">
      <c r="B3" s="353" t="s">
        <v>1763</v>
      </c>
      <c r="C3" s="354"/>
      <c r="D3" s="354"/>
      <c r="E3" s="354"/>
      <c r="F3" s="354"/>
      <c r="G3" s="354"/>
      <c r="H3" s="354"/>
      <c r="I3" s="354"/>
      <c r="J3" s="354"/>
      <c r="K3" s="354"/>
      <c r="L3" s="354"/>
      <c r="M3" s="354"/>
      <c r="N3" s="146"/>
    </row>
    <row r="4" spans="1:16" ht="57.95">
      <c r="B4" s="213" t="s">
        <v>531</v>
      </c>
      <c r="C4" s="213" t="s">
        <v>2177</v>
      </c>
      <c r="D4" s="61" t="e">
        <f>VLOOKUP(B4,'Annotated Scenario Descriptions'!#REF!,9,0)</f>
        <v>#REF!</v>
      </c>
      <c r="E4" s="204" t="s">
        <v>2178</v>
      </c>
      <c r="F4" s="61" t="s">
        <v>2179</v>
      </c>
      <c r="G4" s="19"/>
      <c r="H4" s="19"/>
      <c r="I4" s="102"/>
      <c r="J4" s="19"/>
      <c r="K4" s="19"/>
      <c r="L4" s="19"/>
      <c r="M4" s="19"/>
      <c r="P4" s="96"/>
    </row>
    <row r="5" spans="1:16" ht="43.5">
      <c r="B5" s="213" t="s">
        <v>290</v>
      </c>
      <c r="C5" s="213" t="s">
        <v>2177</v>
      </c>
      <c r="D5" s="61" t="e">
        <f>VLOOKUP(B5,'Annotated Scenario Descriptions'!#REF!,9,0)</f>
        <v>#REF!</v>
      </c>
      <c r="E5" s="204" t="s">
        <v>2180</v>
      </c>
      <c r="F5" s="61" t="s">
        <v>2179</v>
      </c>
      <c r="G5" s="19"/>
      <c r="H5" s="19"/>
      <c r="I5" s="102"/>
      <c r="J5" s="19"/>
      <c r="K5" s="19"/>
      <c r="L5" s="19"/>
      <c r="M5" s="19"/>
      <c r="P5" s="96"/>
    </row>
    <row r="6" spans="1:16" ht="210" customHeight="1">
      <c r="B6" s="170" t="s">
        <v>1962</v>
      </c>
      <c r="C6" s="213" t="s">
        <v>2181</v>
      </c>
      <c r="D6" s="61" t="e">
        <f>VLOOKUP(B6,'Annotated Scenario Descriptions'!#REF!,9,0)</f>
        <v>#REF!</v>
      </c>
      <c r="E6" s="151" t="s">
        <v>2182</v>
      </c>
      <c r="F6" s="61"/>
      <c r="G6" s="19"/>
      <c r="H6" s="19"/>
      <c r="I6" s="102"/>
      <c r="J6" s="19"/>
      <c r="K6" s="19"/>
      <c r="L6" s="19"/>
      <c r="M6" s="19"/>
      <c r="P6" s="96"/>
    </row>
    <row r="7" spans="1:16" ht="43.5">
      <c r="B7" s="170" t="s">
        <v>372</v>
      </c>
      <c r="C7" s="213" t="s">
        <v>2177</v>
      </c>
      <c r="D7" s="61" t="e">
        <f>VLOOKUP(B7,'Annotated Scenario Descriptions'!#REF!,9,0)</f>
        <v>#REF!</v>
      </c>
      <c r="E7" s="204" t="s">
        <v>2183</v>
      </c>
      <c r="F7" s="61" t="s">
        <v>2179</v>
      </c>
      <c r="G7" s="19"/>
      <c r="H7" s="19"/>
      <c r="I7" s="102"/>
      <c r="J7" s="19"/>
      <c r="K7" s="19"/>
      <c r="L7" s="19"/>
      <c r="M7" s="19"/>
      <c r="P7" s="96"/>
    </row>
    <row r="8" spans="1:16" ht="43.5">
      <c r="B8" s="170" t="s">
        <v>1969</v>
      </c>
      <c r="C8" s="213" t="s">
        <v>2177</v>
      </c>
      <c r="D8" s="61" t="e">
        <f>VLOOKUP(B8,'Annotated Scenario Descriptions'!#REF!,9,0)</f>
        <v>#REF!</v>
      </c>
      <c r="E8" s="204" t="s">
        <v>2183</v>
      </c>
      <c r="F8" s="61" t="s">
        <v>2179</v>
      </c>
      <c r="G8" s="19"/>
      <c r="H8" s="19"/>
      <c r="I8" s="102"/>
      <c r="J8" s="19"/>
      <c r="K8" s="19"/>
      <c r="L8" s="19"/>
      <c r="M8" s="19"/>
      <c r="P8" s="96"/>
    </row>
    <row r="9" spans="1:16" ht="116.1">
      <c r="B9" s="216" t="s">
        <v>1753</v>
      </c>
      <c r="C9" s="213" t="s">
        <v>2184</v>
      </c>
      <c r="D9" s="61" t="e">
        <f>VLOOKUP(B9,'Annotated Scenario Descriptions'!#REF!,9,0)</f>
        <v>#REF!</v>
      </c>
      <c r="E9" s="151" t="s">
        <v>2185</v>
      </c>
      <c r="F9" s="61"/>
      <c r="G9" s="19"/>
      <c r="H9" s="19"/>
      <c r="I9" s="102"/>
      <c r="J9" s="19"/>
      <c r="K9" s="19"/>
      <c r="L9" s="19"/>
      <c r="M9" s="19"/>
      <c r="P9" s="96"/>
    </row>
    <row r="10" spans="1:16" ht="72.599999999999994">
      <c r="B10" s="216" t="s">
        <v>2186</v>
      </c>
      <c r="C10" s="213" t="s">
        <v>2184</v>
      </c>
      <c r="D10" s="61" t="e">
        <f>VLOOKUP(B10,'Annotated Scenario Descriptions'!#REF!,9,0)</f>
        <v>#REF!</v>
      </c>
      <c r="E10" s="151" t="s">
        <v>2187</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bottomRight" activeCell="D6" sqref="D6"/>
      <selection pane="bottomLeft" activeCell="E14" sqref="E14"/>
      <selection pane="topRight" activeCell="E14" sqref="E14"/>
    </sheetView>
  </sheetViews>
  <sheetFormatPr defaultColWidth="9.140625" defaultRowHeight="14.45" outlineLevelCol="1"/>
  <cols>
    <col min="1" max="1" width="2.7109375" style="56" customWidth="1"/>
    <col min="2" max="2" width="17" style="56" customWidth="1"/>
    <col min="3" max="3" width="21.85546875" style="91" customWidth="1"/>
    <col min="4" max="4" width="31.5703125" style="23" customWidth="1" outlineLevel="1"/>
    <col min="5" max="6" width="36.7109375" style="23" customWidth="1" outlineLevel="1"/>
    <col min="7" max="7" width="56" style="56" customWidth="1"/>
    <col min="8" max="8" width="88.7109375" style="96" customWidth="1"/>
    <col min="9" max="9" width="32.85546875" style="23" customWidth="1" outlineLevel="1"/>
    <col min="10" max="16384" width="9.140625" style="56"/>
  </cols>
  <sheetData>
    <row r="1" spans="1:12" ht="18.600000000000001">
      <c r="A1" s="56" t="s">
        <v>1308</v>
      </c>
      <c r="B1" s="101" t="s">
        <v>2043</v>
      </c>
      <c r="C1" s="168"/>
      <c r="D1" s="95"/>
      <c r="E1" s="95"/>
      <c r="F1" s="95"/>
    </row>
    <row r="2" spans="1:12">
      <c r="B2" s="92" t="s">
        <v>2044</v>
      </c>
      <c r="C2" s="92" t="s">
        <v>1723</v>
      </c>
      <c r="D2" s="92" t="s">
        <v>2045</v>
      </c>
      <c r="E2" s="92" t="s">
        <v>2046</v>
      </c>
      <c r="F2" s="92" t="s">
        <v>2188</v>
      </c>
      <c r="G2" s="93" t="s">
        <v>1726</v>
      </c>
      <c r="H2" s="92" t="s">
        <v>2047</v>
      </c>
      <c r="I2" s="144" t="s">
        <v>657</v>
      </c>
      <c r="J2" s="146"/>
    </row>
    <row r="3" spans="1:12">
      <c r="B3" s="339" t="s">
        <v>1735</v>
      </c>
      <c r="C3" s="346"/>
      <c r="D3" s="346"/>
      <c r="E3" s="346"/>
      <c r="F3" s="346"/>
      <c r="G3" s="346"/>
      <c r="H3" s="346"/>
      <c r="I3" s="214"/>
      <c r="J3" s="146"/>
    </row>
    <row r="4" spans="1:12" ht="43.5">
      <c r="B4" s="94" t="s">
        <v>2189</v>
      </c>
      <c r="C4" s="18" t="s">
        <v>1803</v>
      </c>
      <c r="D4" s="94" t="s">
        <v>2190</v>
      </c>
      <c r="E4" s="94" t="s">
        <v>2191</v>
      </c>
      <c r="F4" s="355" t="s">
        <v>2192</v>
      </c>
      <c r="G4" s="61" t="s">
        <v>2193</v>
      </c>
      <c r="H4" s="61" t="s">
        <v>2194</v>
      </c>
      <c r="I4" s="94" t="s">
        <v>2195</v>
      </c>
      <c r="L4" s="96"/>
    </row>
    <row r="5" spans="1:12" ht="43.5">
      <c r="B5" s="94" t="s">
        <v>2196</v>
      </c>
      <c r="C5" s="18" t="s">
        <v>1803</v>
      </c>
      <c r="D5" s="94" t="s">
        <v>2197</v>
      </c>
      <c r="E5" s="94" t="s">
        <v>2198</v>
      </c>
      <c r="F5" s="356"/>
      <c r="G5" s="61" t="s">
        <v>764</v>
      </c>
      <c r="H5" s="61" t="s">
        <v>765</v>
      </c>
      <c r="I5" s="94" t="s">
        <v>2199</v>
      </c>
      <c r="L5" s="96"/>
    </row>
    <row r="6" spans="1:12" ht="43.5">
      <c r="B6" s="94" t="s">
        <v>2200</v>
      </c>
      <c r="C6" s="18" t="s">
        <v>1803</v>
      </c>
      <c r="D6" s="94" t="s">
        <v>2201</v>
      </c>
      <c r="E6" s="94" t="s">
        <v>2202</v>
      </c>
      <c r="F6" s="356"/>
      <c r="G6" s="61" t="s">
        <v>769</v>
      </c>
      <c r="H6" s="61" t="s">
        <v>2203</v>
      </c>
      <c r="I6" s="94" t="s">
        <v>2204</v>
      </c>
      <c r="L6" s="96"/>
    </row>
    <row r="7" spans="1:12" ht="43.5">
      <c r="B7" s="94" t="s">
        <v>2205</v>
      </c>
      <c r="C7" s="18" t="s">
        <v>1803</v>
      </c>
      <c r="D7" s="94" t="s">
        <v>2206</v>
      </c>
      <c r="E7" s="94" t="s">
        <v>2202</v>
      </c>
      <c r="F7" s="357"/>
      <c r="G7" s="61" t="s">
        <v>774</v>
      </c>
      <c r="H7" s="61" t="s">
        <v>2207</v>
      </c>
      <c r="I7" s="94" t="s">
        <v>2208</v>
      </c>
      <c r="L7" s="96"/>
    </row>
    <row r="8" spans="1:12" ht="43.5">
      <c r="B8" s="94" t="s">
        <v>2209</v>
      </c>
      <c r="C8" s="18" t="s">
        <v>1803</v>
      </c>
      <c r="D8" s="94" t="s">
        <v>2210</v>
      </c>
      <c r="E8" s="94" t="s">
        <v>2211</v>
      </c>
      <c r="F8" s="358" t="s">
        <v>2212</v>
      </c>
      <c r="G8" s="61" t="s">
        <v>1255</v>
      </c>
      <c r="H8" s="61" t="s">
        <v>1256</v>
      </c>
      <c r="I8" s="94" t="s">
        <v>2211</v>
      </c>
      <c r="L8" s="96"/>
    </row>
    <row r="9" spans="1:12" ht="43.5">
      <c r="B9" s="94" t="s">
        <v>2213</v>
      </c>
      <c r="C9" s="18" t="s">
        <v>1803</v>
      </c>
      <c r="D9" s="94" t="s">
        <v>2214</v>
      </c>
      <c r="E9" s="94" t="s">
        <v>2215</v>
      </c>
      <c r="F9" s="359"/>
      <c r="G9" s="61" t="s">
        <v>1259</v>
      </c>
      <c r="H9" s="61" t="s">
        <v>2216</v>
      </c>
      <c r="I9" s="94" t="s">
        <v>2215</v>
      </c>
      <c r="L9" s="96"/>
    </row>
    <row r="10" spans="1:12" ht="57.95">
      <c r="B10" s="94" t="s">
        <v>2217</v>
      </c>
      <c r="C10" s="18" t="s">
        <v>1803</v>
      </c>
      <c r="D10" s="94" t="s">
        <v>2218</v>
      </c>
      <c r="E10" s="94" t="s">
        <v>2219</v>
      </c>
      <c r="F10" s="360"/>
      <c r="G10" s="61" t="s">
        <v>1264</v>
      </c>
      <c r="H10" s="61" t="s">
        <v>2220</v>
      </c>
      <c r="I10" s="94" t="s">
        <v>2219</v>
      </c>
      <c r="L10" s="96"/>
    </row>
    <row r="11" spans="1:12">
      <c r="B11" s="340" t="s">
        <v>1763</v>
      </c>
      <c r="C11" s="341"/>
      <c r="D11" s="341"/>
      <c r="E11" s="341"/>
      <c r="F11" s="341"/>
      <c r="G11" s="341"/>
      <c r="H11" s="341"/>
      <c r="I11" s="341"/>
      <c r="J11" s="146"/>
    </row>
    <row r="12" spans="1:12" ht="29.1">
      <c r="B12" s="55" t="s">
        <v>130</v>
      </c>
      <c r="C12" s="213" t="s">
        <v>2115</v>
      </c>
      <c r="D12" s="94"/>
      <c r="E12" s="94"/>
      <c r="F12" s="94"/>
      <c r="G12" s="61" t="s">
        <v>666</v>
      </c>
      <c r="H12" s="222" t="s">
        <v>2221</v>
      </c>
      <c r="I12" s="19"/>
      <c r="L12" s="96"/>
    </row>
    <row r="13" spans="1:12" ht="29.1">
      <c r="B13" s="55" t="s">
        <v>157</v>
      </c>
      <c r="C13" s="213" t="s">
        <v>2115</v>
      </c>
      <c r="D13" s="94"/>
      <c r="E13" s="94"/>
      <c r="F13" s="94"/>
      <c r="G13" s="61" t="s">
        <v>685</v>
      </c>
      <c r="H13" s="222" t="s">
        <v>2222</v>
      </c>
      <c r="I13" s="19"/>
      <c r="L13" s="96"/>
    </row>
    <row r="14" spans="1:12" ht="29.1">
      <c r="B14" s="94" t="s">
        <v>164</v>
      </c>
      <c r="C14" s="213" t="s">
        <v>2115</v>
      </c>
      <c r="D14" s="94"/>
      <c r="E14" s="94"/>
      <c r="F14" s="94"/>
      <c r="G14" s="61" t="s">
        <v>688</v>
      </c>
      <c r="H14" s="222" t="s">
        <v>2222</v>
      </c>
      <c r="I14" s="19"/>
      <c r="L14" s="96"/>
    </row>
    <row r="15" spans="1:12" ht="116.1">
      <c r="B15" s="102" t="s">
        <v>272</v>
      </c>
      <c r="C15" s="213" t="s">
        <v>2068</v>
      </c>
      <c r="D15" s="94"/>
      <c r="E15" s="102"/>
      <c r="F15" s="102"/>
      <c r="G15" s="61" t="s">
        <v>2141</v>
      </c>
      <c r="H15" s="222" t="s">
        <v>2223</v>
      </c>
      <c r="I15" s="19"/>
      <c r="L15" s="96"/>
    </row>
    <row r="16" spans="1:12" ht="116.1">
      <c r="B16" s="102" t="s">
        <v>276</v>
      </c>
      <c r="C16" s="213" t="s">
        <v>2068</v>
      </c>
      <c r="D16" s="94"/>
      <c r="E16" s="102"/>
      <c r="F16" s="102"/>
      <c r="G16" s="61" t="s">
        <v>962</v>
      </c>
      <c r="H16" s="222" t="s">
        <v>2223</v>
      </c>
      <c r="I16" s="19"/>
      <c r="L16" s="96"/>
    </row>
    <row r="17" spans="2:12" ht="144.94999999999999">
      <c r="B17" s="102" t="s">
        <v>2037</v>
      </c>
      <c r="C17" s="213" t="s">
        <v>2068</v>
      </c>
      <c r="D17" s="94"/>
      <c r="E17" s="102"/>
      <c r="F17" s="102"/>
      <c r="G17" s="61" t="s">
        <v>966</v>
      </c>
      <c r="H17" s="222" t="s">
        <v>2224</v>
      </c>
      <c r="I17" s="19"/>
      <c r="L17" s="96"/>
    </row>
    <row r="18" spans="2:12" ht="57.95">
      <c r="B18" s="102" t="s">
        <v>298</v>
      </c>
      <c r="C18" s="213" t="s">
        <v>2068</v>
      </c>
      <c r="D18" s="94"/>
      <c r="E18" s="102"/>
      <c r="F18" s="102"/>
      <c r="G18" s="61" t="s">
        <v>2143</v>
      </c>
      <c r="H18" s="222" t="s">
        <v>2225</v>
      </c>
      <c r="I18" s="19"/>
      <c r="L18" s="96"/>
    </row>
    <row r="19" spans="2:12" ht="29.1">
      <c r="B19" s="102" t="s">
        <v>350</v>
      </c>
      <c r="C19" s="213" t="s">
        <v>2068</v>
      </c>
      <c r="D19" s="94"/>
      <c r="E19" s="102"/>
      <c r="F19" s="102"/>
      <c r="G19" s="61" t="s">
        <v>1025</v>
      </c>
      <c r="H19" s="222" t="s">
        <v>2226</v>
      </c>
      <c r="I19" s="19"/>
      <c r="L19" s="96"/>
    </row>
    <row r="20" spans="2:12" ht="87">
      <c r="B20" s="102" t="s">
        <v>1962</v>
      </c>
      <c r="C20" s="213" t="s">
        <v>2227</v>
      </c>
      <c r="D20" s="94"/>
      <c r="E20" s="102"/>
      <c r="F20" s="102"/>
      <c r="G20" s="61" t="s">
        <v>1040</v>
      </c>
      <c r="H20" s="222" t="s">
        <v>2228</v>
      </c>
      <c r="I20" s="19"/>
      <c r="L20" s="96"/>
    </row>
    <row r="21" spans="2:12" ht="57.95">
      <c r="B21" s="94" t="s">
        <v>372</v>
      </c>
      <c r="C21" s="213" t="s">
        <v>2068</v>
      </c>
      <c r="D21" s="94"/>
      <c r="E21" s="94"/>
      <c r="F21" s="94"/>
      <c r="G21" s="61" t="s">
        <v>1045</v>
      </c>
      <c r="H21" s="222" t="s">
        <v>2229</v>
      </c>
      <c r="I21" s="19"/>
      <c r="L21" s="96"/>
    </row>
    <row r="22" spans="2:12" ht="43.5">
      <c r="B22" s="94" t="s">
        <v>1969</v>
      </c>
      <c r="C22" s="213" t="s">
        <v>2068</v>
      </c>
      <c r="D22" s="94"/>
      <c r="E22" s="94"/>
      <c r="F22" s="94"/>
      <c r="G22" s="61" t="s">
        <v>1049</v>
      </c>
      <c r="H22" s="222" t="s">
        <v>2230</v>
      </c>
      <c r="I22" s="19"/>
      <c r="L22" s="96"/>
    </row>
    <row r="23" spans="2:12" ht="57.95">
      <c r="B23" s="102" t="s">
        <v>1787</v>
      </c>
      <c r="C23" s="213" t="s">
        <v>2068</v>
      </c>
      <c r="D23" s="94"/>
      <c r="E23" s="102"/>
      <c r="F23" s="102"/>
      <c r="G23" s="61" t="s">
        <v>1075</v>
      </c>
      <c r="H23" s="222" t="s">
        <v>2231</v>
      </c>
      <c r="I23" s="19"/>
      <c r="L23" s="96"/>
    </row>
    <row r="24" spans="2:12" ht="43.5">
      <c r="B24" s="102" t="s">
        <v>1983</v>
      </c>
      <c r="C24" s="213" t="s">
        <v>2068</v>
      </c>
      <c r="D24" s="94"/>
      <c r="E24" s="102"/>
      <c r="F24" s="102"/>
      <c r="G24" s="61" t="s">
        <v>1085</v>
      </c>
      <c r="H24" s="222" t="s">
        <v>2232</v>
      </c>
      <c r="I24" s="19"/>
      <c r="L24" s="96"/>
    </row>
    <row r="25" spans="2:12" ht="57.95">
      <c r="B25" s="102" t="s">
        <v>1984</v>
      </c>
      <c r="C25" s="213" t="s">
        <v>2068</v>
      </c>
      <c r="D25" s="94"/>
      <c r="E25" s="102"/>
      <c r="F25" s="102"/>
      <c r="G25" s="61" t="s">
        <v>1088</v>
      </c>
      <c r="H25" s="222" t="s">
        <v>2233</v>
      </c>
      <c r="I25" s="19"/>
      <c r="L25" s="96"/>
    </row>
    <row r="26" spans="2:12" ht="72.599999999999994">
      <c r="B26" s="102" t="s">
        <v>1790</v>
      </c>
      <c r="C26" s="213" t="s">
        <v>2068</v>
      </c>
      <c r="D26" s="94"/>
      <c r="E26" s="102"/>
      <c r="F26" s="102"/>
      <c r="G26" s="61" t="s">
        <v>1091</v>
      </c>
      <c r="H26" s="222" t="s">
        <v>2234</v>
      </c>
      <c r="I26" s="19"/>
      <c r="L26" s="96"/>
    </row>
    <row r="27" spans="2:12" ht="72.599999999999994">
      <c r="B27" s="102" t="s">
        <v>1985</v>
      </c>
      <c r="C27" s="213" t="s">
        <v>2068</v>
      </c>
      <c r="D27" s="94"/>
      <c r="E27" s="102"/>
      <c r="F27" s="102"/>
      <c r="G27" s="61" t="s">
        <v>1096</v>
      </c>
      <c r="H27" s="222" t="s">
        <v>2235</v>
      </c>
      <c r="I27" s="19"/>
      <c r="L27" s="96"/>
    </row>
    <row r="28" spans="2:12" ht="29.1">
      <c r="B28" s="102" t="s">
        <v>2018</v>
      </c>
      <c r="C28" s="213" t="s">
        <v>2068</v>
      </c>
      <c r="D28" s="94"/>
      <c r="E28" s="102"/>
      <c r="F28" s="102"/>
      <c r="G28" s="61" t="s">
        <v>1099</v>
      </c>
      <c r="H28" s="222" t="s">
        <v>2236</v>
      </c>
      <c r="I28" s="19"/>
      <c r="L28" s="96"/>
    </row>
    <row r="29" spans="2:12" ht="29.1">
      <c r="B29" s="102" t="s">
        <v>1987</v>
      </c>
      <c r="C29" s="213" t="s">
        <v>2068</v>
      </c>
      <c r="D29" s="94"/>
      <c r="E29" s="102"/>
      <c r="F29" s="102"/>
      <c r="G29" s="61" t="s">
        <v>1103</v>
      </c>
      <c r="H29" s="222" t="s">
        <v>2236</v>
      </c>
      <c r="I29" s="19"/>
      <c r="L29" s="96"/>
    </row>
    <row r="30" spans="2:12" ht="72.599999999999994">
      <c r="B30" s="102" t="s">
        <v>1827</v>
      </c>
      <c r="C30" s="213" t="s">
        <v>2068</v>
      </c>
      <c r="D30" s="94"/>
      <c r="E30" s="102"/>
      <c r="F30" s="102"/>
      <c r="G30" s="61" t="s">
        <v>1830</v>
      </c>
      <c r="H30" s="222" t="s">
        <v>2237</v>
      </c>
      <c r="I30" s="19"/>
      <c r="L30" s="96"/>
    </row>
    <row r="31" spans="2:12" ht="43.5">
      <c r="B31" s="102" t="s">
        <v>1832</v>
      </c>
      <c r="C31" s="213" t="s">
        <v>2115</v>
      </c>
      <c r="D31" s="94"/>
      <c r="E31" s="102"/>
      <c r="F31" s="102"/>
      <c r="G31" s="61" t="s">
        <v>1834</v>
      </c>
      <c r="H31" s="222" t="s">
        <v>2238</v>
      </c>
      <c r="I31" s="19"/>
      <c r="L31" s="96"/>
    </row>
    <row r="32" spans="2:12" ht="72.599999999999994">
      <c r="B32" s="102" t="s">
        <v>1791</v>
      </c>
      <c r="C32" s="213" t="s">
        <v>2068</v>
      </c>
      <c r="D32" s="94"/>
      <c r="E32" s="102"/>
      <c r="F32" s="102"/>
      <c r="G32" s="61" t="s">
        <v>1792</v>
      </c>
      <c r="H32" s="222" t="s">
        <v>2239</v>
      </c>
      <c r="I32" s="19"/>
      <c r="L32" s="96"/>
    </row>
    <row r="33" spans="2:12" ht="29.1">
      <c r="B33" s="102" t="s">
        <v>1794</v>
      </c>
      <c r="C33" s="213" t="s">
        <v>2068</v>
      </c>
      <c r="D33" s="94"/>
      <c r="E33" s="102"/>
      <c r="F33" s="102"/>
      <c r="G33" s="61" t="s">
        <v>1125</v>
      </c>
      <c r="H33" s="222" t="s">
        <v>2240</v>
      </c>
      <c r="I33" s="19"/>
      <c r="L33" s="96"/>
    </row>
    <row r="34" spans="2:12" ht="101.45">
      <c r="B34" s="102" t="s">
        <v>1852</v>
      </c>
      <c r="C34" s="213" t="s">
        <v>2068</v>
      </c>
      <c r="D34" s="94"/>
      <c r="E34" s="102"/>
      <c r="F34" s="102"/>
      <c r="G34" s="61" t="s">
        <v>1855</v>
      </c>
      <c r="H34" s="222" t="s">
        <v>2241</v>
      </c>
      <c r="I34" s="19"/>
      <c r="L34" s="96"/>
    </row>
    <row r="35" spans="2:12" ht="101.45">
      <c r="B35" s="102" t="s">
        <v>1795</v>
      </c>
      <c r="C35" s="213" t="s">
        <v>2068</v>
      </c>
      <c r="D35" s="94"/>
      <c r="E35" s="102"/>
      <c r="F35" s="102"/>
      <c r="G35" s="61" t="s">
        <v>1134</v>
      </c>
      <c r="H35" s="222" t="s">
        <v>2242</v>
      </c>
      <c r="I35" s="19"/>
      <c r="L35" s="96"/>
    </row>
    <row r="36" spans="2:12" ht="72.599999999999994">
      <c r="B36" s="102" t="s">
        <v>1859</v>
      </c>
      <c r="C36" s="213" t="s">
        <v>2068</v>
      </c>
      <c r="D36" s="94"/>
      <c r="E36" s="102"/>
      <c r="F36" s="102"/>
      <c r="G36" s="61" t="s">
        <v>1137</v>
      </c>
      <c r="H36" s="222" t="s">
        <v>2243</v>
      </c>
      <c r="I36" s="19"/>
      <c r="L36" s="96"/>
    </row>
    <row r="37" spans="2:12" ht="57.95">
      <c r="B37" s="102" t="s">
        <v>1862</v>
      </c>
      <c r="C37" s="213" t="s">
        <v>2068</v>
      </c>
      <c r="D37" s="94"/>
      <c r="E37" s="102"/>
      <c r="F37" s="102"/>
      <c r="G37" s="61" t="s">
        <v>1140</v>
      </c>
      <c r="H37" s="222" t="s">
        <v>2244</v>
      </c>
      <c r="I37" s="19"/>
      <c r="L37" s="96"/>
    </row>
    <row r="38" spans="2:12" ht="29.1">
      <c r="B38" s="102" t="s">
        <v>1869</v>
      </c>
      <c r="C38" s="213" t="s">
        <v>2068</v>
      </c>
      <c r="D38" s="94"/>
      <c r="E38" s="102"/>
      <c r="F38" s="102"/>
      <c r="G38" s="61" t="s">
        <v>1146</v>
      </c>
      <c r="H38" s="222" t="s">
        <v>2245</v>
      </c>
      <c r="I38" s="19"/>
      <c r="L38" s="96"/>
    </row>
    <row r="39" spans="2:12" ht="29.1">
      <c r="B39" s="102" t="s">
        <v>1881</v>
      </c>
      <c r="C39" s="213" t="s">
        <v>2068</v>
      </c>
      <c r="D39" s="94"/>
      <c r="E39" s="102"/>
      <c r="F39" s="102"/>
      <c r="G39" s="61" t="s">
        <v>1155</v>
      </c>
      <c r="H39" s="222" t="s">
        <v>2246</v>
      </c>
      <c r="I39" s="19"/>
      <c r="L39" s="96"/>
    </row>
    <row r="40" spans="2:12" ht="43.5">
      <c r="B40" s="102" t="s">
        <v>1884</v>
      </c>
      <c r="C40" s="213" t="s">
        <v>2068</v>
      </c>
      <c r="D40" s="94"/>
      <c r="E40" s="102"/>
      <c r="F40" s="102"/>
      <c r="G40" s="61" t="s">
        <v>1887</v>
      </c>
      <c r="H40" s="222" t="s">
        <v>2247</v>
      </c>
      <c r="I40" s="19"/>
      <c r="L40" s="96"/>
    </row>
    <row r="41" spans="2:12" ht="72.599999999999994">
      <c r="B41" s="102" t="s">
        <v>1797</v>
      </c>
      <c r="C41" s="213" t="s">
        <v>2068</v>
      </c>
      <c r="D41" s="94"/>
      <c r="E41" s="102"/>
      <c r="F41" s="102"/>
      <c r="G41" s="61" t="s">
        <v>1917</v>
      </c>
      <c r="H41" s="222" t="s">
        <v>2248</v>
      </c>
      <c r="I41" s="19"/>
      <c r="L41" s="96"/>
    </row>
    <row r="42" spans="2:12" ht="130.5">
      <c r="B42" s="102" t="s">
        <v>1918</v>
      </c>
      <c r="C42" s="213" t="s">
        <v>2068</v>
      </c>
      <c r="D42" s="94"/>
      <c r="E42" s="102"/>
      <c r="F42" s="102"/>
      <c r="G42" s="61" t="s">
        <v>1179</v>
      </c>
      <c r="H42" s="222" t="s">
        <v>2249</v>
      </c>
      <c r="I42" s="19"/>
      <c r="L42" s="96"/>
    </row>
    <row r="43" spans="2:12" ht="130.5">
      <c r="B43" s="102" t="s">
        <v>1923</v>
      </c>
      <c r="C43" s="213" t="s">
        <v>2068</v>
      </c>
      <c r="D43" s="94"/>
      <c r="E43" s="102"/>
      <c r="F43" s="102"/>
      <c r="G43" s="61" t="s">
        <v>1926</v>
      </c>
      <c r="H43" s="222" t="s">
        <v>2249</v>
      </c>
      <c r="I43" s="19"/>
      <c r="L43" s="96"/>
    </row>
    <row r="44" spans="2:12" ht="101.45">
      <c r="B44" s="102" t="s">
        <v>2112</v>
      </c>
      <c r="C44" s="213" t="s">
        <v>2068</v>
      </c>
      <c r="D44" s="94"/>
      <c r="E44" s="102"/>
      <c r="F44" s="102"/>
      <c r="G44" s="61" t="s">
        <v>1219</v>
      </c>
      <c r="H44" s="222" t="s">
        <v>2250</v>
      </c>
      <c r="I44" s="19"/>
      <c r="L44" s="96"/>
    </row>
    <row r="45" spans="2:12" ht="144.94999999999999">
      <c r="B45" s="102" t="s">
        <v>2053</v>
      </c>
      <c r="C45" s="55" t="s">
        <v>2068</v>
      </c>
      <c r="D45" s="94"/>
      <c r="E45" s="102"/>
      <c r="F45" s="102"/>
      <c r="G45" s="61" t="s">
        <v>1248</v>
      </c>
      <c r="H45" s="222" t="s">
        <v>2251</v>
      </c>
      <c r="I45" s="19"/>
      <c r="L45" s="96"/>
    </row>
    <row r="46" spans="2:12" ht="29.1">
      <c r="B46" s="102" t="s">
        <v>2057</v>
      </c>
      <c r="C46" s="213" t="s">
        <v>2115</v>
      </c>
      <c r="D46" s="94"/>
      <c r="E46" s="102"/>
      <c r="F46" s="102"/>
      <c r="G46" s="61" t="s">
        <v>1251</v>
      </c>
      <c r="H46" s="222" t="s">
        <v>2252</v>
      </c>
      <c r="I46" s="19"/>
      <c r="L46" s="96"/>
    </row>
    <row r="51" spans="4:4">
      <c r="D51" s="228" t="s">
        <v>2253</v>
      </c>
    </row>
    <row r="52" spans="4:4">
      <c r="D52" s="228" t="s">
        <v>2215</v>
      </c>
    </row>
    <row r="53" spans="4:4">
      <c r="D53" s="227" t="s">
        <v>2219</v>
      </c>
    </row>
    <row r="54" spans="4:4">
      <c r="D54" s="227" t="s">
        <v>2211</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bottomRight" activeCell="B4" sqref="B4"/>
      <selection pane="bottomLeft" activeCell="E14" sqref="E14"/>
      <selection pane="topRight" activeCell="E14" sqref="E14"/>
    </sheetView>
  </sheetViews>
  <sheetFormatPr defaultColWidth="9.140625" defaultRowHeight="14.45" outlineLevelCol="1"/>
  <cols>
    <col min="1" max="1" width="2.7109375" style="56" customWidth="1"/>
    <col min="2" max="2" width="17" style="56" customWidth="1"/>
    <col min="3" max="3" width="23.42578125" style="91" customWidth="1"/>
    <col min="4" max="4" width="31.5703125" style="23" customWidth="1" outlineLevel="1"/>
    <col min="5" max="6" width="36.7109375" style="23" customWidth="1" outlineLevel="1"/>
    <col min="7" max="7" width="60.42578125" style="56" customWidth="1"/>
    <col min="8" max="8" width="85.28515625" style="96" customWidth="1"/>
    <col min="9" max="9" width="51.42578125" style="71" customWidth="1" outlineLevel="1"/>
    <col min="10" max="16384" width="9.140625" style="56"/>
  </cols>
  <sheetData>
    <row r="1" spans="1:12" ht="18.600000000000001">
      <c r="A1" s="56" t="s">
        <v>1308</v>
      </c>
      <c r="B1" s="101" t="s">
        <v>2254</v>
      </c>
      <c r="C1" s="168"/>
      <c r="D1" s="95"/>
      <c r="E1" s="95"/>
      <c r="F1" s="95"/>
    </row>
    <row r="2" spans="1:12">
      <c r="B2" s="92" t="s">
        <v>2044</v>
      </c>
      <c r="C2" s="92" t="s">
        <v>1723</v>
      </c>
      <c r="D2" s="92" t="s">
        <v>2045</v>
      </c>
      <c r="E2" s="92" t="s">
        <v>2046</v>
      </c>
      <c r="F2" s="92" t="s">
        <v>2188</v>
      </c>
      <c r="G2" s="93" t="s">
        <v>1726</v>
      </c>
      <c r="H2" s="92" t="s">
        <v>2255</v>
      </c>
      <c r="I2" s="144" t="s">
        <v>657</v>
      </c>
      <c r="J2" s="146"/>
    </row>
    <row r="3" spans="1:12">
      <c r="B3" s="339" t="s">
        <v>1735</v>
      </c>
      <c r="C3" s="346"/>
      <c r="D3" s="346"/>
      <c r="E3" s="346"/>
      <c r="F3" s="346"/>
      <c r="G3" s="346"/>
      <c r="H3" s="346"/>
      <c r="I3" s="230"/>
      <c r="J3" s="146"/>
    </row>
    <row r="4" spans="1:12" ht="87">
      <c r="B4" s="106" t="s">
        <v>2256</v>
      </c>
      <c r="C4" s="106" t="s">
        <v>1737</v>
      </c>
      <c r="D4" s="94" t="s">
        <v>2257</v>
      </c>
      <c r="E4" s="94" t="s">
        <v>2258</v>
      </c>
      <c r="F4" s="218" t="s">
        <v>2259</v>
      </c>
      <c r="G4" s="55" t="s">
        <v>2260</v>
      </c>
      <c r="H4" s="94" t="s">
        <v>2261</v>
      </c>
      <c r="I4" s="231"/>
      <c r="J4" s="146"/>
    </row>
    <row r="5" spans="1:12" ht="72.599999999999994">
      <c r="B5" s="106" t="s">
        <v>2262</v>
      </c>
      <c r="C5" s="94" t="s">
        <v>1737</v>
      </c>
      <c r="D5" s="94" t="s">
        <v>2263</v>
      </c>
      <c r="E5" s="94" t="s">
        <v>2264</v>
      </c>
      <c r="F5" s="218" t="s">
        <v>2259</v>
      </c>
      <c r="G5" s="61" t="s">
        <v>2265</v>
      </c>
      <c r="H5" s="61" t="s">
        <v>2266</v>
      </c>
      <c r="I5" s="63"/>
      <c r="L5" s="96"/>
    </row>
    <row r="6" spans="1:12">
      <c r="B6" s="340" t="s">
        <v>1763</v>
      </c>
      <c r="C6" s="341"/>
      <c r="D6" s="341"/>
      <c r="E6" s="341"/>
      <c r="F6" s="341"/>
      <c r="G6" s="341"/>
      <c r="H6" s="341"/>
      <c r="I6" s="341"/>
      <c r="J6" s="146"/>
    </row>
    <row r="7" spans="1:12">
      <c r="B7" s="94" t="s">
        <v>122</v>
      </c>
      <c r="C7" s="213" t="s">
        <v>2267</v>
      </c>
      <c r="D7" s="201"/>
      <c r="E7" s="201"/>
      <c r="F7" s="201"/>
      <c r="G7" s="61" t="s">
        <v>661</v>
      </c>
      <c r="H7" s="204" t="s">
        <v>2268</v>
      </c>
      <c r="I7" s="61"/>
      <c r="L7" s="96"/>
    </row>
    <row r="8" spans="1:12">
      <c r="B8" s="94" t="s">
        <v>164</v>
      </c>
      <c r="C8" s="213" t="s">
        <v>2267</v>
      </c>
      <c r="D8" s="19"/>
      <c r="E8" s="19"/>
      <c r="F8" s="19"/>
      <c r="G8" s="61" t="s">
        <v>688</v>
      </c>
      <c r="H8" s="204" t="s">
        <v>2268</v>
      </c>
      <c r="I8" s="61"/>
      <c r="L8" s="96"/>
    </row>
    <row r="9" spans="1:12">
      <c r="B9" s="94" t="s">
        <v>170</v>
      </c>
      <c r="C9" s="213" t="s">
        <v>2267</v>
      </c>
      <c r="D9" s="201"/>
      <c r="E9" s="19"/>
      <c r="F9" s="19"/>
      <c r="G9" s="61" t="s">
        <v>692</v>
      </c>
      <c r="H9" s="204" t="s">
        <v>2268</v>
      </c>
      <c r="I9" s="61"/>
      <c r="L9" s="96"/>
    </row>
    <row r="10" spans="1:12" ht="29.1">
      <c r="B10" s="94" t="s">
        <v>1766</v>
      </c>
      <c r="C10" s="213" t="s">
        <v>2267</v>
      </c>
      <c r="D10" s="201"/>
      <c r="E10" s="19"/>
      <c r="F10" s="19"/>
      <c r="G10" s="61" t="s">
        <v>1767</v>
      </c>
      <c r="H10" s="204" t="s">
        <v>2269</v>
      </c>
      <c r="I10" s="61"/>
      <c r="L10" s="96"/>
    </row>
    <row r="11" spans="1:12" ht="29.1">
      <c r="B11" s="94" t="s">
        <v>1770</v>
      </c>
      <c r="C11" s="229" t="s">
        <v>2267</v>
      </c>
      <c r="D11" s="201"/>
      <c r="E11" s="19"/>
      <c r="F11" s="19"/>
      <c r="G11" s="61" t="s">
        <v>1771</v>
      </c>
      <c r="H11" s="204" t="s">
        <v>2268</v>
      </c>
      <c r="I11" s="61"/>
      <c r="L11" s="96"/>
    </row>
    <row r="12" spans="1:12" ht="57.95">
      <c r="B12" s="94" t="s">
        <v>2124</v>
      </c>
      <c r="C12" s="213" t="s">
        <v>2267</v>
      </c>
      <c r="D12" s="201"/>
      <c r="E12" s="19"/>
      <c r="F12" s="19"/>
      <c r="G12" s="61" t="s">
        <v>739</v>
      </c>
      <c r="H12" s="204" t="s">
        <v>2268</v>
      </c>
      <c r="I12" s="61" t="s">
        <v>1093</v>
      </c>
      <c r="L12" s="96"/>
    </row>
    <row r="13" spans="1:12">
      <c r="B13" s="94" t="s">
        <v>2127</v>
      </c>
      <c r="C13" s="213" t="s">
        <v>2267</v>
      </c>
      <c r="D13" s="201"/>
      <c r="E13" s="19"/>
      <c r="F13" s="19"/>
      <c r="G13" s="61" t="s">
        <v>744</v>
      </c>
      <c r="H13" s="204" t="s">
        <v>2268</v>
      </c>
      <c r="I13" s="61"/>
      <c r="L13" s="96"/>
    </row>
    <row r="14" spans="1:12" ht="29.1">
      <c r="B14" s="55" t="s">
        <v>2128</v>
      </c>
      <c r="C14" s="213" t="s">
        <v>2267</v>
      </c>
      <c r="D14" s="201"/>
      <c r="E14" s="19"/>
      <c r="F14" s="19"/>
      <c r="G14" s="61" t="s">
        <v>747</v>
      </c>
      <c r="H14" s="204" t="s">
        <v>2268</v>
      </c>
      <c r="I14" s="61"/>
      <c r="L14" s="96"/>
    </row>
    <row r="15" spans="1:12" ht="43.5">
      <c r="B15" s="55" t="s">
        <v>2130</v>
      </c>
      <c r="C15" s="213" t="s">
        <v>2267</v>
      </c>
      <c r="D15" s="201"/>
      <c r="E15" s="19"/>
      <c r="F15" s="19"/>
      <c r="G15" s="61" t="s">
        <v>2131</v>
      </c>
      <c r="H15" s="204" t="s">
        <v>2270</v>
      </c>
      <c r="I15" s="61"/>
      <c r="L15" s="96"/>
    </row>
    <row r="16" spans="1:12" ht="29.1">
      <c r="B16" s="94" t="s">
        <v>2189</v>
      </c>
      <c r="C16" s="213" t="s">
        <v>2267</v>
      </c>
      <c r="D16" s="201"/>
      <c r="E16" s="19"/>
      <c r="F16" s="19"/>
      <c r="G16" s="61" t="s">
        <v>2193</v>
      </c>
      <c r="H16" s="204" t="s">
        <v>2271</v>
      </c>
      <c r="I16" s="61"/>
      <c r="L16" s="96"/>
    </row>
    <row r="17" spans="2:12" ht="43.5">
      <c r="B17" s="94" t="s">
        <v>2196</v>
      </c>
      <c r="C17" s="213" t="s">
        <v>2267</v>
      </c>
      <c r="D17" s="201"/>
      <c r="E17" s="19"/>
      <c r="F17" s="19"/>
      <c r="G17" s="61" t="s">
        <v>764</v>
      </c>
      <c r="H17" s="204" t="s">
        <v>2268</v>
      </c>
      <c r="I17" s="61"/>
      <c r="L17" s="96"/>
    </row>
    <row r="18" spans="2:12">
      <c r="B18" s="94" t="s">
        <v>272</v>
      </c>
      <c r="C18" s="213" t="s">
        <v>2115</v>
      </c>
      <c r="D18" s="201"/>
      <c r="E18" s="19"/>
      <c r="F18" s="19"/>
      <c r="G18" s="61" t="s">
        <v>2141</v>
      </c>
      <c r="H18" s="204" t="s">
        <v>2272</v>
      </c>
      <c r="I18" s="61"/>
      <c r="L18" s="96"/>
    </row>
    <row r="19" spans="2:12">
      <c r="B19" s="94" t="s">
        <v>276</v>
      </c>
      <c r="C19" s="213" t="s">
        <v>2115</v>
      </c>
      <c r="D19" s="201"/>
      <c r="E19" s="19"/>
      <c r="F19" s="19"/>
      <c r="G19" s="61" t="s">
        <v>962</v>
      </c>
      <c r="H19" s="204" t="s">
        <v>2272</v>
      </c>
      <c r="I19" s="61"/>
      <c r="L19" s="96"/>
    </row>
    <row r="20" spans="2:12">
      <c r="B20" s="94" t="s">
        <v>2037</v>
      </c>
      <c r="C20" s="213" t="s">
        <v>2115</v>
      </c>
      <c r="D20" s="201"/>
      <c r="E20" s="19"/>
      <c r="F20" s="19"/>
      <c r="G20" s="61" t="s">
        <v>966</v>
      </c>
      <c r="H20" s="204" t="s">
        <v>2272</v>
      </c>
      <c r="I20" s="61"/>
      <c r="L20" s="96"/>
    </row>
    <row r="21" spans="2:12" ht="29.1">
      <c r="B21" s="94" t="s">
        <v>1970</v>
      </c>
      <c r="C21" s="213" t="s">
        <v>2115</v>
      </c>
      <c r="D21" s="201"/>
      <c r="E21" s="19"/>
      <c r="F21" s="19"/>
      <c r="G21" s="61" t="s">
        <v>1056</v>
      </c>
      <c r="H21" s="204" t="s">
        <v>2273</v>
      </c>
      <c r="I21" s="61"/>
      <c r="L21" s="96"/>
    </row>
    <row r="22" spans="2:12" ht="87">
      <c r="B22" s="94" t="s">
        <v>1978</v>
      </c>
      <c r="C22" s="213" t="s">
        <v>2274</v>
      </c>
      <c r="D22" s="201"/>
      <c r="E22" s="19"/>
      <c r="F22" s="19"/>
      <c r="G22" s="61" t="s">
        <v>1069</v>
      </c>
      <c r="H22" s="204" t="s">
        <v>2275</v>
      </c>
      <c r="I22" s="61"/>
      <c r="L22" s="96"/>
    </row>
    <row r="23" spans="2:12" ht="130.5">
      <c r="B23" s="94" t="s">
        <v>1787</v>
      </c>
      <c r="C23" s="213" t="s">
        <v>2274</v>
      </c>
      <c r="D23" s="201"/>
      <c r="E23" s="19"/>
      <c r="F23" s="19"/>
      <c r="G23" s="61" t="s">
        <v>1075</v>
      </c>
      <c r="H23" s="204" t="s">
        <v>2276</v>
      </c>
      <c r="I23" s="61"/>
      <c r="L23" s="96"/>
    </row>
    <row r="24" spans="2:12" ht="116.1">
      <c r="B24" s="94" t="s">
        <v>1980</v>
      </c>
      <c r="C24" s="213" t="s">
        <v>2274</v>
      </c>
      <c r="D24" s="201"/>
      <c r="E24" s="19"/>
      <c r="F24" s="19"/>
      <c r="G24" s="61" t="s">
        <v>1078</v>
      </c>
      <c r="H24" s="204" t="s">
        <v>2277</v>
      </c>
      <c r="I24" s="61"/>
      <c r="L24" s="96"/>
    </row>
    <row r="25" spans="2:12" ht="159.6">
      <c r="B25" s="94" t="s">
        <v>1758</v>
      </c>
      <c r="C25" s="213" t="s">
        <v>2274</v>
      </c>
      <c r="D25" s="201"/>
      <c r="E25" s="19"/>
      <c r="F25" s="19"/>
      <c r="G25" s="61" t="s">
        <v>1196</v>
      </c>
      <c r="H25" s="204" t="s">
        <v>2278</v>
      </c>
      <c r="I25" s="61"/>
      <c r="L25" s="96"/>
    </row>
    <row r="26" spans="2:12" ht="57.95">
      <c r="B26" s="94" t="s">
        <v>2117</v>
      </c>
      <c r="C26" s="55" t="s">
        <v>2115</v>
      </c>
      <c r="D26" s="201"/>
      <c r="E26" s="19"/>
      <c r="F26" s="19"/>
      <c r="G26" s="61" t="s">
        <v>1226</v>
      </c>
      <c r="H26" s="204" t="s">
        <v>2279</v>
      </c>
      <c r="I26" s="61" t="s">
        <v>2280</v>
      </c>
      <c r="L26" s="96"/>
    </row>
    <row r="27" spans="2:12" ht="43.5">
      <c r="B27" s="102" t="s">
        <v>2281</v>
      </c>
      <c r="C27" s="213" t="s">
        <v>2274</v>
      </c>
      <c r="D27" s="201"/>
      <c r="E27" s="19"/>
      <c r="F27" s="19"/>
      <c r="G27" s="61" t="s">
        <v>1233</v>
      </c>
      <c r="H27" s="204" t="s">
        <v>2282</v>
      </c>
      <c r="I27" s="61"/>
      <c r="L27" s="96"/>
    </row>
    <row r="28" spans="2:12" ht="43.5">
      <c r="B28" s="94" t="s">
        <v>2283</v>
      </c>
      <c r="C28" s="213" t="s">
        <v>2284</v>
      </c>
      <c r="D28" s="201"/>
      <c r="E28" s="19"/>
      <c r="F28" s="19"/>
      <c r="G28" s="61" t="s">
        <v>1236</v>
      </c>
      <c r="H28" s="204" t="s">
        <v>2285</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bottomRight" activeCell="B5" sqref="B5"/>
      <selection pane="bottomLeft" activeCell="E14" sqref="E14"/>
      <selection pane="topRight" activeCell="E14" sqref="E14"/>
    </sheetView>
  </sheetViews>
  <sheetFormatPr defaultColWidth="9.140625" defaultRowHeight="14.45" outlineLevelCol="1"/>
  <cols>
    <col min="1" max="1" width="17" style="56" customWidth="1"/>
    <col min="2" max="2" width="21.85546875" style="91" customWidth="1"/>
    <col min="3" max="3" width="31.5703125" style="23" customWidth="1" outlineLevel="1"/>
    <col min="4" max="5" width="36.7109375" style="23" customWidth="1" outlineLevel="1"/>
    <col min="6" max="6" width="60.42578125" style="56" customWidth="1"/>
    <col min="7" max="7" width="80.140625" style="96" customWidth="1"/>
    <col min="8" max="8" width="75" style="23" customWidth="1"/>
    <col min="9" max="9" width="13.140625" style="56" bestFit="1" customWidth="1"/>
    <col min="10" max="16384" width="9.140625" style="56"/>
  </cols>
  <sheetData>
    <row r="1" spans="1:11" ht="18.600000000000001">
      <c r="A1" s="101" t="s">
        <v>2286</v>
      </c>
      <c r="B1" s="168"/>
      <c r="C1" s="95"/>
      <c r="D1" s="95"/>
      <c r="E1" s="95"/>
    </row>
    <row r="2" spans="1:11" ht="24.95" customHeight="1">
      <c r="A2" s="92" t="s">
        <v>2044</v>
      </c>
      <c r="B2" s="92" t="s">
        <v>1723</v>
      </c>
      <c r="C2" s="92" t="s">
        <v>2045</v>
      </c>
      <c r="D2" s="92" t="s">
        <v>2046</v>
      </c>
      <c r="E2" s="92" t="s">
        <v>2188</v>
      </c>
      <c r="F2" s="93" t="s">
        <v>1726</v>
      </c>
      <c r="G2" s="92" t="s">
        <v>2047</v>
      </c>
      <c r="H2" s="144" t="s">
        <v>657</v>
      </c>
      <c r="I2" s="146"/>
    </row>
    <row r="3" spans="1:11">
      <c r="A3" s="339" t="s">
        <v>1735</v>
      </c>
      <c r="B3" s="346"/>
      <c r="C3" s="346"/>
      <c r="D3" s="346"/>
      <c r="E3" s="346"/>
      <c r="F3" s="346"/>
      <c r="G3" s="346"/>
      <c r="H3" s="214"/>
      <c r="I3" s="146"/>
    </row>
    <row r="4" spans="1:11" ht="57.95">
      <c r="A4" s="94" t="s">
        <v>2287</v>
      </c>
      <c r="B4" s="18" t="s">
        <v>1737</v>
      </c>
      <c r="C4" s="94" t="s">
        <v>144</v>
      </c>
      <c r="D4" s="94" t="s">
        <v>2288</v>
      </c>
      <c r="E4" s="233" t="s">
        <v>2289</v>
      </c>
      <c r="F4" s="61" t="s">
        <v>780</v>
      </c>
      <c r="G4" s="61" t="s">
        <v>2290</v>
      </c>
      <c r="H4" s="94" t="s">
        <v>2291</v>
      </c>
      <c r="I4" s="96"/>
      <c r="K4" s="96"/>
    </row>
    <row r="5" spans="1:11" ht="130.5">
      <c r="A5" s="94" t="s">
        <v>2292</v>
      </c>
      <c r="B5" s="18" t="s">
        <v>1737</v>
      </c>
      <c r="C5" s="94" t="s">
        <v>144</v>
      </c>
      <c r="D5" s="94" t="s">
        <v>2288</v>
      </c>
      <c r="E5" s="233" t="s">
        <v>2289</v>
      </c>
      <c r="F5" s="61" t="s">
        <v>784</v>
      </c>
      <c r="G5" s="61" t="s">
        <v>2293</v>
      </c>
      <c r="H5" s="94" t="s">
        <v>2294</v>
      </c>
      <c r="I5" s="96"/>
      <c r="K5" s="96"/>
    </row>
    <row r="6" spans="1:11" ht="72.599999999999994">
      <c r="A6" s="106" t="s">
        <v>2295</v>
      </c>
      <c r="B6" s="18" t="s">
        <v>1737</v>
      </c>
      <c r="C6" s="94" t="s">
        <v>2296</v>
      </c>
      <c r="D6" s="94" t="s">
        <v>2258</v>
      </c>
      <c r="E6" s="218" t="s">
        <v>2259</v>
      </c>
      <c r="F6" s="55" t="s">
        <v>2297</v>
      </c>
      <c r="G6" s="94" t="s">
        <v>2298</v>
      </c>
      <c r="H6" s="94"/>
    </row>
    <row r="7" spans="1:11">
      <c r="A7" s="340" t="s">
        <v>1763</v>
      </c>
      <c r="B7" s="341"/>
      <c r="C7" s="341"/>
      <c r="D7" s="341"/>
      <c r="E7" s="341"/>
      <c r="F7" s="341"/>
      <c r="G7" s="341"/>
      <c r="H7" s="341"/>
      <c r="I7" s="146"/>
    </row>
    <row r="8" spans="1:11" ht="29.1">
      <c r="A8" s="94" t="s">
        <v>122</v>
      </c>
      <c r="B8" s="213" t="s">
        <v>2115</v>
      </c>
      <c r="C8" s="94"/>
      <c r="D8" s="94"/>
      <c r="E8" s="94"/>
      <c r="F8" s="61" t="s">
        <v>661</v>
      </c>
      <c r="G8" s="204" t="s">
        <v>2299</v>
      </c>
      <c r="H8" s="19"/>
      <c r="K8" s="96"/>
    </row>
    <row r="9" spans="1:11" ht="29.1">
      <c r="A9" s="94" t="s">
        <v>130</v>
      </c>
      <c r="B9" s="213" t="s">
        <v>2115</v>
      </c>
      <c r="C9" s="94"/>
      <c r="D9" s="94"/>
      <c r="E9" s="94"/>
      <c r="F9" s="61" t="s">
        <v>666</v>
      </c>
      <c r="G9" s="204" t="s">
        <v>2300</v>
      </c>
      <c r="H9" s="55" t="s">
        <v>2301</v>
      </c>
      <c r="K9" s="96"/>
    </row>
    <row r="10" spans="1:11" ht="43.5">
      <c r="A10" s="55" t="s">
        <v>164</v>
      </c>
      <c r="B10" s="213" t="s">
        <v>2302</v>
      </c>
      <c r="C10" s="94"/>
      <c r="D10" s="94"/>
      <c r="E10" s="94"/>
      <c r="F10" s="61" t="s">
        <v>688</v>
      </c>
      <c r="G10" s="204" t="s">
        <v>2303</v>
      </c>
      <c r="H10" s="19"/>
      <c r="K10" s="96"/>
    </row>
    <row r="11" spans="1:11" ht="29.1">
      <c r="A11" s="94" t="s">
        <v>1768</v>
      </c>
      <c r="B11" s="213" t="s">
        <v>2115</v>
      </c>
      <c r="C11" s="94"/>
      <c r="D11" s="94"/>
      <c r="E11" s="94"/>
      <c r="F11" s="61" t="s">
        <v>706</v>
      </c>
      <c r="G11" s="204" t="s">
        <v>2304</v>
      </c>
      <c r="H11" s="19"/>
      <c r="K11" s="96"/>
    </row>
    <row r="12" spans="1:11" ht="29.1">
      <c r="A12" s="94" t="s">
        <v>1773</v>
      </c>
      <c r="B12" s="213" t="s">
        <v>2115</v>
      </c>
      <c r="C12" s="94"/>
      <c r="D12" s="94"/>
      <c r="E12" s="94"/>
      <c r="F12" s="61" t="s">
        <v>711</v>
      </c>
      <c r="G12" s="204" t="s">
        <v>2299</v>
      </c>
      <c r="H12" s="19"/>
      <c r="K12" s="96"/>
    </row>
    <row r="13" spans="1:11" ht="29.1">
      <c r="A13" s="94" t="s">
        <v>1769</v>
      </c>
      <c r="B13" s="213" t="s">
        <v>2115</v>
      </c>
      <c r="C13" s="94"/>
      <c r="D13" s="94"/>
      <c r="E13" s="94"/>
      <c r="F13" s="61" t="s">
        <v>715</v>
      </c>
      <c r="G13" s="204" t="s">
        <v>2299</v>
      </c>
      <c r="H13" s="19"/>
      <c r="K13" s="96"/>
    </row>
    <row r="14" spans="1:11" ht="29.1">
      <c r="A14" s="94" t="s">
        <v>1770</v>
      </c>
      <c r="B14" s="213" t="s">
        <v>2115</v>
      </c>
      <c r="C14" s="94"/>
      <c r="D14" s="94"/>
      <c r="E14" s="94"/>
      <c r="F14" s="61" t="s">
        <v>1771</v>
      </c>
      <c r="G14" s="204" t="s">
        <v>2299</v>
      </c>
      <c r="H14" s="19"/>
      <c r="K14" s="96"/>
    </row>
    <row r="15" spans="1:11" ht="29.1">
      <c r="A15" s="94" t="s">
        <v>1772</v>
      </c>
      <c r="B15" s="213" t="s">
        <v>2115</v>
      </c>
      <c r="C15" s="94"/>
      <c r="D15" s="94"/>
      <c r="E15" s="94"/>
      <c r="F15" s="61" t="s">
        <v>724</v>
      </c>
      <c r="G15" s="204" t="s">
        <v>2299</v>
      </c>
      <c r="H15" s="19"/>
      <c r="K15" s="96"/>
    </row>
    <row r="16" spans="1:11" ht="29.1">
      <c r="A16" s="94" t="s">
        <v>2035</v>
      </c>
      <c r="B16" s="213" t="s">
        <v>2115</v>
      </c>
      <c r="C16" s="94"/>
      <c r="D16" s="94"/>
      <c r="E16" s="94"/>
      <c r="F16" s="61" t="s">
        <v>728</v>
      </c>
      <c r="G16" s="204" t="s">
        <v>2305</v>
      </c>
      <c r="H16" s="19"/>
      <c r="K16" s="96"/>
    </row>
    <row r="17" spans="1:11" ht="29.1">
      <c r="A17" s="94" t="s">
        <v>2128</v>
      </c>
      <c r="B17" s="213" t="s">
        <v>2115</v>
      </c>
      <c r="C17" s="94"/>
      <c r="D17" s="94"/>
      <c r="E17" s="94"/>
      <c r="F17" s="61" t="s">
        <v>747</v>
      </c>
      <c r="G17" s="204" t="s">
        <v>2299</v>
      </c>
      <c r="H17" s="19"/>
      <c r="K17" s="96"/>
    </row>
    <row r="18" spans="1:11" ht="43.5">
      <c r="A18" s="94" t="s">
        <v>2130</v>
      </c>
      <c r="B18" s="213" t="s">
        <v>2115</v>
      </c>
      <c r="C18" s="94"/>
      <c r="D18" s="94"/>
      <c r="E18" s="94"/>
      <c r="F18" s="61" t="s">
        <v>2131</v>
      </c>
      <c r="G18" s="204" t="s">
        <v>2299</v>
      </c>
      <c r="H18" s="19"/>
      <c r="K18" s="96"/>
    </row>
    <row r="19" spans="1:11" ht="29.1">
      <c r="A19" s="94" t="s">
        <v>2189</v>
      </c>
      <c r="B19" s="213" t="s">
        <v>2115</v>
      </c>
      <c r="C19" s="94"/>
      <c r="D19" s="94"/>
      <c r="E19" s="94"/>
      <c r="F19" s="61" t="s">
        <v>2193</v>
      </c>
      <c r="G19" s="204" t="s">
        <v>2299</v>
      </c>
      <c r="H19" s="19"/>
      <c r="K19" s="96"/>
    </row>
    <row r="20" spans="1:11" ht="43.5">
      <c r="A20" s="94" t="s">
        <v>2196</v>
      </c>
      <c r="B20" s="213" t="s">
        <v>2115</v>
      </c>
      <c r="C20" s="94"/>
      <c r="D20" s="94"/>
      <c r="E20" s="94"/>
      <c r="F20" s="61" t="s">
        <v>764</v>
      </c>
      <c r="G20" s="204" t="s">
        <v>2299</v>
      </c>
      <c r="H20" s="19"/>
      <c r="K20" s="96"/>
    </row>
    <row r="21" spans="1:11" ht="72.599999999999994">
      <c r="A21" s="94" t="s">
        <v>1944</v>
      </c>
      <c r="B21" s="213" t="s">
        <v>2115</v>
      </c>
      <c r="C21" s="94"/>
      <c r="D21" s="94"/>
      <c r="E21" s="94"/>
      <c r="F21" s="61" t="s">
        <v>929</v>
      </c>
      <c r="G21" s="204" t="s">
        <v>2306</v>
      </c>
      <c r="H21" s="19"/>
      <c r="K21" s="96"/>
    </row>
    <row r="22" spans="1:11" ht="29.1">
      <c r="A22" s="94" t="s">
        <v>320</v>
      </c>
      <c r="B22" s="213" t="s">
        <v>2115</v>
      </c>
      <c r="C22" s="94"/>
      <c r="D22" s="94"/>
      <c r="E22" s="94"/>
      <c r="F22" s="61" t="s">
        <v>999</v>
      </c>
      <c r="G22" s="204" t="s">
        <v>2307</v>
      </c>
      <c r="H22" s="19"/>
      <c r="K22" s="96"/>
    </row>
    <row r="23" spans="1:11" ht="29.1">
      <c r="A23" s="94" t="s">
        <v>324</v>
      </c>
      <c r="B23" s="213" t="s">
        <v>2115</v>
      </c>
      <c r="C23" s="94"/>
      <c r="D23" s="94"/>
      <c r="E23" s="94"/>
      <c r="F23" s="61" t="s">
        <v>1002</v>
      </c>
      <c r="G23" s="204" t="s">
        <v>2307</v>
      </c>
      <c r="H23" s="19"/>
      <c r="K23" s="96"/>
    </row>
    <row r="24" spans="1:11" ht="231.95">
      <c r="A24" s="94" t="s">
        <v>333</v>
      </c>
      <c r="B24" s="213" t="s">
        <v>2068</v>
      </c>
      <c r="C24" s="94"/>
      <c r="D24" s="94"/>
      <c r="E24" s="94"/>
      <c r="F24" s="61" t="s">
        <v>1011</v>
      </c>
      <c r="G24" s="204" t="s">
        <v>2308</v>
      </c>
      <c r="H24" s="19"/>
      <c r="K24" s="96"/>
    </row>
    <row r="25" spans="1:11" ht="101.45">
      <c r="A25" s="94" t="s">
        <v>333</v>
      </c>
      <c r="B25" s="213" t="s">
        <v>2068</v>
      </c>
      <c r="C25" s="94"/>
      <c r="D25" s="94"/>
      <c r="E25" s="94"/>
      <c r="F25" s="61" t="s">
        <v>1011</v>
      </c>
      <c r="G25" s="204" t="s">
        <v>2309</v>
      </c>
      <c r="H25" s="19"/>
      <c r="K25" s="96"/>
    </row>
    <row r="26" spans="1:11" ht="159.6">
      <c r="A26" s="94" t="s">
        <v>338</v>
      </c>
      <c r="B26" s="213" t="s">
        <v>2068</v>
      </c>
      <c r="C26" s="94"/>
      <c r="D26" s="94"/>
      <c r="E26" s="94"/>
      <c r="F26" s="61" t="s">
        <v>1016</v>
      </c>
      <c r="G26" s="204" t="s">
        <v>2310</v>
      </c>
      <c r="H26" s="19"/>
      <c r="K26" s="96"/>
    </row>
    <row r="27" spans="1:11" ht="29.1">
      <c r="A27" s="94" t="s">
        <v>364</v>
      </c>
      <c r="B27" s="213" t="s">
        <v>2115</v>
      </c>
      <c r="C27" s="94"/>
      <c r="D27" s="94"/>
      <c r="E27" s="94"/>
      <c r="F27" s="61" t="s">
        <v>1035</v>
      </c>
      <c r="G27" s="204" t="s">
        <v>2307</v>
      </c>
      <c r="H27" s="19"/>
      <c r="K27" s="96"/>
    </row>
    <row r="28" spans="1:11" ht="57.95">
      <c r="A28" s="94" t="s">
        <v>1783</v>
      </c>
      <c r="B28" s="213" t="s">
        <v>2068</v>
      </c>
      <c r="C28" s="94"/>
      <c r="D28" s="94"/>
      <c r="E28" s="94"/>
      <c r="F28" s="61" t="s">
        <v>1053</v>
      </c>
      <c r="G28" s="204" t="s">
        <v>2311</v>
      </c>
      <c r="H28" s="19"/>
      <c r="K28" s="96"/>
    </row>
    <row r="29" spans="1:11" ht="290.10000000000002">
      <c r="A29" s="102" t="s">
        <v>1970</v>
      </c>
      <c r="B29" s="213" t="s">
        <v>2068</v>
      </c>
      <c r="C29" s="94"/>
      <c r="D29" s="102"/>
      <c r="E29" s="102"/>
      <c r="F29" s="61" t="s">
        <v>1056</v>
      </c>
      <c r="G29" s="204" t="s">
        <v>2312</v>
      </c>
      <c r="H29" s="19"/>
      <c r="K29" s="96"/>
    </row>
    <row r="30" spans="1:11" ht="57.95">
      <c r="A30" s="94" t="s">
        <v>1970</v>
      </c>
      <c r="B30" s="213" t="s">
        <v>2068</v>
      </c>
      <c r="C30" s="94"/>
      <c r="D30" s="94"/>
      <c r="E30" s="94"/>
      <c r="F30" s="61" t="s">
        <v>1056</v>
      </c>
      <c r="G30" s="204" t="s">
        <v>2311</v>
      </c>
      <c r="H30" s="19"/>
      <c r="K30" s="96"/>
    </row>
    <row r="31" spans="1:11" ht="29.1">
      <c r="A31" s="94" t="s">
        <v>1785</v>
      </c>
      <c r="B31" s="213" t="s">
        <v>2068</v>
      </c>
      <c r="C31" s="94"/>
      <c r="D31" s="94"/>
      <c r="E31" s="94"/>
      <c r="F31" s="61" t="s">
        <v>1072</v>
      </c>
      <c r="G31" s="204" t="s">
        <v>2313</v>
      </c>
      <c r="H31" s="19"/>
      <c r="K31" s="96"/>
    </row>
    <row r="32" spans="1:11">
      <c r="A32" s="94" t="s">
        <v>1980</v>
      </c>
      <c r="B32" s="213" t="s">
        <v>2115</v>
      </c>
      <c r="C32" s="94"/>
      <c r="D32" s="94"/>
      <c r="E32" s="94"/>
      <c r="F32" s="61" t="s">
        <v>1078</v>
      </c>
      <c r="G32" s="204" t="s">
        <v>2314</v>
      </c>
      <c r="H32" s="19"/>
      <c r="K32" s="96"/>
    </row>
    <row r="33" spans="1:11" ht="43.5">
      <c r="A33" s="94" t="s">
        <v>1790</v>
      </c>
      <c r="B33" s="213" t="s">
        <v>2115</v>
      </c>
      <c r="C33" s="94"/>
      <c r="D33" s="94"/>
      <c r="E33" s="94"/>
      <c r="F33" s="61" t="s">
        <v>1091</v>
      </c>
      <c r="G33" s="204" t="s">
        <v>2315</v>
      </c>
      <c r="H33" s="55" t="s">
        <v>1093</v>
      </c>
      <c r="K33" s="96"/>
    </row>
    <row r="34" spans="1:11" ht="29.1">
      <c r="A34" s="94" t="s">
        <v>1791</v>
      </c>
      <c r="B34" s="213" t="s">
        <v>2068</v>
      </c>
      <c r="C34" s="94"/>
      <c r="D34" s="94"/>
      <c r="E34" s="94"/>
      <c r="F34" s="61" t="s">
        <v>1792</v>
      </c>
      <c r="G34" s="204" t="s">
        <v>2316</v>
      </c>
      <c r="H34" s="19"/>
      <c r="K34" s="96"/>
    </row>
    <row r="35" spans="1:11" ht="29.1">
      <c r="A35" s="94" t="s">
        <v>1839</v>
      </c>
      <c r="B35" s="213" t="s">
        <v>2068</v>
      </c>
      <c r="C35" s="94"/>
      <c r="D35" s="94"/>
      <c r="E35" s="94"/>
      <c r="F35" s="61" t="s">
        <v>1121</v>
      </c>
      <c r="G35" s="204" t="s">
        <v>2316</v>
      </c>
      <c r="H35" s="19"/>
      <c r="K35" s="96"/>
    </row>
    <row r="36" spans="1:11" ht="57.95">
      <c r="A36" s="94" t="s">
        <v>1794</v>
      </c>
      <c r="B36" s="213" t="s">
        <v>2115</v>
      </c>
      <c r="C36" s="94"/>
      <c r="D36" s="94"/>
      <c r="E36" s="94"/>
      <c r="F36" s="61" t="s">
        <v>1125</v>
      </c>
      <c r="G36" s="204" t="s">
        <v>2317</v>
      </c>
      <c r="H36" s="55" t="s">
        <v>2318</v>
      </c>
      <c r="K36" s="96"/>
    </row>
    <row r="37" spans="1:11" ht="43.5">
      <c r="A37" s="94" t="s">
        <v>1852</v>
      </c>
      <c r="B37" s="213" t="s">
        <v>2068</v>
      </c>
      <c r="C37" s="94"/>
      <c r="D37" s="94"/>
      <c r="E37" s="94"/>
      <c r="F37" s="61" t="s">
        <v>1855</v>
      </c>
      <c r="G37" s="204" t="s">
        <v>2319</v>
      </c>
      <c r="H37" s="19"/>
      <c r="K37" s="96"/>
    </row>
    <row r="38" spans="1:11" ht="57.95">
      <c r="A38" s="94" t="s">
        <v>1902</v>
      </c>
      <c r="B38" s="213" t="s">
        <v>2068</v>
      </c>
      <c r="C38" s="94"/>
      <c r="D38" s="94"/>
      <c r="E38" s="94"/>
      <c r="F38" s="61" t="s">
        <v>1161</v>
      </c>
      <c r="G38" s="204" t="s">
        <v>2320</v>
      </c>
      <c r="H38" s="19"/>
      <c r="K38" s="96"/>
    </row>
    <row r="39" spans="1:11" ht="116.1">
      <c r="A39" s="94" t="s">
        <v>1907</v>
      </c>
      <c r="B39" s="213" t="s">
        <v>2068</v>
      </c>
      <c r="C39" s="94"/>
      <c r="D39" s="94"/>
      <c r="E39" s="94"/>
      <c r="F39" s="61" t="s">
        <v>1165</v>
      </c>
      <c r="G39" s="204" t="s">
        <v>2321</v>
      </c>
      <c r="H39" s="19"/>
      <c r="K39" s="96"/>
    </row>
    <row r="40" spans="1:11" ht="130.5">
      <c r="A40" s="94" t="s">
        <v>1911</v>
      </c>
      <c r="B40" s="213" t="s">
        <v>2068</v>
      </c>
      <c r="C40" s="94"/>
      <c r="D40" s="94"/>
      <c r="E40" s="94"/>
      <c r="F40" s="61" t="s">
        <v>1171</v>
      </c>
      <c r="G40" s="204" t="s">
        <v>2322</v>
      </c>
      <c r="H40" s="19"/>
      <c r="K40" s="96"/>
    </row>
    <row r="41" spans="1:11" ht="159.6">
      <c r="A41" s="94" t="s">
        <v>1797</v>
      </c>
      <c r="B41" s="213" t="s">
        <v>2068</v>
      </c>
      <c r="C41" s="94"/>
      <c r="D41" s="94"/>
      <c r="E41" s="94"/>
      <c r="F41" s="61" t="s">
        <v>1917</v>
      </c>
      <c r="G41" s="204" t="s">
        <v>2323</v>
      </c>
      <c r="H41" s="19"/>
      <c r="K41" s="96"/>
    </row>
    <row r="42" spans="1:11" ht="29.1">
      <c r="A42" s="55" t="s">
        <v>1753</v>
      </c>
      <c r="B42" s="213" t="s">
        <v>2115</v>
      </c>
      <c r="C42" s="94"/>
      <c r="D42" s="94"/>
      <c r="E42" s="94"/>
      <c r="F42" s="61" t="s">
        <v>1192</v>
      </c>
      <c r="G42" s="204" t="s">
        <v>2324</v>
      </c>
      <c r="H42" s="19"/>
      <c r="K42" s="96"/>
    </row>
    <row r="43" spans="1:11" ht="57.95">
      <c r="A43" s="55" t="s">
        <v>2108</v>
      </c>
      <c r="B43" s="213" t="s">
        <v>2115</v>
      </c>
      <c r="C43" s="94"/>
      <c r="D43" s="94"/>
      <c r="E43" s="94"/>
      <c r="F43" s="61" t="s">
        <v>1211</v>
      </c>
      <c r="G43" s="204" t="s">
        <v>2325</v>
      </c>
      <c r="H43" s="55" t="s">
        <v>2326</v>
      </c>
      <c r="K43" s="96"/>
    </row>
    <row r="44" spans="1:11" ht="43.5">
      <c r="A44" s="94" t="s">
        <v>2117</v>
      </c>
      <c r="B44" s="213" t="s">
        <v>2115</v>
      </c>
      <c r="C44" s="94"/>
      <c r="D44" s="94"/>
      <c r="E44" s="94"/>
      <c r="F44" s="61" t="s">
        <v>1226</v>
      </c>
      <c r="G44" s="204" t="s">
        <v>2327</v>
      </c>
      <c r="H44" s="61" t="s">
        <v>1093</v>
      </c>
      <c r="K44" s="96"/>
    </row>
    <row r="45" spans="1:11" ht="43.5">
      <c r="A45" s="94" t="s">
        <v>2217</v>
      </c>
      <c r="B45" s="213" t="s">
        <v>2115</v>
      </c>
      <c r="C45" s="94"/>
      <c r="D45" s="94"/>
      <c r="E45" s="94"/>
      <c r="F45" s="61" t="s">
        <v>1264</v>
      </c>
      <c r="G45" s="204" t="s">
        <v>2328</v>
      </c>
      <c r="H45" s="61" t="s">
        <v>2329</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bottomRight" activeCell="H4" sqref="H4:H6"/>
      <selection pane="bottomLeft" activeCell="E14" sqref="E14"/>
      <selection pane="topRight" activeCell="E14" sqref="E14"/>
    </sheetView>
  </sheetViews>
  <sheetFormatPr defaultColWidth="9.140625" defaultRowHeight="14.45" outlineLevelCol="1"/>
  <cols>
    <col min="1" max="1" width="2.7109375" style="56" customWidth="1"/>
    <col min="2" max="2" width="17" style="56" customWidth="1"/>
    <col min="3" max="3" width="21.85546875" style="91" customWidth="1"/>
    <col min="4" max="4" width="31.5703125" style="23" hidden="1" customWidth="1" outlineLevel="1"/>
    <col min="5" max="6" width="36.7109375" style="23" hidden="1" customWidth="1" outlineLevel="1"/>
    <col min="7" max="7" width="60.42578125" style="56" customWidth="1" collapsed="1"/>
    <col min="8" max="8" width="83.5703125" style="96" customWidth="1"/>
    <col min="9" max="9" width="67.42578125" style="23" hidden="1" customWidth="1" outlineLevel="1"/>
    <col min="10" max="10" width="13.140625" style="56" bestFit="1" customWidth="1" collapsed="1"/>
    <col min="11" max="16384" width="9.140625" style="56"/>
  </cols>
  <sheetData>
    <row r="1" spans="1:12" ht="18.600000000000001">
      <c r="A1" s="56" t="s">
        <v>1308</v>
      </c>
      <c r="B1" s="101" t="s">
        <v>2330</v>
      </c>
      <c r="C1" s="168"/>
      <c r="D1" s="95"/>
      <c r="E1" s="95"/>
      <c r="F1" s="95"/>
      <c r="G1" s="95"/>
    </row>
    <row r="2" spans="1:12">
      <c r="B2" s="236" t="s">
        <v>2044</v>
      </c>
      <c r="C2" s="239" t="s">
        <v>1723</v>
      </c>
      <c r="D2" s="239" t="s">
        <v>2045</v>
      </c>
      <c r="E2" s="239" t="s">
        <v>2046</v>
      </c>
      <c r="F2" s="239" t="s">
        <v>2188</v>
      </c>
      <c r="G2" s="237" t="s">
        <v>1726</v>
      </c>
      <c r="H2" s="239" t="s">
        <v>2047</v>
      </c>
      <c r="I2" s="238" t="s">
        <v>657</v>
      </c>
      <c r="J2" s="146"/>
    </row>
    <row r="3" spans="1:12">
      <c r="B3" s="340" t="s">
        <v>1763</v>
      </c>
      <c r="C3" s="341"/>
      <c r="D3" s="341"/>
      <c r="E3" s="341"/>
      <c r="F3" s="341"/>
      <c r="G3" s="341"/>
      <c r="H3" s="341"/>
      <c r="I3" s="341"/>
      <c r="J3" s="146"/>
    </row>
    <row r="4" spans="1:12" ht="87">
      <c r="B4" s="102" t="s">
        <v>1827</v>
      </c>
      <c r="C4" s="213" t="s">
        <v>2068</v>
      </c>
      <c r="D4" s="94"/>
      <c r="E4" s="102"/>
      <c r="F4" s="102"/>
      <c r="G4" s="61" t="s">
        <v>1106</v>
      </c>
      <c r="H4" s="151" t="s">
        <v>2331</v>
      </c>
      <c r="I4" s="61"/>
      <c r="L4" s="96"/>
    </row>
    <row r="5" spans="1:12" ht="29.1">
      <c r="B5" s="102" t="s">
        <v>2213</v>
      </c>
      <c r="C5" s="213" t="s">
        <v>2115</v>
      </c>
      <c r="D5" s="94"/>
      <c r="E5" s="102"/>
      <c r="F5" s="102"/>
      <c r="G5" s="61" t="s">
        <v>1259</v>
      </c>
      <c r="H5" s="151" t="s">
        <v>2332</v>
      </c>
      <c r="I5" s="61"/>
      <c r="L5" s="96"/>
    </row>
    <row r="6" spans="1:12" ht="87">
      <c r="B6" s="102" t="s">
        <v>2112</v>
      </c>
      <c r="C6" s="213" t="s">
        <v>2068</v>
      </c>
      <c r="D6" s="94"/>
      <c r="E6" s="102"/>
      <c r="F6" s="102"/>
      <c r="G6" s="61" t="s">
        <v>1219</v>
      </c>
      <c r="H6" s="151" t="s">
        <v>2333</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bottomRight" activeCell="CE31" sqref="CE31"/>
      <selection pane="bottomLeft" activeCell="A2" sqref="A2"/>
      <selection pane="topRight" activeCell="C1" sqref="C1"/>
    </sheetView>
  </sheetViews>
  <sheetFormatPr defaultColWidth="33.28515625" defaultRowHeight="14.45" outlineLevelCol="1"/>
  <cols>
    <col min="1" max="1" width="15.28515625" bestFit="1" customWidth="1"/>
    <col min="2" max="2" width="32.85546875" bestFit="1" customWidth="1"/>
    <col min="3" max="3" width="31" bestFit="1" customWidth="1"/>
    <col min="4" max="4" width="31.7109375" customWidth="1"/>
    <col min="5" max="5" width="19.140625" style="13" customWidth="1"/>
    <col min="6" max="6" width="19.140625" style="1" customWidth="1"/>
    <col min="7" max="7" width="16.42578125" style="1" bestFit="1" customWidth="1"/>
    <col min="8" max="14" width="9.42578125" style="1" customWidth="1"/>
    <col min="15" max="83" width="9.42578125" style="1" customWidth="1" outlineLevel="1"/>
    <col min="84" max="84" width="60.7109375" style="16" customWidth="1"/>
    <col min="85" max="85" width="21.140625" style="73" customWidth="1"/>
    <col min="86" max="86" width="29.28515625" style="58" hidden="1" customWidth="1"/>
    <col min="87" max="88" width="33.28515625" style="16"/>
    <col min="89" max="89" width="38.7109375" style="16" bestFit="1" customWidth="1"/>
    <col min="90" max="90" width="31.28515625" style="16" customWidth="1"/>
  </cols>
  <sheetData>
    <row r="1" spans="1:90" ht="15" customHeight="1">
      <c r="A1" s="80"/>
      <c r="B1" s="319" t="s">
        <v>27</v>
      </c>
      <c r="C1" s="319"/>
      <c r="D1" s="319"/>
      <c r="E1" s="320" t="s">
        <v>28</v>
      </c>
      <c r="F1" s="320"/>
      <c r="G1" s="321"/>
      <c r="H1" s="324" t="s">
        <v>29</v>
      </c>
      <c r="I1" s="324"/>
      <c r="J1" s="324"/>
      <c r="K1" s="324"/>
      <c r="L1" s="324"/>
      <c r="M1" s="324"/>
      <c r="N1" s="324"/>
      <c r="O1" s="324"/>
      <c r="P1" s="324"/>
      <c r="Q1" s="324"/>
      <c r="R1" s="324"/>
      <c r="S1" s="324"/>
      <c r="T1" s="324"/>
      <c r="U1" s="324"/>
      <c r="V1" s="324"/>
      <c r="W1" s="324"/>
      <c r="X1" s="324"/>
      <c r="Y1" s="324"/>
      <c r="Z1" s="324"/>
      <c r="AA1" s="324"/>
      <c r="AB1" s="324"/>
      <c r="AC1" s="324"/>
      <c r="AD1" s="324"/>
      <c r="AE1" s="324"/>
      <c r="AF1" s="324"/>
      <c r="AG1" s="324"/>
      <c r="AH1" s="324"/>
      <c r="AI1" s="324"/>
      <c r="AJ1" s="324"/>
      <c r="AK1" s="324"/>
      <c r="AL1" s="324"/>
      <c r="AM1" s="324"/>
      <c r="AN1" s="324"/>
      <c r="AO1" s="324"/>
      <c r="AP1" s="324"/>
      <c r="AQ1" s="324"/>
      <c r="AR1" s="324"/>
      <c r="AS1" s="324"/>
      <c r="AT1" s="324"/>
      <c r="AU1" s="324"/>
      <c r="AV1" s="324"/>
      <c r="AW1" s="324"/>
      <c r="AX1" s="324"/>
      <c r="AY1" s="324"/>
      <c r="AZ1" s="324"/>
      <c r="BA1" s="324"/>
      <c r="BB1" s="324"/>
      <c r="BC1" s="324"/>
      <c r="BD1" s="324"/>
      <c r="BE1" s="324"/>
      <c r="BF1" s="324"/>
      <c r="BG1" s="324"/>
      <c r="BH1" s="324"/>
      <c r="BI1" s="324"/>
      <c r="BJ1" s="324"/>
      <c r="BK1" s="324"/>
      <c r="BL1" s="324"/>
      <c r="BM1" s="324"/>
      <c r="BN1" s="324"/>
      <c r="BO1" s="324"/>
      <c r="BP1" s="324"/>
      <c r="BQ1" s="324"/>
      <c r="BR1" s="324"/>
      <c r="BS1" s="324"/>
      <c r="BT1" s="324"/>
      <c r="BU1" s="324"/>
      <c r="BV1" s="324"/>
      <c r="BW1" s="324"/>
      <c r="BX1" s="324"/>
      <c r="BY1" s="324"/>
      <c r="BZ1" s="324"/>
      <c r="CA1" s="324"/>
      <c r="CB1" s="324"/>
      <c r="CC1" s="324"/>
      <c r="CD1" s="324"/>
      <c r="CE1" s="325"/>
      <c r="CF1" s="322" t="s">
        <v>30</v>
      </c>
      <c r="CG1" s="322"/>
      <c r="CH1" s="323"/>
      <c r="CI1" s="322"/>
      <c r="CJ1" s="322"/>
      <c r="CK1" s="322"/>
      <c r="CL1" s="322"/>
    </row>
    <row r="2" spans="1:90" s="57" customFormat="1" ht="33" customHeight="1">
      <c r="A2" s="81" t="s">
        <v>31</v>
      </c>
      <c r="B2" s="74" t="s">
        <v>32</v>
      </c>
      <c r="C2" s="74" t="s">
        <v>33</v>
      </c>
      <c r="D2" s="74" t="s">
        <v>34</v>
      </c>
      <c r="E2" s="82" t="s">
        <v>35</v>
      </c>
      <c r="F2" s="82" t="s">
        <v>36</v>
      </c>
      <c r="G2" s="83" t="s">
        <v>37</v>
      </c>
      <c r="H2" s="77" t="s">
        <v>38</v>
      </c>
      <c r="I2" s="78" t="s">
        <v>39</v>
      </c>
      <c r="J2" s="78" t="s">
        <v>40</v>
      </c>
      <c r="K2" s="78" t="s">
        <v>41</v>
      </c>
      <c r="L2" s="78" t="s">
        <v>42</v>
      </c>
      <c r="M2" s="78" t="s">
        <v>43</v>
      </c>
      <c r="N2" s="78" t="s">
        <v>44</v>
      </c>
      <c r="O2" s="78" t="s">
        <v>45</v>
      </c>
      <c r="P2" s="78" t="s">
        <v>46</v>
      </c>
      <c r="Q2" s="78" t="s">
        <v>47</v>
      </c>
      <c r="R2" s="78" t="s">
        <v>48</v>
      </c>
      <c r="S2" s="78" t="s">
        <v>49</v>
      </c>
      <c r="T2" s="78" t="s">
        <v>50</v>
      </c>
      <c r="U2" s="78" t="s">
        <v>51</v>
      </c>
      <c r="V2" s="78" t="s">
        <v>52</v>
      </c>
      <c r="W2" s="78" t="s">
        <v>53</v>
      </c>
      <c r="X2" s="78" t="s">
        <v>54</v>
      </c>
      <c r="Y2" s="78" t="s">
        <v>55</v>
      </c>
      <c r="Z2" s="78" t="s">
        <v>56</v>
      </c>
      <c r="AA2" s="78" t="s">
        <v>57</v>
      </c>
      <c r="AB2" s="78" t="s">
        <v>58</v>
      </c>
      <c r="AC2" s="78" t="s">
        <v>59</v>
      </c>
      <c r="AD2" s="78" t="s">
        <v>60</v>
      </c>
      <c r="AE2" s="78" t="s">
        <v>61</v>
      </c>
      <c r="AF2" s="78" t="s">
        <v>62</v>
      </c>
      <c r="AG2" s="78" t="s">
        <v>63</v>
      </c>
      <c r="AH2" s="78" t="s">
        <v>64</v>
      </c>
      <c r="AI2" s="78" t="s">
        <v>65</v>
      </c>
      <c r="AJ2" s="78" t="s">
        <v>66</v>
      </c>
      <c r="AK2" s="78" t="s">
        <v>67</v>
      </c>
      <c r="AL2" s="78" t="s">
        <v>68</v>
      </c>
      <c r="AM2" s="78" t="s">
        <v>69</v>
      </c>
      <c r="AN2" s="78" t="s">
        <v>70</v>
      </c>
      <c r="AO2" s="78" t="s">
        <v>71</v>
      </c>
      <c r="AP2" s="78" t="s">
        <v>72</v>
      </c>
      <c r="AQ2" s="78" t="s">
        <v>73</v>
      </c>
      <c r="AR2" s="78" t="s">
        <v>74</v>
      </c>
      <c r="AS2" s="78" t="s">
        <v>75</v>
      </c>
      <c r="AT2" s="78" t="s">
        <v>76</v>
      </c>
      <c r="AU2" s="78" t="s">
        <v>77</v>
      </c>
      <c r="AV2" s="78" t="s">
        <v>78</v>
      </c>
      <c r="AW2" s="78" t="s">
        <v>79</v>
      </c>
      <c r="AX2" s="78" t="s">
        <v>80</v>
      </c>
      <c r="AY2" s="78" t="s">
        <v>81</v>
      </c>
      <c r="AZ2" s="78" t="s">
        <v>82</v>
      </c>
      <c r="BA2" s="78" t="s">
        <v>83</v>
      </c>
      <c r="BB2" s="78" t="s">
        <v>84</v>
      </c>
      <c r="BC2" s="78" t="s">
        <v>85</v>
      </c>
      <c r="BD2" s="78" t="s">
        <v>86</v>
      </c>
      <c r="BE2" s="78" t="s">
        <v>87</v>
      </c>
      <c r="BF2" s="78" t="s">
        <v>88</v>
      </c>
      <c r="BG2" s="78" t="s">
        <v>89</v>
      </c>
      <c r="BH2" s="78" t="s">
        <v>90</v>
      </c>
      <c r="BI2" s="78" t="s">
        <v>91</v>
      </c>
      <c r="BJ2" s="78" t="s">
        <v>92</v>
      </c>
      <c r="BK2" s="78" t="s">
        <v>93</v>
      </c>
      <c r="BL2" s="78" t="s">
        <v>94</v>
      </c>
      <c r="BM2" s="78" t="s">
        <v>95</v>
      </c>
      <c r="BN2" s="78" t="s">
        <v>96</v>
      </c>
      <c r="BO2" s="85" t="s">
        <v>97</v>
      </c>
      <c r="BP2" s="78" t="s">
        <v>98</v>
      </c>
      <c r="BQ2" s="78" t="s">
        <v>99</v>
      </c>
      <c r="BR2" s="78" t="s">
        <v>100</v>
      </c>
      <c r="BS2" s="78" t="s">
        <v>101</v>
      </c>
      <c r="BT2" s="78" t="s">
        <v>102</v>
      </c>
      <c r="BU2" s="78" t="s">
        <v>103</v>
      </c>
      <c r="BV2" s="78" t="s">
        <v>104</v>
      </c>
      <c r="BW2" s="78" t="s">
        <v>105</v>
      </c>
      <c r="BX2" s="78" t="s">
        <v>106</v>
      </c>
      <c r="BY2" s="78" t="s">
        <v>107</v>
      </c>
      <c r="BZ2" s="78" t="s">
        <v>108</v>
      </c>
      <c r="CA2" s="78" t="s">
        <v>109</v>
      </c>
      <c r="CB2" s="78" t="s">
        <v>110</v>
      </c>
      <c r="CC2" s="78" t="s">
        <v>111</v>
      </c>
      <c r="CD2" s="78" t="s">
        <v>112</v>
      </c>
      <c r="CE2" s="78" t="s">
        <v>113</v>
      </c>
      <c r="CF2" s="82" t="s">
        <v>114</v>
      </c>
      <c r="CG2" s="84" t="s">
        <v>115</v>
      </c>
      <c r="CH2" s="75" t="s">
        <v>116</v>
      </c>
      <c r="CI2" s="82" t="s">
        <v>117</v>
      </c>
      <c r="CJ2" s="82" t="s">
        <v>118</v>
      </c>
      <c r="CK2" s="82" t="s">
        <v>119</v>
      </c>
      <c r="CL2" s="82" t="s">
        <v>120</v>
      </c>
    </row>
    <row r="3" spans="1:90" s="57" customFormat="1" ht="29.1" hidden="1">
      <c r="A3" s="61" t="s">
        <v>121</v>
      </c>
      <c r="B3" s="62" t="s">
        <v>18</v>
      </c>
      <c r="C3" s="63" t="s">
        <v>122</v>
      </c>
      <c r="D3" s="61" t="s">
        <v>123</v>
      </c>
      <c r="E3" s="21" t="s">
        <v>124</v>
      </c>
      <c r="F3" s="21">
        <v>1040</v>
      </c>
      <c r="G3" s="21" t="s">
        <v>125</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126</v>
      </c>
      <c r="CG3" s="72">
        <v>1.6</v>
      </c>
      <c r="CH3" s="64" t="s">
        <v>9</v>
      </c>
      <c r="CI3" s="61" t="s">
        <v>122</v>
      </c>
      <c r="CJ3" s="61" t="s">
        <v>127</v>
      </c>
      <c r="CK3" s="61" t="s">
        <v>128</v>
      </c>
      <c r="CL3" s="61"/>
    </row>
    <row r="4" spans="1:90" s="57" customFormat="1" hidden="1">
      <c r="A4" s="61" t="s">
        <v>121</v>
      </c>
      <c r="B4" s="62" t="s">
        <v>129</v>
      </c>
      <c r="C4" s="63" t="s">
        <v>130</v>
      </c>
      <c r="D4" s="61" t="s">
        <v>131</v>
      </c>
      <c r="E4" s="21" t="s">
        <v>132</v>
      </c>
      <c r="F4" s="21">
        <v>3151</v>
      </c>
      <c r="G4" s="21" t="s">
        <v>133</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134</v>
      </c>
      <c r="CG4" s="72">
        <v>1.4</v>
      </c>
      <c r="CH4" s="64" t="s">
        <v>10</v>
      </c>
      <c r="CI4" s="61" t="s">
        <v>130</v>
      </c>
      <c r="CJ4" s="61" t="s">
        <v>135</v>
      </c>
      <c r="CK4" s="61" t="s">
        <v>136</v>
      </c>
      <c r="CL4" s="61"/>
    </row>
    <row r="5" spans="1:90" s="57" customFormat="1" ht="43.5" hidden="1">
      <c r="A5" s="61" t="s">
        <v>121</v>
      </c>
      <c r="B5" s="62" t="s">
        <v>137</v>
      </c>
      <c r="C5" s="63" t="s">
        <v>138</v>
      </c>
      <c r="D5" s="61" t="s">
        <v>139</v>
      </c>
      <c r="E5" s="21" t="s">
        <v>140</v>
      </c>
      <c r="F5" s="21" t="s">
        <v>141</v>
      </c>
      <c r="G5" s="21" t="s">
        <v>142</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143</v>
      </c>
      <c r="CG5" s="72" t="s">
        <v>144</v>
      </c>
      <c r="CH5" s="64" t="s">
        <v>145</v>
      </c>
      <c r="CI5" s="61" t="s">
        <v>146</v>
      </c>
      <c r="CJ5" s="61" t="s">
        <v>147</v>
      </c>
      <c r="CK5" s="61" t="s">
        <v>148</v>
      </c>
      <c r="CL5" s="65" t="s">
        <v>149</v>
      </c>
    </row>
    <row r="6" spans="1:90" s="57" customFormat="1" ht="57.95" hidden="1">
      <c r="A6" s="61" t="s">
        <v>121</v>
      </c>
      <c r="B6" s="62" t="s">
        <v>150</v>
      </c>
      <c r="C6" s="63" t="s">
        <v>151</v>
      </c>
      <c r="D6" s="61"/>
      <c r="E6" s="21" t="s">
        <v>152</v>
      </c>
      <c r="F6" s="21">
        <v>1040</v>
      </c>
      <c r="G6" s="21" t="s">
        <v>125</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153</v>
      </c>
      <c r="CG6" s="72">
        <v>1.5</v>
      </c>
      <c r="CH6" s="64" t="s">
        <v>26</v>
      </c>
      <c r="CI6" s="61" t="s">
        <v>151</v>
      </c>
      <c r="CJ6" s="61" t="s">
        <v>154</v>
      </c>
      <c r="CK6" s="61" t="s">
        <v>155</v>
      </c>
      <c r="CL6" s="61"/>
    </row>
    <row r="7" spans="1:90" s="57" customFormat="1" hidden="1">
      <c r="A7" s="61" t="s">
        <v>121</v>
      </c>
      <c r="B7" s="62" t="s">
        <v>156</v>
      </c>
      <c r="C7" s="63" t="s">
        <v>157</v>
      </c>
      <c r="D7" s="61" t="s">
        <v>158</v>
      </c>
      <c r="E7" s="21" t="s">
        <v>159</v>
      </c>
      <c r="F7" s="21">
        <v>1040</v>
      </c>
      <c r="G7" s="21" t="s">
        <v>125</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160</v>
      </c>
      <c r="CG7" s="72">
        <v>1.1000000000000001</v>
      </c>
      <c r="CH7" s="64" t="s">
        <v>161</v>
      </c>
      <c r="CI7" s="61" t="s">
        <v>157</v>
      </c>
      <c r="CJ7" s="61" t="s">
        <v>135</v>
      </c>
      <c r="CK7" s="61" t="s">
        <v>162</v>
      </c>
      <c r="CL7" s="61"/>
    </row>
    <row r="8" spans="1:90" s="57" customFormat="1" ht="29.1" hidden="1">
      <c r="A8" s="61" t="s">
        <v>121</v>
      </c>
      <c r="B8" s="62" t="s">
        <v>163</v>
      </c>
      <c r="C8" s="63" t="s">
        <v>164</v>
      </c>
      <c r="D8" s="61" t="s">
        <v>165</v>
      </c>
      <c r="E8" s="21" t="s">
        <v>166</v>
      </c>
      <c r="F8" s="21">
        <v>1040</v>
      </c>
      <c r="G8" s="21" t="s">
        <v>133</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167</v>
      </c>
      <c r="CG8" s="72">
        <v>1.1000000000000001</v>
      </c>
      <c r="CH8" s="64" t="s">
        <v>161</v>
      </c>
      <c r="CI8" s="61" t="s">
        <v>164</v>
      </c>
      <c r="CJ8" s="61" t="s">
        <v>135</v>
      </c>
      <c r="CK8" s="61" t="s">
        <v>168</v>
      </c>
      <c r="CL8" s="61"/>
    </row>
    <row r="9" spans="1:90" s="57" customFormat="1" ht="29.1" hidden="1">
      <c r="A9" s="61" t="s">
        <v>121</v>
      </c>
      <c r="B9" s="62" t="s">
        <v>169</v>
      </c>
      <c r="C9" s="63" t="s">
        <v>170</v>
      </c>
      <c r="D9" s="61" t="s">
        <v>171</v>
      </c>
      <c r="E9" s="21" t="s">
        <v>140</v>
      </c>
      <c r="F9" s="21" t="s">
        <v>141</v>
      </c>
      <c r="G9" s="21" t="s">
        <v>142</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172</v>
      </c>
      <c r="CG9" s="72">
        <v>1.1000000000000001</v>
      </c>
      <c r="CH9" s="64" t="s">
        <v>161</v>
      </c>
      <c r="CI9" s="61" t="s">
        <v>170</v>
      </c>
      <c r="CJ9" s="61" t="s">
        <v>173</v>
      </c>
      <c r="CK9" s="61" t="s">
        <v>168</v>
      </c>
      <c r="CL9" s="61"/>
    </row>
    <row r="10" spans="1:90" s="57" customFormat="1" ht="43.5" hidden="1">
      <c r="A10" s="61" t="s">
        <v>121</v>
      </c>
      <c r="B10" s="66" t="s">
        <v>174</v>
      </c>
      <c r="C10" s="61" t="s">
        <v>174</v>
      </c>
      <c r="D10" s="61" t="s">
        <v>175</v>
      </c>
      <c r="E10" s="21" t="s">
        <v>124</v>
      </c>
      <c r="F10" s="21" t="s">
        <v>141</v>
      </c>
      <c r="G10" s="21" t="s">
        <v>142</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176</v>
      </c>
      <c r="CG10" s="72" t="s">
        <v>144</v>
      </c>
      <c r="CH10" s="64" t="s">
        <v>144</v>
      </c>
      <c r="CI10" s="61" t="s">
        <v>177</v>
      </c>
      <c r="CJ10" s="61" t="s">
        <v>178</v>
      </c>
      <c r="CK10" s="61" t="s">
        <v>179</v>
      </c>
      <c r="CL10" s="61"/>
    </row>
    <row r="11" spans="1:90" s="57" customFormat="1" hidden="1">
      <c r="A11" s="61" t="s">
        <v>121</v>
      </c>
      <c r="B11" s="62" t="s">
        <v>180</v>
      </c>
      <c r="C11" s="63"/>
      <c r="D11" s="61" t="s">
        <v>181</v>
      </c>
      <c r="E11" s="21" t="s">
        <v>159</v>
      </c>
      <c r="F11" s="21">
        <v>1040</v>
      </c>
      <c r="G11" s="21" t="s">
        <v>125</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182</v>
      </c>
      <c r="CG11" s="72">
        <v>1</v>
      </c>
      <c r="CH11" s="64" t="s">
        <v>183</v>
      </c>
      <c r="CI11" s="61" t="s">
        <v>180</v>
      </c>
      <c r="CJ11" s="61" t="s">
        <v>148</v>
      </c>
      <c r="CK11" s="61" t="s">
        <v>155</v>
      </c>
      <c r="CL11" s="61"/>
    </row>
    <row r="12" spans="1:90" s="57" customFormat="1" hidden="1">
      <c r="A12" s="61" t="s">
        <v>121</v>
      </c>
      <c r="B12" s="62" t="s">
        <v>184</v>
      </c>
      <c r="C12" s="63"/>
      <c r="D12" s="61" t="s">
        <v>185</v>
      </c>
      <c r="E12" s="21" t="s">
        <v>159</v>
      </c>
      <c r="F12" s="21">
        <v>1040</v>
      </c>
      <c r="G12" s="21" t="s">
        <v>125</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186</v>
      </c>
      <c r="CG12" s="72">
        <v>1</v>
      </c>
      <c r="CH12" s="64" t="s">
        <v>183</v>
      </c>
      <c r="CI12" s="61" t="s">
        <v>184</v>
      </c>
      <c r="CJ12" s="61" t="s">
        <v>187</v>
      </c>
      <c r="CK12" s="61" t="s">
        <v>136</v>
      </c>
      <c r="CL12" s="61"/>
    </row>
    <row r="13" spans="1:90" s="57" customFormat="1" hidden="1">
      <c r="A13" s="61" t="s">
        <v>121</v>
      </c>
      <c r="B13" s="62" t="s">
        <v>188</v>
      </c>
      <c r="C13" s="63"/>
      <c r="D13" s="61" t="s">
        <v>189</v>
      </c>
      <c r="E13" s="21" t="s">
        <v>159</v>
      </c>
      <c r="F13" s="21">
        <v>1040</v>
      </c>
      <c r="G13" s="21" t="s">
        <v>125</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190</v>
      </c>
      <c r="CG13" s="72">
        <v>1</v>
      </c>
      <c r="CH13" s="64" t="s">
        <v>183</v>
      </c>
      <c r="CI13" s="61" t="s">
        <v>188</v>
      </c>
      <c r="CJ13" s="61" t="s">
        <v>187</v>
      </c>
      <c r="CK13" s="61" t="s">
        <v>136</v>
      </c>
      <c r="CL13" s="61"/>
    </row>
    <row r="14" spans="1:90" s="57" customFormat="1" ht="43.5" hidden="1">
      <c r="A14" s="61" t="s">
        <v>121</v>
      </c>
      <c r="B14" s="62" t="s">
        <v>191</v>
      </c>
      <c r="C14" s="63"/>
      <c r="D14" s="61" t="s">
        <v>192</v>
      </c>
      <c r="E14" s="21" t="s">
        <v>159</v>
      </c>
      <c r="F14" s="21">
        <v>1040</v>
      </c>
      <c r="G14" s="21" t="s">
        <v>125</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193</v>
      </c>
      <c r="CG14" s="72">
        <v>1</v>
      </c>
      <c r="CH14" s="64" t="s">
        <v>194</v>
      </c>
      <c r="CI14" s="61" t="s">
        <v>191</v>
      </c>
      <c r="CJ14" s="61" t="s">
        <v>148</v>
      </c>
      <c r="CK14" s="61" t="s">
        <v>155</v>
      </c>
      <c r="CL14" s="61"/>
    </row>
    <row r="15" spans="1:90" s="57" customFormat="1" ht="29.1" hidden="1">
      <c r="A15" s="61" t="s">
        <v>121</v>
      </c>
      <c r="B15" s="62" t="s">
        <v>195</v>
      </c>
      <c r="C15" s="63"/>
      <c r="D15" s="61" t="s">
        <v>196</v>
      </c>
      <c r="E15" s="21" t="s">
        <v>159</v>
      </c>
      <c r="F15" s="21">
        <v>1040</v>
      </c>
      <c r="G15" s="21" t="s">
        <v>125</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197</v>
      </c>
      <c r="CG15" s="72">
        <v>1.1000000000000001</v>
      </c>
      <c r="CH15" s="64" t="s">
        <v>194</v>
      </c>
      <c r="CI15" s="61" t="s">
        <v>195</v>
      </c>
      <c r="CJ15" s="61" t="s">
        <v>187</v>
      </c>
      <c r="CK15" s="61" t="s">
        <v>198</v>
      </c>
      <c r="CL15" s="61"/>
    </row>
    <row r="16" spans="1:90" s="57" customFormat="1" ht="57.95" hidden="1">
      <c r="A16" s="61" t="s">
        <v>121</v>
      </c>
      <c r="B16" s="62" t="s">
        <v>199</v>
      </c>
      <c r="C16" s="63"/>
      <c r="D16" s="61" t="s">
        <v>200</v>
      </c>
      <c r="E16" s="21" t="s">
        <v>124</v>
      </c>
      <c r="F16" s="21" t="s">
        <v>201</v>
      </c>
      <c r="G16" s="21" t="s">
        <v>125</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202</v>
      </c>
      <c r="CG16" s="72" t="s">
        <v>203</v>
      </c>
      <c r="CH16" s="64" t="s">
        <v>9</v>
      </c>
      <c r="CI16" s="61" t="s">
        <v>199</v>
      </c>
      <c r="CJ16" s="61" t="s">
        <v>204</v>
      </c>
      <c r="CK16" s="61" t="s">
        <v>205</v>
      </c>
      <c r="CL16" s="61"/>
    </row>
    <row r="17" spans="1:90" s="57" customFormat="1" ht="29.1" hidden="1">
      <c r="A17" s="61" t="s">
        <v>121</v>
      </c>
      <c r="B17" s="62" t="s">
        <v>206</v>
      </c>
      <c r="C17" s="63"/>
      <c r="D17" s="61" t="s">
        <v>207</v>
      </c>
      <c r="E17" s="21" t="s">
        <v>124</v>
      </c>
      <c r="F17" s="21">
        <v>1040</v>
      </c>
      <c r="G17" s="21" t="s">
        <v>125</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208</v>
      </c>
      <c r="CG17" s="72">
        <v>1.5</v>
      </c>
      <c r="CH17" s="64" t="s">
        <v>209</v>
      </c>
      <c r="CI17" s="61" t="s">
        <v>206</v>
      </c>
      <c r="CJ17" s="61" t="s">
        <v>210</v>
      </c>
      <c r="CK17" s="61" t="s">
        <v>211</v>
      </c>
      <c r="CL17" s="61"/>
    </row>
    <row r="18" spans="1:90" s="57" customFormat="1" ht="29.1" hidden="1">
      <c r="A18" s="61" t="s">
        <v>121</v>
      </c>
      <c r="B18" s="62" t="s">
        <v>212</v>
      </c>
      <c r="C18" s="63"/>
      <c r="D18" s="61" t="s">
        <v>213</v>
      </c>
      <c r="E18" s="21" t="s">
        <v>124</v>
      </c>
      <c r="F18" s="21">
        <v>1040</v>
      </c>
      <c r="G18" s="21" t="s">
        <v>125</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214</v>
      </c>
      <c r="CG18" s="72">
        <v>1.3</v>
      </c>
      <c r="CH18" s="64" t="s">
        <v>17</v>
      </c>
      <c r="CI18" s="61" t="s">
        <v>212</v>
      </c>
      <c r="CJ18" s="61" t="s">
        <v>135</v>
      </c>
      <c r="CK18" s="61" t="s">
        <v>215</v>
      </c>
      <c r="CL18" s="61"/>
    </row>
    <row r="19" spans="1:90" s="57" customFormat="1" ht="43.5" hidden="1">
      <c r="A19" s="61" t="s">
        <v>121</v>
      </c>
      <c r="B19" s="62" t="s">
        <v>216</v>
      </c>
      <c r="C19" s="63"/>
      <c r="D19" s="61"/>
      <c r="E19" s="21" t="s">
        <v>124</v>
      </c>
      <c r="F19" s="21">
        <v>1040</v>
      </c>
      <c r="G19" s="21" t="s">
        <v>125</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217</v>
      </c>
      <c r="CG19" s="72">
        <v>1.5</v>
      </c>
      <c r="CH19" s="64" t="s">
        <v>10</v>
      </c>
      <c r="CI19" s="61" t="s">
        <v>216</v>
      </c>
      <c r="CJ19" s="61" t="s">
        <v>127</v>
      </c>
      <c r="CK19" s="61" t="s">
        <v>218</v>
      </c>
      <c r="CL19" s="61"/>
    </row>
    <row r="20" spans="1:90" s="57" customFormat="1" ht="57.95" hidden="1">
      <c r="A20" s="61" t="s">
        <v>121</v>
      </c>
      <c r="B20" s="62" t="s">
        <v>219</v>
      </c>
      <c r="C20" s="63"/>
      <c r="D20" s="61" t="s">
        <v>220</v>
      </c>
      <c r="E20" s="21" t="s">
        <v>124</v>
      </c>
      <c r="F20" s="21">
        <v>1040</v>
      </c>
      <c r="G20" s="21" t="s">
        <v>125</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221</v>
      </c>
      <c r="CG20" s="72">
        <v>1.2</v>
      </c>
      <c r="CH20" s="64" t="s">
        <v>222</v>
      </c>
      <c r="CI20" s="61" t="s">
        <v>219</v>
      </c>
      <c r="CJ20" s="61" t="s">
        <v>154</v>
      </c>
      <c r="CK20" s="61" t="s">
        <v>223</v>
      </c>
      <c r="CL20" s="61"/>
    </row>
    <row r="21" spans="1:90" s="57" customFormat="1" ht="57.95" hidden="1">
      <c r="A21" s="61" t="s">
        <v>121</v>
      </c>
      <c r="B21" s="62" t="s">
        <v>224</v>
      </c>
      <c r="C21" s="63"/>
      <c r="D21" s="61" t="s">
        <v>225</v>
      </c>
      <c r="E21" s="21" t="s">
        <v>124</v>
      </c>
      <c r="F21" s="21">
        <v>1007</v>
      </c>
      <c r="G21" s="21" t="s">
        <v>125</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226</v>
      </c>
      <c r="CG21" s="72">
        <v>1.4</v>
      </c>
      <c r="CH21" s="64" t="s">
        <v>9</v>
      </c>
      <c r="CI21" s="61" t="s">
        <v>224</v>
      </c>
      <c r="CJ21" s="61" t="s">
        <v>135</v>
      </c>
      <c r="CK21" s="61" t="s">
        <v>227</v>
      </c>
      <c r="CL21" s="61"/>
    </row>
    <row r="22" spans="1:90" s="57" customFormat="1" ht="29.1" hidden="1">
      <c r="A22" s="61" t="s">
        <v>121</v>
      </c>
      <c r="B22" s="62" t="s">
        <v>228</v>
      </c>
      <c r="C22" s="63"/>
      <c r="D22" s="61" t="s">
        <v>229</v>
      </c>
      <c r="E22" s="21" t="s">
        <v>230</v>
      </c>
      <c r="F22" s="21">
        <v>1040</v>
      </c>
      <c r="G22" s="21" t="s">
        <v>133</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231</v>
      </c>
      <c r="CG22" s="72">
        <v>1.3</v>
      </c>
      <c r="CH22" s="64" t="s">
        <v>17</v>
      </c>
      <c r="CI22" s="61" t="s">
        <v>228</v>
      </c>
      <c r="CJ22" s="61" t="s">
        <v>135</v>
      </c>
      <c r="CK22" s="61" t="s">
        <v>232</v>
      </c>
      <c r="CL22" s="61"/>
    </row>
    <row r="23" spans="1:90" s="57" customFormat="1" ht="57.95" hidden="1">
      <c r="A23" s="61" t="s">
        <v>121</v>
      </c>
      <c r="B23" s="62" t="s">
        <v>233</v>
      </c>
      <c r="C23" s="63"/>
      <c r="D23" s="61" t="s">
        <v>234</v>
      </c>
      <c r="E23" s="21" t="s">
        <v>166</v>
      </c>
      <c r="F23" s="21">
        <v>3151</v>
      </c>
      <c r="G23" s="21" t="s">
        <v>133</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235</v>
      </c>
      <c r="CG23" s="72">
        <v>1.3</v>
      </c>
      <c r="CH23" s="64" t="s">
        <v>17</v>
      </c>
      <c r="CI23" s="61" t="s">
        <v>233</v>
      </c>
      <c r="CJ23" s="61" t="s">
        <v>154</v>
      </c>
      <c r="CK23" s="61" t="s">
        <v>232</v>
      </c>
      <c r="CL23" s="61"/>
    </row>
    <row r="24" spans="1:90" s="57" customFormat="1" ht="43.5" hidden="1">
      <c r="A24" s="61" t="s">
        <v>121</v>
      </c>
      <c r="B24" s="62" t="s">
        <v>236</v>
      </c>
      <c r="C24" s="63"/>
      <c r="D24" s="61" t="s">
        <v>237</v>
      </c>
      <c r="E24" s="21" t="s">
        <v>140</v>
      </c>
      <c r="F24" s="21" t="s">
        <v>141</v>
      </c>
      <c r="G24" s="21" t="s">
        <v>142</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238</v>
      </c>
      <c r="CG24" s="72">
        <v>1.3</v>
      </c>
      <c r="CH24" s="64" t="s">
        <v>209</v>
      </c>
      <c r="CI24" s="61" t="s">
        <v>236</v>
      </c>
      <c r="CJ24" s="61" t="s">
        <v>135</v>
      </c>
      <c r="CK24" s="61" t="s">
        <v>128</v>
      </c>
      <c r="CL24" s="61"/>
    </row>
    <row r="25" spans="1:90" s="57" customFormat="1" ht="43.5" hidden="1">
      <c r="A25" s="61" t="s">
        <v>121</v>
      </c>
      <c r="B25" s="62" t="s">
        <v>239</v>
      </c>
      <c r="C25" s="63"/>
      <c r="D25" s="61" t="s">
        <v>240</v>
      </c>
      <c r="E25" s="21" t="s">
        <v>140</v>
      </c>
      <c r="F25" s="21">
        <v>1040</v>
      </c>
      <c r="G25" s="21" t="s">
        <v>241</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242</v>
      </c>
      <c r="CG25" s="72">
        <v>1.2</v>
      </c>
      <c r="CH25" s="64" t="s">
        <v>10</v>
      </c>
      <c r="CI25" s="61" t="s">
        <v>239</v>
      </c>
      <c r="CJ25" s="61" t="s">
        <v>135</v>
      </c>
      <c r="CK25" s="61" t="s">
        <v>227</v>
      </c>
      <c r="CL25" s="61"/>
    </row>
    <row r="26" spans="1:90" s="57" customFormat="1" ht="57.95" hidden="1">
      <c r="A26" s="61" t="s">
        <v>121</v>
      </c>
      <c r="B26" s="62" t="s">
        <v>243</v>
      </c>
      <c r="C26" s="63"/>
      <c r="D26" s="61" t="s">
        <v>244</v>
      </c>
      <c r="E26" s="21" t="s">
        <v>140</v>
      </c>
      <c r="F26" s="21" t="s">
        <v>141</v>
      </c>
      <c r="G26" s="21" t="s">
        <v>142</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245</v>
      </c>
      <c r="CG26" s="72">
        <v>1</v>
      </c>
      <c r="CH26" s="64" t="s">
        <v>17</v>
      </c>
      <c r="CI26" s="61" t="s">
        <v>243</v>
      </c>
      <c r="CJ26" s="61" t="s">
        <v>246</v>
      </c>
      <c r="CK26" s="61" t="s">
        <v>247</v>
      </c>
      <c r="CL26" s="65" t="s">
        <v>248</v>
      </c>
    </row>
    <row r="27" spans="1:90" s="57" customFormat="1" ht="57.95" hidden="1">
      <c r="A27" s="61" t="s">
        <v>121</v>
      </c>
      <c r="B27" s="62" t="s">
        <v>249</v>
      </c>
      <c r="C27" s="63"/>
      <c r="D27" s="61"/>
      <c r="E27" s="21" t="s">
        <v>152</v>
      </c>
      <c r="F27" s="21">
        <v>1040</v>
      </c>
      <c r="G27" s="21" t="s">
        <v>125</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250</v>
      </c>
      <c r="CG27" s="72">
        <v>1.4</v>
      </c>
      <c r="CH27" s="64" t="s">
        <v>9</v>
      </c>
      <c r="CI27" s="61" t="s">
        <v>249</v>
      </c>
      <c r="CJ27" s="61" t="s">
        <v>154</v>
      </c>
      <c r="CK27" s="61" t="s">
        <v>155</v>
      </c>
      <c r="CL27" s="61"/>
    </row>
    <row r="28" spans="1:90" s="68" customFormat="1" ht="57.95" hidden="1">
      <c r="A28" s="61" t="s">
        <v>121</v>
      </c>
      <c r="B28" s="62" t="s">
        <v>251</v>
      </c>
      <c r="C28" s="63"/>
      <c r="D28" s="61"/>
      <c r="E28" s="21" t="s">
        <v>152</v>
      </c>
      <c r="F28" s="21">
        <v>1040</v>
      </c>
      <c r="G28" s="21" t="s">
        <v>125</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252</v>
      </c>
      <c r="CG28" s="72">
        <v>1.4</v>
      </c>
      <c r="CH28" s="64" t="s">
        <v>9</v>
      </c>
      <c r="CI28" s="61" t="s">
        <v>251</v>
      </c>
      <c r="CJ28" s="61" t="s">
        <v>154</v>
      </c>
      <c r="CK28" s="61" t="s">
        <v>155</v>
      </c>
      <c r="CL28" s="61"/>
    </row>
    <row r="29" spans="1:90" s="57" customFormat="1" ht="57.95" hidden="1">
      <c r="A29" s="61" t="s">
        <v>121</v>
      </c>
      <c r="B29" s="62" t="s">
        <v>253</v>
      </c>
      <c r="C29" s="63"/>
      <c r="D29" s="61"/>
      <c r="E29" s="21" t="s">
        <v>254</v>
      </c>
      <c r="F29" s="21">
        <v>1040</v>
      </c>
      <c r="G29" s="21" t="s">
        <v>125</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255</v>
      </c>
      <c r="CG29" s="72">
        <v>1.5</v>
      </c>
      <c r="CH29" s="64" t="s">
        <v>9</v>
      </c>
      <c r="CI29" s="61" t="s">
        <v>253</v>
      </c>
      <c r="CJ29" s="61" t="s">
        <v>154</v>
      </c>
      <c r="CK29" s="61" t="s">
        <v>155</v>
      </c>
      <c r="CL29" s="61"/>
    </row>
    <row r="30" spans="1:90" s="57" customFormat="1" ht="29.1" hidden="1">
      <c r="A30" s="61" t="s">
        <v>121</v>
      </c>
      <c r="B30" s="62" t="s">
        <v>256</v>
      </c>
      <c r="C30" s="63"/>
      <c r="D30" s="61" t="s">
        <v>257</v>
      </c>
      <c r="E30" s="21" t="s">
        <v>254</v>
      </c>
      <c r="F30" s="21">
        <v>1040</v>
      </c>
      <c r="G30" s="21" t="s">
        <v>125</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258</v>
      </c>
      <c r="CG30" s="72">
        <v>1.1000000000000001</v>
      </c>
      <c r="CH30" s="64" t="s">
        <v>194</v>
      </c>
      <c r="CI30" s="61" t="s">
        <v>256</v>
      </c>
      <c r="CJ30" s="61"/>
      <c r="CK30" s="61" t="s">
        <v>155</v>
      </c>
      <c r="CL30" s="61"/>
    </row>
    <row r="31" spans="1:90" s="57" customFormat="1" ht="57.95">
      <c r="A31" s="61" t="s">
        <v>259</v>
      </c>
      <c r="B31" s="70" t="s">
        <v>6</v>
      </c>
      <c r="C31" s="63" t="s">
        <v>260</v>
      </c>
      <c r="D31" s="61"/>
      <c r="E31" s="21" t="s">
        <v>159</v>
      </c>
      <c r="F31" s="21">
        <v>4000</v>
      </c>
      <c r="G31" s="21" t="s">
        <v>261</v>
      </c>
      <c r="H31" s="21" t="s">
        <v>152</v>
      </c>
      <c r="I31" s="21" t="s">
        <v>152</v>
      </c>
      <c r="J31" s="21" t="s">
        <v>152</v>
      </c>
      <c r="K31" s="21"/>
      <c r="L31" s="21" t="s">
        <v>152</v>
      </c>
      <c r="M31" s="21" t="s">
        <v>152</v>
      </c>
      <c r="N31" s="21" t="s">
        <v>152</v>
      </c>
      <c r="O31" s="21" t="s">
        <v>152</v>
      </c>
      <c r="P31" s="21"/>
      <c r="Q31" s="21" t="s">
        <v>152</v>
      </c>
      <c r="R31" s="21" t="s">
        <v>262</v>
      </c>
      <c r="S31" s="21" t="s">
        <v>152</v>
      </c>
      <c r="T31" s="21" t="s">
        <v>152</v>
      </c>
      <c r="U31" s="21" t="s">
        <v>144</v>
      </c>
      <c r="V31" s="21" t="s">
        <v>152</v>
      </c>
      <c r="W31" s="21" t="s">
        <v>144</v>
      </c>
      <c r="X31" s="21" t="s">
        <v>144</v>
      </c>
      <c r="Y31" s="21" t="s">
        <v>152</v>
      </c>
      <c r="Z31" s="21" t="s">
        <v>144</v>
      </c>
      <c r="AA31" s="21" t="s">
        <v>152</v>
      </c>
      <c r="AB31" s="21" t="s">
        <v>144</v>
      </c>
      <c r="AC31" s="21" t="s">
        <v>152</v>
      </c>
      <c r="AD31" s="21" t="s">
        <v>152</v>
      </c>
      <c r="AE31" s="21" t="s">
        <v>144</v>
      </c>
      <c r="AF31" s="21" t="s">
        <v>144</v>
      </c>
      <c r="AG31" s="21" t="s">
        <v>144</v>
      </c>
      <c r="AH31" s="21" t="s">
        <v>144</v>
      </c>
      <c r="AI31" s="21" t="s">
        <v>152</v>
      </c>
      <c r="AJ31" s="21" t="s">
        <v>144</v>
      </c>
      <c r="AK31" s="21" t="s">
        <v>152</v>
      </c>
      <c r="AL31" s="21" t="s">
        <v>144</v>
      </c>
      <c r="AM31" s="21" t="s">
        <v>144</v>
      </c>
      <c r="AN31" s="21" t="s">
        <v>144</v>
      </c>
      <c r="AO31" s="21" t="s">
        <v>144</v>
      </c>
      <c r="AP31" s="21" t="s">
        <v>152</v>
      </c>
      <c r="AQ31" s="21" t="s">
        <v>144</v>
      </c>
      <c r="AR31" s="21" t="s">
        <v>144</v>
      </c>
      <c r="AS31" s="21" t="s">
        <v>144</v>
      </c>
      <c r="AT31" s="21" t="s">
        <v>152</v>
      </c>
      <c r="AU31" s="21" t="s">
        <v>152</v>
      </c>
      <c r="AV31" s="21" t="s">
        <v>144</v>
      </c>
      <c r="AW31" s="21" t="s">
        <v>152</v>
      </c>
      <c r="AX31" s="21" t="s">
        <v>152</v>
      </c>
      <c r="AY31" s="21" t="s">
        <v>152</v>
      </c>
      <c r="AZ31" s="21" t="s">
        <v>152</v>
      </c>
      <c r="BA31" s="21" t="s">
        <v>152</v>
      </c>
      <c r="BB31" s="21" t="s">
        <v>144</v>
      </c>
      <c r="BC31" s="21" t="s">
        <v>144</v>
      </c>
      <c r="BD31" s="21" t="s">
        <v>152</v>
      </c>
      <c r="BE31" s="21" t="s">
        <v>144</v>
      </c>
      <c r="BF31" s="21" t="s">
        <v>144</v>
      </c>
      <c r="BG31" s="21" t="s">
        <v>152</v>
      </c>
      <c r="BH31" s="21" t="s">
        <v>144</v>
      </c>
      <c r="BI31" s="21" t="s">
        <v>152</v>
      </c>
      <c r="BJ31" s="21" t="s">
        <v>152</v>
      </c>
      <c r="BK31" s="21" t="s">
        <v>152</v>
      </c>
      <c r="BL31" s="21" t="s">
        <v>152</v>
      </c>
      <c r="BM31" s="21" t="s">
        <v>152</v>
      </c>
      <c r="BN31" s="21" t="s">
        <v>144</v>
      </c>
      <c r="BO31" s="21" t="s">
        <v>152</v>
      </c>
      <c r="BP31" s="21" t="s">
        <v>152</v>
      </c>
      <c r="BQ31" s="21" t="s">
        <v>144</v>
      </c>
      <c r="BR31" s="21" t="s">
        <v>144</v>
      </c>
      <c r="BS31" s="21" t="s">
        <v>152</v>
      </c>
      <c r="BT31" s="21" t="s">
        <v>152</v>
      </c>
      <c r="BU31" s="21" t="s">
        <v>152</v>
      </c>
      <c r="BV31" s="21" t="s">
        <v>144</v>
      </c>
      <c r="BW31" s="21" t="s">
        <v>152</v>
      </c>
      <c r="BX31" s="21" t="s">
        <v>152</v>
      </c>
      <c r="BY31" s="21" t="s">
        <v>152</v>
      </c>
      <c r="BZ31" s="21" t="s">
        <v>144</v>
      </c>
      <c r="CA31" s="21" t="s">
        <v>152</v>
      </c>
      <c r="CB31" s="21" t="s">
        <v>152</v>
      </c>
      <c r="CC31" s="21" t="s">
        <v>152</v>
      </c>
      <c r="CD31" s="21" t="s">
        <v>144</v>
      </c>
      <c r="CE31" s="21"/>
      <c r="CF31" s="61" t="s">
        <v>263</v>
      </c>
      <c r="CG31" s="72">
        <v>1.2</v>
      </c>
      <c r="CH31" s="64" t="s">
        <v>10</v>
      </c>
      <c r="CI31" s="61" t="s">
        <v>260</v>
      </c>
      <c r="CJ31" s="69" t="s">
        <v>154</v>
      </c>
      <c r="CK31" s="61" t="s">
        <v>264</v>
      </c>
      <c r="CL31" s="61"/>
    </row>
    <row r="32" spans="1:90" s="57" customFormat="1" hidden="1">
      <c r="A32" s="61" t="s">
        <v>259</v>
      </c>
      <c r="B32" s="62" t="s">
        <v>265</v>
      </c>
      <c r="C32" s="63" t="s">
        <v>265</v>
      </c>
      <c r="D32" s="61"/>
      <c r="E32" s="21" t="s">
        <v>159</v>
      </c>
      <c r="F32" s="21">
        <v>4000</v>
      </c>
      <c r="G32" s="21" t="s">
        <v>261</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266</v>
      </c>
      <c r="CG32" s="72">
        <v>1.1000000000000001</v>
      </c>
      <c r="CH32" s="64"/>
      <c r="CI32" s="61" t="s">
        <v>265</v>
      </c>
      <c r="CJ32" s="61" t="s">
        <v>148</v>
      </c>
      <c r="CK32" s="61" t="s">
        <v>267</v>
      </c>
      <c r="CL32" s="61"/>
    </row>
    <row r="33" spans="1:90" s="57" customFormat="1" ht="57.95" hidden="1">
      <c r="A33" s="61" t="s">
        <v>259</v>
      </c>
      <c r="B33" s="62" t="s">
        <v>268</v>
      </c>
      <c r="C33" s="63" t="s">
        <v>268</v>
      </c>
      <c r="D33" s="61"/>
      <c r="E33" s="21" t="s">
        <v>159</v>
      </c>
      <c r="F33" s="21">
        <v>4000</v>
      </c>
      <c r="G33" s="21" t="s">
        <v>261</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269</v>
      </c>
      <c r="CG33" s="72">
        <v>1.1000000000000001</v>
      </c>
      <c r="CH33" s="64"/>
      <c r="CI33" s="61" t="s">
        <v>270</v>
      </c>
      <c r="CJ33" s="61" t="s">
        <v>148</v>
      </c>
      <c r="CK33" s="61" t="s">
        <v>264</v>
      </c>
      <c r="CL33" s="61" t="s">
        <v>271</v>
      </c>
    </row>
    <row r="34" spans="1:90" s="57" customFormat="1" ht="29.1" hidden="1">
      <c r="A34" s="61" t="s">
        <v>259</v>
      </c>
      <c r="B34" s="62" t="s">
        <v>16</v>
      </c>
      <c r="C34" s="63" t="s">
        <v>272</v>
      </c>
      <c r="D34" s="61"/>
      <c r="E34" s="21" t="s">
        <v>254</v>
      </c>
      <c r="F34" s="21">
        <v>4071</v>
      </c>
      <c r="G34" s="21" t="s">
        <v>261</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273</v>
      </c>
      <c r="CG34" s="72">
        <v>3</v>
      </c>
      <c r="CH34" s="64" t="s">
        <v>274</v>
      </c>
      <c r="CI34" s="61" t="s">
        <v>272</v>
      </c>
      <c r="CJ34" s="61" t="s">
        <v>148</v>
      </c>
      <c r="CK34" s="61" t="s">
        <v>275</v>
      </c>
      <c r="CL34" s="61"/>
    </row>
    <row r="35" spans="1:90" s="57" customFormat="1" ht="29.1" hidden="1">
      <c r="A35" s="61" t="s">
        <v>259</v>
      </c>
      <c r="B35" s="62" t="s">
        <v>276</v>
      </c>
      <c r="C35" s="63" t="s">
        <v>276</v>
      </c>
      <c r="D35" s="61"/>
      <c r="E35" s="21" t="s">
        <v>277</v>
      </c>
      <c r="F35" s="21">
        <v>4071</v>
      </c>
      <c r="G35" s="21" t="s">
        <v>261</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278</v>
      </c>
      <c r="CG35" s="72">
        <v>1.2</v>
      </c>
      <c r="CH35" s="64"/>
      <c r="CI35" s="61" t="s">
        <v>279</v>
      </c>
      <c r="CJ35" s="61" t="s">
        <v>148</v>
      </c>
      <c r="CK35" s="61" t="s">
        <v>280</v>
      </c>
      <c r="CL35" s="61"/>
    </row>
    <row r="36" spans="1:90" s="57" customFormat="1" ht="87">
      <c r="A36" s="61" t="s">
        <v>259</v>
      </c>
      <c r="B36" s="62" t="s">
        <v>13</v>
      </c>
      <c r="C36" s="63" t="s">
        <v>281</v>
      </c>
      <c r="D36" s="61" t="s">
        <v>282</v>
      </c>
      <c r="E36" s="21" t="s">
        <v>166</v>
      </c>
      <c r="F36" s="21">
        <v>4000</v>
      </c>
      <c r="G36" s="21" t="s">
        <v>283</v>
      </c>
      <c r="H36" s="21" t="s">
        <v>152</v>
      </c>
      <c r="I36" s="21" t="s">
        <v>152</v>
      </c>
      <c r="J36" s="21" t="s">
        <v>152</v>
      </c>
      <c r="K36" s="21" t="s">
        <v>144</v>
      </c>
      <c r="L36" s="21" t="s">
        <v>152</v>
      </c>
      <c r="M36" s="21" t="s">
        <v>152</v>
      </c>
      <c r="N36" s="21" t="s">
        <v>152</v>
      </c>
      <c r="O36" s="21" t="s">
        <v>152</v>
      </c>
      <c r="P36" s="21" t="s">
        <v>144</v>
      </c>
      <c r="Q36" s="21" t="s">
        <v>152</v>
      </c>
      <c r="R36" s="21" t="s">
        <v>152</v>
      </c>
      <c r="S36" s="21" t="s">
        <v>152</v>
      </c>
      <c r="T36" s="21" t="s">
        <v>144</v>
      </c>
      <c r="U36" s="21" t="s">
        <v>144</v>
      </c>
      <c r="V36" s="21" t="s">
        <v>152</v>
      </c>
      <c r="W36" s="21" t="s">
        <v>144</v>
      </c>
      <c r="X36" s="21" t="s">
        <v>144</v>
      </c>
      <c r="Y36" s="21" t="s">
        <v>152</v>
      </c>
      <c r="Z36" s="21" t="s">
        <v>144</v>
      </c>
      <c r="AA36" s="21" t="s">
        <v>152</v>
      </c>
      <c r="AB36" s="21" t="s">
        <v>144</v>
      </c>
      <c r="AC36" s="21" t="s">
        <v>144</v>
      </c>
      <c r="AD36" s="21" t="s">
        <v>152</v>
      </c>
      <c r="AE36" s="21" t="s">
        <v>148</v>
      </c>
      <c r="AF36" s="21"/>
      <c r="AG36" s="21" t="s">
        <v>148</v>
      </c>
      <c r="AH36" s="21" t="s">
        <v>144</v>
      </c>
      <c r="AI36" s="21" t="s">
        <v>152</v>
      </c>
      <c r="AJ36" s="21"/>
      <c r="AK36" s="21" t="s">
        <v>144</v>
      </c>
      <c r="AL36" s="21" t="s">
        <v>144</v>
      </c>
      <c r="AM36" s="21"/>
      <c r="AN36" s="21"/>
      <c r="AO36" s="21"/>
      <c r="AP36" s="21" t="s">
        <v>152</v>
      </c>
      <c r="AQ36" s="21" t="s">
        <v>144</v>
      </c>
      <c r="AR36" s="21" t="s">
        <v>144</v>
      </c>
      <c r="AS36" s="21" t="s">
        <v>144</v>
      </c>
      <c r="AT36" s="21"/>
      <c r="AU36" s="21" t="s">
        <v>152</v>
      </c>
      <c r="AV36" s="21"/>
      <c r="AW36" s="21" t="s">
        <v>144</v>
      </c>
      <c r="AX36" s="21" t="s">
        <v>152</v>
      </c>
      <c r="AY36" s="21" t="s">
        <v>144</v>
      </c>
      <c r="AZ36" s="21" t="s">
        <v>152</v>
      </c>
      <c r="BA36" s="21" t="s">
        <v>152</v>
      </c>
      <c r="BB36" s="21" t="s">
        <v>144</v>
      </c>
      <c r="BC36" s="21" t="s">
        <v>144</v>
      </c>
      <c r="BD36" s="21" t="s">
        <v>152</v>
      </c>
      <c r="BE36" s="21" t="s">
        <v>144</v>
      </c>
      <c r="BF36" s="21" t="s">
        <v>152</v>
      </c>
      <c r="BG36" s="21" t="s">
        <v>152</v>
      </c>
      <c r="BH36" s="21" t="s">
        <v>144</v>
      </c>
      <c r="BI36" s="21" t="s">
        <v>152</v>
      </c>
      <c r="BJ36" s="21" t="s">
        <v>152</v>
      </c>
      <c r="BK36" s="21" t="s">
        <v>152</v>
      </c>
      <c r="BL36" s="21" t="s">
        <v>152</v>
      </c>
      <c r="BM36" s="21" t="s">
        <v>152</v>
      </c>
      <c r="BN36" s="21" t="s">
        <v>144</v>
      </c>
      <c r="BO36" s="21" t="s">
        <v>152</v>
      </c>
      <c r="BP36" s="21" t="s">
        <v>152</v>
      </c>
      <c r="BQ36" s="21" t="s">
        <v>144</v>
      </c>
      <c r="BR36" s="21" t="s">
        <v>152</v>
      </c>
      <c r="BS36" s="21" t="s">
        <v>152</v>
      </c>
      <c r="BT36" s="21" t="s">
        <v>152</v>
      </c>
      <c r="BU36" s="21"/>
      <c r="BV36" s="21"/>
      <c r="BW36" s="21"/>
      <c r="BX36" s="21" t="s">
        <v>152</v>
      </c>
      <c r="BY36" s="21"/>
      <c r="BZ36" s="21" t="s">
        <v>144</v>
      </c>
      <c r="CA36" s="21" t="s">
        <v>152</v>
      </c>
      <c r="CB36" s="21" t="s">
        <v>152</v>
      </c>
      <c r="CC36" s="21"/>
      <c r="CD36" s="21"/>
      <c r="CE36" s="21"/>
      <c r="CF36" s="61" t="s">
        <v>284</v>
      </c>
      <c r="CG36" s="72" t="s">
        <v>285</v>
      </c>
      <c r="CH36" s="64" t="s">
        <v>15</v>
      </c>
      <c r="CI36" s="61" t="s">
        <v>286</v>
      </c>
      <c r="CJ36" s="65" t="s">
        <v>287</v>
      </c>
      <c r="CK36" s="65" t="s">
        <v>288</v>
      </c>
      <c r="CL36" s="65" t="s">
        <v>289</v>
      </c>
    </row>
    <row r="37" spans="1:90" s="57" customFormat="1" ht="57.95">
      <c r="A37" s="61" t="s">
        <v>259</v>
      </c>
      <c r="B37" s="62" t="s">
        <v>290</v>
      </c>
      <c r="C37" s="63" t="s">
        <v>290</v>
      </c>
      <c r="D37" s="61"/>
      <c r="E37" s="21" t="s">
        <v>166</v>
      </c>
      <c r="F37" s="21">
        <v>4000</v>
      </c>
      <c r="G37" s="21" t="s">
        <v>283</v>
      </c>
      <c r="H37" s="21" t="s">
        <v>152</v>
      </c>
      <c r="I37" s="21" t="s">
        <v>152</v>
      </c>
      <c r="J37" s="21" t="s">
        <v>152</v>
      </c>
      <c r="K37" s="21" t="s">
        <v>144</v>
      </c>
      <c r="L37" s="21" t="s">
        <v>152</v>
      </c>
      <c r="M37" s="21" t="s">
        <v>152</v>
      </c>
      <c r="N37" s="21" t="s">
        <v>152</v>
      </c>
      <c r="O37" s="21" t="s">
        <v>152</v>
      </c>
      <c r="P37" s="21" t="s">
        <v>144</v>
      </c>
      <c r="Q37" s="21" t="s">
        <v>152</v>
      </c>
      <c r="R37" s="21" t="s">
        <v>152</v>
      </c>
      <c r="S37" s="21" t="s">
        <v>152</v>
      </c>
      <c r="T37" s="21" t="s">
        <v>144</v>
      </c>
      <c r="U37" s="21" t="s">
        <v>144</v>
      </c>
      <c r="V37" s="21" t="s">
        <v>152</v>
      </c>
      <c r="W37" s="21" t="s">
        <v>144</v>
      </c>
      <c r="X37" s="21" t="s">
        <v>144</v>
      </c>
      <c r="Y37" s="21" t="s">
        <v>152</v>
      </c>
      <c r="Z37" s="21" t="s">
        <v>144</v>
      </c>
      <c r="AA37" s="21" t="s">
        <v>152</v>
      </c>
      <c r="AB37" s="21" t="s">
        <v>144</v>
      </c>
      <c r="AC37" s="21" t="s">
        <v>144</v>
      </c>
      <c r="AD37" s="21" t="s">
        <v>152</v>
      </c>
      <c r="AE37" s="21" t="s">
        <v>148</v>
      </c>
      <c r="AF37" s="21"/>
      <c r="AG37" s="21" t="s">
        <v>148</v>
      </c>
      <c r="AH37" s="21" t="s">
        <v>144</v>
      </c>
      <c r="AI37" s="21" t="s">
        <v>152</v>
      </c>
      <c r="AJ37" s="21"/>
      <c r="AK37" s="21" t="s">
        <v>144</v>
      </c>
      <c r="AL37" s="21" t="s">
        <v>144</v>
      </c>
      <c r="AM37" s="21"/>
      <c r="AN37" s="21"/>
      <c r="AO37" s="21"/>
      <c r="AP37" s="21" t="s">
        <v>152</v>
      </c>
      <c r="AQ37" s="21" t="s">
        <v>144</v>
      </c>
      <c r="AR37" s="21" t="s">
        <v>144</v>
      </c>
      <c r="AS37" s="21" t="s">
        <v>144</v>
      </c>
      <c r="AT37" s="21"/>
      <c r="AU37" s="21" t="s">
        <v>152</v>
      </c>
      <c r="AV37" s="21"/>
      <c r="AW37" s="21" t="s">
        <v>144</v>
      </c>
      <c r="AX37" s="21" t="s">
        <v>152</v>
      </c>
      <c r="AY37" s="21" t="s">
        <v>144</v>
      </c>
      <c r="AZ37" s="21" t="s">
        <v>152</v>
      </c>
      <c r="BA37" s="21" t="s">
        <v>152</v>
      </c>
      <c r="BB37" s="21" t="s">
        <v>144</v>
      </c>
      <c r="BC37" s="21" t="s">
        <v>144</v>
      </c>
      <c r="BD37" s="21" t="s">
        <v>152</v>
      </c>
      <c r="BE37" s="21" t="s">
        <v>144</v>
      </c>
      <c r="BF37" s="21" t="s">
        <v>152</v>
      </c>
      <c r="BG37" s="21" t="s">
        <v>152</v>
      </c>
      <c r="BH37" s="21" t="s">
        <v>144</v>
      </c>
      <c r="BI37" s="21" t="s">
        <v>152</v>
      </c>
      <c r="BJ37" s="21" t="s">
        <v>152</v>
      </c>
      <c r="BK37" s="21" t="s">
        <v>152</v>
      </c>
      <c r="BL37" s="21" t="s">
        <v>152</v>
      </c>
      <c r="BM37" s="21" t="s">
        <v>152</v>
      </c>
      <c r="BN37" s="21" t="s">
        <v>144</v>
      </c>
      <c r="BO37" s="21" t="s">
        <v>152</v>
      </c>
      <c r="BP37" s="21" t="s">
        <v>152</v>
      </c>
      <c r="BQ37" s="21" t="s">
        <v>144</v>
      </c>
      <c r="BR37" s="21" t="s">
        <v>152</v>
      </c>
      <c r="BS37" s="21" t="s">
        <v>152</v>
      </c>
      <c r="BT37" s="21" t="s">
        <v>152</v>
      </c>
      <c r="BU37" s="21"/>
      <c r="BV37" s="21"/>
      <c r="BW37" s="21"/>
      <c r="BX37" s="21" t="s">
        <v>152</v>
      </c>
      <c r="BY37" s="21"/>
      <c r="BZ37" s="21" t="s">
        <v>144</v>
      </c>
      <c r="CA37" s="21" t="s">
        <v>152</v>
      </c>
      <c r="CB37" s="21" t="s">
        <v>152</v>
      </c>
      <c r="CC37" s="21"/>
      <c r="CD37" s="21"/>
      <c r="CE37" s="21"/>
      <c r="CF37" s="55" t="s">
        <v>291</v>
      </c>
      <c r="CG37" s="72" t="s">
        <v>292</v>
      </c>
      <c r="CH37" s="64"/>
      <c r="CI37" s="61" t="s">
        <v>293</v>
      </c>
      <c r="CJ37" s="60" t="s">
        <v>294</v>
      </c>
      <c r="CK37" s="59" t="s">
        <v>295</v>
      </c>
      <c r="CL37" s="65" t="s">
        <v>296</v>
      </c>
    </row>
    <row r="38" spans="1:90" s="57" customFormat="1" hidden="1">
      <c r="A38" s="61" t="s">
        <v>259</v>
      </c>
      <c r="B38" s="62" t="s">
        <v>297</v>
      </c>
      <c r="C38" s="63" t="s">
        <v>298</v>
      </c>
      <c r="D38" s="61" t="s">
        <v>299</v>
      </c>
      <c r="E38" s="21" t="s">
        <v>159</v>
      </c>
      <c r="F38" s="21">
        <v>4071</v>
      </c>
      <c r="G38" s="21" t="s">
        <v>261</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300</v>
      </c>
      <c r="CG38" s="72">
        <v>1.2</v>
      </c>
      <c r="CH38" s="64" t="s">
        <v>17</v>
      </c>
      <c r="CI38" s="61" t="s">
        <v>298</v>
      </c>
      <c r="CJ38" s="61"/>
      <c r="CK38" s="61" t="s">
        <v>264</v>
      </c>
      <c r="CL38" s="61"/>
    </row>
    <row r="39" spans="1:90" s="57" customFormat="1" ht="43.5" hidden="1">
      <c r="A39" s="61" t="s">
        <v>259</v>
      </c>
      <c r="B39" s="62" t="s">
        <v>301</v>
      </c>
      <c r="C39" s="63" t="s">
        <v>301</v>
      </c>
      <c r="D39" s="61"/>
      <c r="E39" s="21" t="s">
        <v>302</v>
      </c>
      <c r="F39" s="21" t="s">
        <v>303</v>
      </c>
      <c r="G39" s="21" t="s">
        <v>304</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305</v>
      </c>
      <c r="CG39" s="72">
        <v>1.1000000000000001</v>
      </c>
      <c r="CH39" s="64" t="s">
        <v>183</v>
      </c>
      <c r="CI39" s="61" t="s">
        <v>301</v>
      </c>
      <c r="CJ39" s="61" t="s">
        <v>148</v>
      </c>
      <c r="CK39" s="61" t="s">
        <v>306</v>
      </c>
      <c r="CL39" s="61"/>
    </row>
    <row r="40" spans="1:90" s="57" customFormat="1" ht="43.5" hidden="1">
      <c r="A40" s="61" t="s">
        <v>259</v>
      </c>
      <c r="B40" s="62" t="s">
        <v>307</v>
      </c>
      <c r="C40" s="63" t="s">
        <v>308</v>
      </c>
      <c r="D40" s="61" t="s">
        <v>309</v>
      </c>
      <c r="E40" s="21" t="s">
        <v>302</v>
      </c>
      <c r="F40" s="21">
        <v>2</v>
      </c>
      <c r="G40" s="21" t="s">
        <v>304</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310</v>
      </c>
      <c r="CG40" s="72">
        <v>1.2</v>
      </c>
      <c r="CH40" s="64"/>
      <c r="CI40" s="61" t="s">
        <v>311</v>
      </c>
      <c r="CJ40" s="61" t="s">
        <v>148</v>
      </c>
      <c r="CK40" s="61" t="s">
        <v>312</v>
      </c>
      <c r="CL40" s="61"/>
    </row>
    <row r="41" spans="1:90" s="57" customFormat="1" ht="57.95" hidden="1">
      <c r="A41" s="61" t="s">
        <v>259</v>
      </c>
      <c r="B41" s="62" t="s">
        <v>313</v>
      </c>
      <c r="C41" s="63" t="s">
        <v>313</v>
      </c>
      <c r="D41" s="61" t="s">
        <v>314</v>
      </c>
      <c r="E41" s="21" t="s">
        <v>159</v>
      </c>
      <c r="F41" s="21">
        <v>4000</v>
      </c>
      <c r="G41" s="21" t="s">
        <v>315</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316</v>
      </c>
      <c r="CG41" s="72" t="s">
        <v>24</v>
      </c>
      <c r="CH41" s="64" t="s">
        <v>24</v>
      </c>
      <c r="CI41" s="61" t="s">
        <v>313</v>
      </c>
      <c r="CJ41" s="61" t="s">
        <v>148</v>
      </c>
      <c r="CK41" s="61" t="s">
        <v>275</v>
      </c>
      <c r="CL41" s="61"/>
    </row>
    <row r="42" spans="1:90" s="57" customFormat="1" ht="43.5" hidden="1">
      <c r="A42" s="61" t="s">
        <v>259</v>
      </c>
      <c r="B42" s="62" t="s">
        <v>317</v>
      </c>
      <c r="C42" s="63" t="s">
        <v>317</v>
      </c>
      <c r="D42" s="61" t="s">
        <v>318</v>
      </c>
      <c r="E42" s="21" t="s">
        <v>159</v>
      </c>
      <c r="F42" s="21">
        <v>4000</v>
      </c>
      <c r="G42" s="21" t="s">
        <v>261</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319</v>
      </c>
      <c r="CG42" s="72" t="s">
        <v>24</v>
      </c>
      <c r="CH42" s="64" t="s">
        <v>24</v>
      </c>
      <c r="CI42" s="61" t="s">
        <v>317</v>
      </c>
      <c r="CJ42" s="61" t="s">
        <v>148</v>
      </c>
      <c r="CK42" s="61" t="s">
        <v>275</v>
      </c>
      <c r="CL42" s="61"/>
    </row>
    <row r="43" spans="1:90" s="57" customFormat="1" ht="43.5" hidden="1">
      <c r="A43" s="61" t="s">
        <v>259</v>
      </c>
      <c r="B43" s="62" t="s">
        <v>320</v>
      </c>
      <c r="C43" s="63" t="s">
        <v>320</v>
      </c>
      <c r="D43" s="61" t="s">
        <v>321</v>
      </c>
      <c r="E43" s="21" t="s">
        <v>159</v>
      </c>
      <c r="F43" s="21">
        <v>4000</v>
      </c>
      <c r="G43" s="21" t="s">
        <v>261</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322</v>
      </c>
      <c r="CG43" s="72">
        <v>1.2</v>
      </c>
      <c r="CH43" s="64" t="s">
        <v>24</v>
      </c>
      <c r="CI43" s="61" t="s">
        <v>320</v>
      </c>
      <c r="CJ43" s="61" t="s">
        <v>148</v>
      </c>
      <c r="CK43" s="61" t="s">
        <v>323</v>
      </c>
      <c r="CL43" s="61"/>
    </row>
    <row r="44" spans="1:90" s="57" customFormat="1" ht="57.95" hidden="1">
      <c r="A44" s="61" t="s">
        <v>259</v>
      </c>
      <c r="B44" s="62" t="s">
        <v>324</v>
      </c>
      <c r="C44" s="63" t="s">
        <v>324</v>
      </c>
      <c r="D44" s="61"/>
      <c r="E44" s="21" t="s">
        <v>159</v>
      </c>
      <c r="F44" s="21">
        <v>4000</v>
      </c>
      <c r="G44" s="21" t="s">
        <v>261</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325</v>
      </c>
      <c r="CG44" s="72" t="s">
        <v>326</v>
      </c>
      <c r="CH44" s="64"/>
      <c r="CI44" s="61" t="s">
        <v>327</v>
      </c>
      <c r="CJ44" s="61" t="s">
        <v>148</v>
      </c>
      <c r="CK44" s="61" t="s">
        <v>275</v>
      </c>
      <c r="CL44" s="61"/>
    </row>
    <row r="45" spans="1:90" s="57" customFormat="1" ht="29.1" hidden="1">
      <c r="A45" s="61" t="s">
        <v>259</v>
      </c>
      <c r="B45" s="62" t="s">
        <v>328</v>
      </c>
      <c r="C45" s="63" t="s">
        <v>328</v>
      </c>
      <c r="D45" s="61" t="s">
        <v>329</v>
      </c>
      <c r="E45" s="21" t="s">
        <v>159</v>
      </c>
      <c r="F45" s="21">
        <v>4400</v>
      </c>
      <c r="G45" s="21" t="s">
        <v>261</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330</v>
      </c>
      <c r="CG45" s="72">
        <v>1.2</v>
      </c>
      <c r="CH45" s="64" t="s">
        <v>24</v>
      </c>
      <c r="CI45" s="61" t="s">
        <v>328</v>
      </c>
      <c r="CJ45" s="61" t="s">
        <v>148</v>
      </c>
      <c r="CK45" s="61" t="s">
        <v>275</v>
      </c>
      <c r="CL45" s="61"/>
    </row>
    <row r="46" spans="1:90" s="68" customFormat="1" hidden="1">
      <c r="A46" s="61" t="s">
        <v>259</v>
      </c>
      <c r="B46" s="62" t="s">
        <v>331</v>
      </c>
      <c r="C46" s="63" t="s">
        <v>331</v>
      </c>
      <c r="D46" s="61"/>
      <c r="E46" s="21" t="s">
        <v>159</v>
      </c>
      <c r="F46" s="21">
        <v>4400</v>
      </c>
      <c r="G46" s="21" t="s">
        <v>261</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332</v>
      </c>
      <c r="CG46" s="72">
        <v>1.2</v>
      </c>
      <c r="CH46" s="64"/>
      <c r="CI46" s="61" t="s">
        <v>331</v>
      </c>
      <c r="CJ46" s="61" t="s">
        <v>148</v>
      </c>
      <c r="CK46" s="61" t="s">
        <v>275</v>
      </c>
      <c r="CL46" s="61"/>
    </row>
    <row r="47" spans="1:90" s="68" customFormat="1" ht="43.5" hidden="1">
      <c r="A47" s="61" t="s">
        <v>259</v>
      </c>
      <c r="B47" s="62" t="s">
        <v>333</v>
      </c>
      <c r="C47" s="63" t="s">
        <v>333</v>
      </c>
      <c r="D47" s="61" t="s">
        <v>334</v>
      </c>
      <c r="E47" s="21" t="s">
        <v>124</v>
      </c>
      <c r="F47" s="21">
        <v>4000</v>
      </c>
      <c r="G47" s="21" t="s">
        <v>261</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335</v>
      </c>
      <c r="CG47" s="72">
        <v>4.4000000000000004</v>
      </c>
      <c r="CH47" s="64" t="s">
        <v>24</v>
      </c>
      <c r="CI47" s="61" t="s">
        <v>333</v>
      </c>
      <c r="CJ47" s="61" t="s">
        <v>336</v>
      </c>
      <c r="CK47" s="61" t="s">
        <v>337</v>
      </c>
      <c r="CL47" s="61"/>
    </row>
    <row r="48" spans="1:90" s="57" customFormat="1" ht="29.1" hidden="1">
      <c r="A48" s="61" t="s">
        <v>259</v>
      </c>
      <c r="B48" s="62" t="s">
        <v>338</v>
      </c>
      <c r="C48" s="63" t="s">
        <v>338</v>
      </c>
      <c r="D48" s="65"/>
      <c r="E48" s="21" t="s">
        <v>124</v>
      </c>
      <c r="F48" s="21">
        <v>4000</v>
      </c>
      <c r="G48" s="21" t="s">
        <v>261</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339</v>
      </c>
      <c r="CG48" s="72">
        <v>1.1000000000000001</v>
      </c>
      <c r="CH48" s="64"/>
      <c r="CI48" s="61" t="s">
        <v>340</v>
      </c>
      <c r="CJ48" s="61" t="s">
        <v>148</v>
      </c>
      <c r="CK48" s="61" t="s">
        <v>341</v>
      </c>
      <c r="CL48" s="61"/>
    </row>
    <row r="49" spans="1:90" s="57" customFormat="1" ht="43.5" hidden="1">
      <c r="A49" s="61" t="s">
        <v>259</v>
      </c>
      <c r="B49" s="62" t="s">
        <v>342</v>
      </c>
      <c r="C49" s="63" t="s">
        <v>343</v>
      </c>
      <c r="D49" s="61" t="s">
        <v>344</v>
      </c>
      <c r="E49" s="21" t="s">
        <v>140</v>
      </c>
      <c r="F49" s="21">
        <v>4000</v>
      </c>
      <c r="G49" s="21" t="s">
        <v>241</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345</v>
      </c>
      <c r="CG49" s="72" t="s">
        <v>346</v>
      </c>
      <c r="CH49" s="64" t="s">
        <v>183</v>
      </c>
      <c r="CI49" s="61" t="s">
        <v>347</v>
      </c>
      <c r="CJ49" s="61" t="s">
        <v>148</v>
      </c>
      <c r="CK49" s="61" t="s">
        <v>348</v>
      </c>
      <c r="CL49" s="61"/>
    </row>
    <row r="50" spans="1:90" s="57" customFormat="1" ht="43.5" hidden="1">
      <c r="A50" s="61" t="s">
        <v>259</v>
      </c>
      <c r="B50" s="62" t="s">
        <v>349</v>
      </c>
      <c r="C50" s="63" t="s">
        <v>350</v>
      </c>
      <c r="D50" s="61" t="s">
        <v>351</v>
      </c>
      <c r="E50" s="21" t="s">
        <v>124</v>
      </c>
      <c r="F50" s="21">
        <v>7122</v>
      </c>
      <c r="G50" s="21" t="s">
        <v>352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353</v>
      </c>
      <c r="CG50" s="72" t="s">
        <v>354</v>
      </c>
      <c r="CH50" s="67" t="s">
        <v>148</v>
      </c>
      <c r="CI50" s="61" t="s">
        <v>350</v>
      </c>
      <c r="CJ50" s="61"/>
      <c r="CK50" s="61" t="s">
        <v>355</v>
      </c>
      <c r="CL50" s="61"/>
    </row>
    <row r="51" spans="1:90" s="57" customFormat="1" ht="87" hidden="1">
      <c r="A51" s="61" t="s">
        <v>259</v>
      </c>
      <c r="B51" s="66" t="s">
        <v>356</v>
      </c>
      <c r="C51" s="61" t="s">
        <v>356</v>
      </c>
      <c r="D51" s="61" t="s">
        <v>357</v>
      </c>
      <c r="E51" s="21" t="s">
        <v>159</v>
      </c>
      <c r="F51" s="21">
        <v>4000</v>
      </c>
      <c r="G51" s="21" t="s">
        <v>261</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358</v>
      </c>
      <c r="CG51" s="72">
        <v>1</v>
      </c>
      <c r="CH51" s="64" t="s">
        <v>359</v>
      </c>
      <c r="CI51" s="61" t="s">
        <v>356</v>
      </c>
      <c r="CJ51" s="61" t="s">
        <v>148</v>
      </c>
      <c r="CK51" s="61" t="s">
        <v>360</v>
      </c>
      <c r="CL51" s="61"/>
    </row>
    <row r="52" spans="1:90" s="57" customFormat="1" ht="87" hidden="1">
      <c r="A52" s="61" t="s">
        <v>259</v>
      </c>
      <c r="B52" s="66" t="s">
        <v>361</v>
      </c>
      <c r="C52" s="61" t="s">
        <v>361</v>
      </c>
      <c r="D52" s="61" t="s">
        <v>362</v>
      </c>
      <c r="E52" s="21" t="s">
        <v>159</v>
      </c>
      <c r="F52" s="21">
        <v>4000</v>
      </c>
      <c r="G52" s="21" t="s">
        <v>261</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363</v>
      </c>
      <c r="CG52" s="72">
        <v>1.3</v>
      </c>
      <c r="CH52" s="64" t="s">
        <v>24</v>
      </c>
      <c r="CI52" s="61" t="s">
        <v>361</v>
      </c>
      <c r="CJ52" s="61" t="s">
        <v>148</v>
      </c>
      <c r="CK52" s="61" t="s">
        <v>360</v>
      </c>
      <c r="CL52" s="61"/>
    </row>
    <row r="53" spans="1:90" s="57" customFormat="1" ht="57.95" hidden="1">
      <c r="A53" s="61" t="s">
        <v>259</v>
      </c>
      <c r="B53" s="66" t="s">
        <v>364</v>
      </c>
      <c r="C53" s="61" t="s">
        <v>364</v>
      </c>
      <c r="D53" s="61" t="s">
        <v>365</v>
      </c>
      <c r="E53" s="21" t="s">
        <v>159</v>
      </c>
      <c r="F53" s="21">
        <v>4000</v>
      </c>
      <c r="G53" s="21" t="s">
        <v>261</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366</v>
      </c>
      <c r="CG53" s="72">
        <v>1</v>
      </c>
      <c r="CH53" s="64" t="s">
        <v>144</v>
      </c>
      <c r="CI53" s="61" t="s">
        <v>364</v>
      </c>
      <c r="CJ53" s="61" t="s">
        <v>367</v>
      </c>
      <c r="CK53" s="61" t="s">
        <v>368</v>
      </c>
      <c r="CL53" s="61"/>
    </row>
    <row r="54" spans="1:90" s="57" customFormat="1">
      <c r="A54" s="61" t="s">
        <v>259</v>
      </c>
      <c r="B54" s="62" t="s">
        <v>369</v>
      </c>
      <c r="C54" s="63" t="s">
        <v>370</v>
      </c>
      <c r="D54" s="61"/>
      <c r="E54" s="21" t="s">
        <v>166</v>
      </c>
      <c r="F54" s="21">
        <v>4000</v>
      </c>
      <c r="G54" s="21" t="s">
        <v>283</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371</v>
      </c>
      <c r="CG54" s="72">
        <v>1.5</v>
      </c>
      <c r="CH54" s="64" t="s">
        <v>26</v>
      </c>
      <c r="CI54" s="61" t="s">
        <v>372</v>
      </c>
      <c r="CJ54" s="61" t="s">
        <v>148</v>
      </c>
      <c r="CK54" s="61" t="s">
        <v>373</v>
      </c>
      <c r="CL54" s="61"/>
    </row>
    <row r="55" spans="1:90" s="57" customFormat="1" ht="57.95" hidden="1">
      <c r="A55" s="61" t="s">
        <v>259</v>
      </c>
      <c r="B55" s="62" t="s">
        <v>374</v>
      </c>
      <c r="C55" s="63"/>
      <c r="D55" s="61"/>
      <c r="E55" s="21" t="s">
        <v>159</v>
      </c>
      <c r="F55" s="21">
        <v>4400</v>
      </c>
      <c r="G55" s="21" t="s">
        <v>261</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375</v>
      </c>
      <c r="CG55" s="72">
        <v>1.2</v>
      </c>
      <c r="CH55" s="64" t="s">
        <v>194</v>
      </c>
      <c r="CI55" s="61" t="s">
        <v>374</v>
      </c>
      <c r="CJ55" s="69" t="s">
        <v>154</v>
      </c>
      <c r="CK55" s="61" t="s">
        <v>264</v>
      </c>
      <c r="CL55" s="61"/>
    </row>
    <row r="56" spans="1:90" s="57" customFormat="1" ht="57.95" hidden="1">
      <c r="A56" s="61" t="s">
        <v>259</v>
      </c>
      <c r="B56" s="62" t="s">
        <v>376</v>
      </c>
      <c r="C56" s="63"/>
      <c r="D56" s="61"/>
      <c r="E56" s="21" t="s">
        <v>159</v>
      </c>
      <c r="F56" s="21">
        <v>4000</v>
      </c>
      <c r="G56" s="21" t="s">
        <v>261</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377</v>
      </c>
      <c r="CG56" s="72">
        <v>1.2</v>
      </c>
      <c r="CH56" s="64" t="s">
        <v>17</v>
      </c>
      <c r="CI56" s="61" t="s">
        <v>376</v>
      </c>
      <c r="CJ56" s="69" t="s">
        <v>154</v>
      </c>
      <c r="CK56" s="61" t="s">
        <v>264</v>
      </c>
      <c r="CL56" s="61"/>
    </row>
    <row r="57" spans="1:90" s="57" customFormat="1" ht="57.95" hidden="1">
      <c r="A57" s="61" t="s">
        <v>259</v>
      </c>
      <c r="B57" s="62" t="s">
        <v>378</v>
      </c>
      <c r="C57" s="63"/>
      <c r="D57" s="61"/>
      <c r="E57" s="21" t="s">
        <v>159</v>
      </c>
      <c r="F57" s="21">
        <v>7100</v>
      </c>
      <c r="G57" s="21" t="s">
        <v>352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379</v>
      </c>
      <c r="CG57" s="72">
        <v>3.1</v>
      </c>
      <c r="CH57" s="64" t="s">
        <v>380</v>
      </c>
      <c r="CI57" s="61" t="s">
        <v>378</v>
      </c>
      <c r="CJ57" s="69" t="s">
        <v>154</v>
      </c>
      <c r="CK57" s="61" t="s">
        <v>264</v>
      </c>
      <c r="CL57" s="61"/>
    </row>
    <row r="58" spans="1:90" s="57" customFormat="1" ht="43.5" hidden="1">
      <c r="A58" s="61" t="s">
        <v>259</v>
      </c>
      <c r="B58" s="70" t="s">
        <v>381</v>
      </c>
      <c r="C58" s="63"/>
      <c r="D58" s="61" t="s">
        <v>382</v>
      </c>
      <c r="E58" s="21" t="s">
        <v>159</v>
      </c>
      <c r="F58" s="21">
        <v>4000</v>
      </c>
      <c r="G58" s="21" t="s">
        <v>261</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383</v>
      </c>
      <c r="CG58" s="72" t="s">
        <v>354</v>
      </c>
      <c r="CH58" s="64" t="s">
        <v>194</v>
      </c>
      <c r="CI58" s="61" t="s">
        <v>381</v>
      </c>
      <c r="CJ58" s="61"/>
      <c r="CK58" s="61" t="s">
        <v>264</v>
      </c>
      <c r="CL58" s="61"/>
    </row>
    <row r="59" spans="1:90" s="57" customFormat="1" ht="43.5" hidden="1">
      <c r="A59" s="61" t="s">
        <v>259</v>
      </c>
      <c r="B59" s="62" t="s">
        <v>384</v>
      </c>
      <c r="C59" s="63"/>
      <c r="D59" s="61" t="s">
        <v>385</v>
      </c>
      <c r="E59" s="21" t="s">
        <v>159</v>
      </c>
      <c r="F59" s="21">
        <v>4071</v>
      </c>
      <c r="G59" s="21" t="s">
        <v>261</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386</v>
      </c>
      <c r="CG59" s="72">
        <v>1</v>
      </c>
      <c r="CH59" s="64" t="s">
        <v>194</v>
      </c>
      <c r="CI59" s="61" t="s">
        <v>384</v>
      </c>
      <c r="CJ59" s="61"/>
      <c r="CK59" s="61" t="s">
        <v>387</v>
      </c>
      <c r="CL59" s="61"/>
    </row>
    <row r="60" spans="1:90" s="57" customFormat="1" ht="43.5" hidden="1">
      <c r="A60" s="61" t="s">
        <v>259</v>
      </c>
      <c r="B60" s="70" t="s">
        <v>388</v>
      </c>
      <c r="C60" s="63"/>
      <c r="D60" s="61" t="s">
        <v>389</v>
      </c>
      <c r="E60" s="21" t="s">
        <v>159</v>
      </c>
      <c r="F60" s="21">
        <v>4000</v>
      </c>
      <c r="G60" s="21" t="s">
        <v>261</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390</v>
      </c>
      <c r="CG60" s="72">
        <v>1.3</v>
      </c>
      <c r="CH60" s="64" t="s">
        <v>10</v>
      </c>
      <c r="CI60" s="61" t="s">
        <v>388</v>
      </c>
      <c r="CJ60" s="61"/>
      <c r="CK60" s="61" t="s">
        <v>391</v>
      </c>
      <c r="CL60" s="61"/>
    </row>
    <row r="61" spans="1:90" s="57" customFormat="1" ht="43.5" hidden="1">
      <c r="A61" s="61" t="s">
        <v>259</v>
      </c>
      <c r="B61" s="70" t="s">
        <v>392</v>
      </c>
      <c r="C61" s="63"/>
      <c r="D61" s="61" t="s">
        <v>393</v>
      </c>
      <c r="E61" s="21" t="s">
        <v>159</v>
      </c>
      <c r="F61" s="21">
        <v>4000</v>
      </c>
      <c r="G61" s="21" t="s">
        <v>261</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394</v>
      </c>
      <c r="CG61" s="72">
        <v>1.2</v>
      </c>
      <c r="CH61" s="64" t="s">
        <v>194</v>
      </c>
      <c r="CI61" s="61" t="s">
        <v>392</v>
      </c>
      <c r="CJ61" s="61"/>
      <c r="CK61" s="61" t="s">
        <v>395</v>
      </c>
      <c r="CL61" s="61"/>
    </row>
    <row r="62" spans="1:90" s="57" customFormat="1" ht="57.95" hidden="1">
      <c r="A62" s="61" t="s">
        <v>259</v>
      </c>
      <c r="B62" s="62" t="s">
        <v>396</v>
      </c>
      <c r="C62" s="63"/>
      <c r="D62" s="61" t="s">
        <v>397</v>
      </c>
      <c r="E62" s="21" t="s">
        <v>159</v>
      </c>
      <c r="F62" s="21">
        <v>4000</v>
      </c>
      <c r="G62" s="21" t="s">
        <v>261</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398</v>
      </c>
      <c r="CG62" s="72">
        <v>1.1000000000000001</v>
      </c>
      <c r="CH62" s="64" t="s">
        <v>183</v>
      </c>
      <c r="CI62" s="61" t="s">
        <v>396</v>
      </c>
      <c r="CJ62" s="61"/>
      <c r="CK62" s="61" t="s">
        <v>264</v>
      </c>
      <c r="CL62" s="61"/>
    </row>
    <row r="63" spans="1:90" s="57" customFormat="1" ht="101.45" hidden="1">
      <c r="A63" s="61" t="s">
        <v>259</v>
      </c>
      <c r="B63" s="62" t="s">
        <v>399</v>
      </c>
      <c r="C63" s="63"/>
      <c r="D63" s="61" t="s">
        <v>400</v>
      </c>
      <c r="E63" s="21" t="s">
        <v>159</v>
      </c>
      <c r="F63" s="21">
        <v>4000</v>
      </c>
      <c r="G63" s="21" t="s">
        <v>261</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401</v>
      </c>
      <c r="CG63" s="72">
        <v>1.1000000000000001</v>
      </c>
      <c r="CH63" s="64" t="s">
        <v>194</v>
      </c>
      <c r="CI63" s="61" t="s">
        <v>399</v>
      </c>
      <c r="CJ63" s="61"/>
      <c r="CK63" s="61" t="s">
        <v>264</v>
      </c>
      <c r="CL63" s="61"/>
    </row>
    <row r="64" spans="1:90" s="57" customFormat="1" ht="29.1" hidden="1">
      <c r="A64" s="61" t="s">
        <v>259</v>
      </c>
      <c r="B64" s="62" t="s">
        <v>402</v>
      </c>
      <c r="C64" s="63"/>
      <c r="D64" s="61"/>
      <c r="E64" s="21" t="s">
        <v>159</v>
      </c>
      <c r="F64" s="21">
        <v>4000</v>
      </c>
      <c r="G64" s="21" t="s">
        <v>261</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403</v>
      </c>
      <c r="CG64" s="72">
        <v>1.1000000000000001</v>
      </c>
      <c r="CH64" s="64" t="s">
        <v>194</v>
      </c>
      <c r="CI64" s="61" t="s">
        <v>402</v>
      </c>
      <c r="CJ64" s="61"/>
      <c r="CK64" s="61" t="s">
        <v>404</v>
      </c>
      <c r="CL64" s="61"/>
    </row>
    <row r="65" spans="1:90" s="57" customFormat="1" ht="29.1" hidden="1">
      <c r="A65" s="61" t="s">
        <v>259</v>
      </c>
      <c r="B65" s="62" t="s">
        <v>11</v>
      </c>
      <c r="C65" s="63"/>
      <c r="D65" s="61"/>
      <c r="E65" s="21" t="s">
        <v>277</v>
      </c>
      <c r="F65" s="21" t="s">
        <v>405</v>
      </c>
      <c r="G65" s="21" t="s">
        <v>145</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406</v>
      </c>
      <c r="CG65" s="72">
        <v>1.3</v>
      </c>
      <c r="CH65" s="64" t="s">
        <v>148</v>
      </c>
      <c r="CI65" s="61" t="s">
        <v>11</v>
      </c>
      <c r="CJ65" s="61" t="s">
        <v>148</v>
      </c>
      <c r="CK65" s="61" t="s">
        <v>280</v>
      </c>
      <c r="CL65" s="61" t="s">
        <v>407</v>
      </c>
    </row>
    <row r="66" spans="1:90" s="57" customFormat="1">
      <c r="A66" s="61" t="s">
        <v>259</v>
      </c>
      <c r="B66" s="76" t="s">
        <v>408</v>
      </c>
      <c r="C66" s="63"/>
      <c r="D66" s="61"/>
      <c r="E66" s="21" t="s">
        <v>277</v>
      </c>
      <c r="F66" s="21">
        <v>4000</v>
      </c>
      <c r="G66" s="21" t="s">
        <v>283</v>
      </c>
      <c r="H66" s="21" t="s">
        <v>152</v>
      </c>
      <c r="I66" s="21" t="s">
        <v>152</v>
      </c>
      <c r="J66" s="21" t="s">
        <v>152</v>
      </c>
      <c r="K66" s="21"/>
      <c r="L66" s="21" t="s">
        <v>152</v>
      </c>
      <c r="M66" s="21" t="s">
        <v>152</v>
      </c>
      <c r="N66" s="21" t="s">
        <v>152</v>
      </c>
      <c r="O66" s="21" t="s">
        <v>152</v>
      </c>
      <c r="P66" s="21" t="s">
        <v>144</v>
      </c>
      <c r="Q66" s="21" t="s">
        <v>152</v>
      </c>
      <c r="R66" s="21"/>
      <c r="S66" s="21" t="s">
        <v>152</v>
      </c>
      <c r="T66" s="21" t="s">
        <v>152</v>
      </c>
      <c r="U66" s="21" t="s">
        <v>144</v>
      </c>
      <c r="V66" s="21" t="s">
        <v>152</v>
      </c>
      <c r="W66" s="21" t="s">
        <v>144</v>
      </c>
      <c r="X66" s="21" t="s">
        <v>144</v>
      </c>
      <c r="Y66" s="21" t="s">
        <v>152</v>
      </c>
      <c r="Z66" s="21"/>
      <c r="AA66" s="21" t="s">
        <v>152</v>
      </c>
      <c r="AB66" s="21" t="s">
        <v>144</v>
      </c>
      <c r="AC66" s="21" t="s">
        <v>152</v>
      </c>
      <c r="AD66" s="21" t="s">
        <v>152</v>
      </c>
      <c r="AE66" s="21" t="s">
        <v>144</v>
      </c>
      <c r="AF66" s="21"/>
      <c r="AG66" s="21" t="s">
        <v>144</v>
      </c>
      <c r="AH66" s="21"/>
      <c r="AI66" s="21" t="s">
        <v>152</v>
      </c>
      <c r="AJ66" s="21"/>
      <c r="AK66" s="21" t="s">
        <v>152</v>
      </c>
      <c r="AL66" s="21" t="s">
        <v>152</v>
      </c>
      <c r="AM66" s="21" t="s">
        <v>144</v>
      </c>
      <c r="AN66" s="21"/>
      <c r="AO66" s="21"/>
      <c r="AP66" s="21" t="s">
        <v>152</v>
      </c>
      <c r="AQ66" s="21" t="s">
        <v>144</v>
      </c>
      <c r="AR66" s="21" t="s">
        <v>144</v>
      </c>
      <c r="AS66" s="21"/>
      <c r="AT66" s="21"/>
      <c r="AU66" s="21" t="s">
        <v>152</v>
      </c>
      <c r="AV66" s="21"/>
      <c r="AW66" s="21" t="s">
        <v>152</v>
      </c>
      <c r="AX66" s="21" t="s">
        <v>152</v>
      </c>
      <c r="AY66" s="21" t="s">
        <v>152</v>
      </c>
      <c r="AZ66" s="21" t="s">
        <v>152</v>
      </c>
      <c r="BA66" s="21" t="s">
        <v>152</v>
      </c>
      <c r="BB66" s="21"/>
      <c r="BC66" s="21" t="s">
        <v>144</v>
      </c>
      <c r="BD66" s="21" t="s">
        <v>152</v>
      </c>
      <c r="BE66" s="21" t="s">
        <v>144</v>
      </c>
      <c r="BF66" s="21" t="s">
        <v>152</v>
      </c>
      <c r="BG66" s="21" t="s">
        <v>152</v>
      </c>
      <c r="BH66" s="21" t="s">
        <v>152</v>
      </c>
      <c r="BI66" s="21" t="s">
        <v>152</v>
      </c>
      <c r="BJ66" s="21" t="s">
        <v>152</v>
      </c>
      <c r="BK66" s="21" t="s">
        <v>152</v>
      </c>
      <c r="BL66" s="21" t="s">
        <v>152</v>
      </c>
      <c r="BM66" s="21" t="s">
        <v>152</v>
      </c>
      <c r="BN66" s="21"/>
      <c r="BO66" s="21" t="s">
        <v>152</v>
      </c>
      <c r="BP66" s="21" t="s">
        <v>152</v>
      </c>
      <c r="BQ66" s="21" t="s">
        <v>144</v>
      </c>
      <c r="BR66" s="21" t="s">
        <v>152</v>
      </c>
      <c r="BS66" s="21" t="s">
        <v>152</v>
      </c>
      <c r="BT66" s="21" t="s">
        <v>152</v>
      </c>
      <c r="BU66" s="21"/>
      <c r="BV66" s="21"/>
      <c r="BW66" s="21"/>
      <c r="BX66" s="21" t="s">
        <v>144</v>
      </c>
      <c r="BY66" s="21"/>
      <c r="BZ66" s="21"/>
      <c r="CA66" s="21"/>
      <c r="CB66" s="21"/>
      <c r="CC66" s="21"/>
      <c r="CD66" s="21" t="s">
        <v>144</v>
      </c>
      <c r="CE66" s="21"/>
      <c r="CF66" s="61" t="s">
        <v>409</v>
      </c>
      <c r="CG66" s="72" t="s">
        <v>410</v>
      </c>
      <c r="CH66" s="64" t="s">
        <v>209</v>
      </c>
      <c r="CI66" s="61" t="s">
        <v>408</v>
      </c>
      <c r="CJ66" s="61" t="s">
        <v>148</v>
      </c>
      <c r="CK66" s="61" t="s">
        <v>264</v>
      </c>
      <c r="CL66" s="61"/>
    </row>
    <row r="67" spans="1:90" s="57" customFormat="1" ht="72.599999999999994">
      <c r="A67" s="61" t="s">
        <v>259</v>
      </c>
      <c r="B67" s="76" t="s">
        <v>411</v>
      </c>
      <c r="C67" s="63"/>
      <c r="D67" s="61"/>
      <c r="E67" s="21" t="s">
        <v>132</v>
      </c>
      <c r="F67" s="21">
        <v>4000</v>
      </c>
      <c r="G67" s="21" t="s">
        <v>283</v>
      </c>
      <c r="H67" s="21" t="s">
        <v>152</v>
      </c>
      <c r="I67" s="21" t="s">
        <v>152</v>
      </c>
      <c r="J67" s="21" t="s">
        <v>152</v>
      </c>
      <c r="K67" s="21"/>
      <c r="L67" s="21" t="s">
        <v>152</v>
      </c>
      <c r="M67" s="21" t="s">
        <v>152</v>
      </c>
      <c r="N67" s="21" t="s">
        <v>152</v>
      </c>
      <c r="O67" s="21" t="s">
        <v>152</v>
      </c>
      <c r="P67" s="21" t="s">
        <v>144</v>
      </c>
      <c r="Q67" s="21" t="s">
        <v>152</v>
      </c>
      <c r="R67" s="21" t="s">
        <v>152</v>
      </c>
      <c r="S67" s="21" t="s">
        <v>152</v>
      </c>
      <c r="T67" s="21" t="s">
        <v>144</v>
      </c>
      <c r="U67" s="21" t="s">
        <v>144</v>
      </c>
      <c r="V67" s="21" t="s">
        <v>152</v>
      </c>
      <c r="W67" s="21" t="s">
        <v>144</v>
      </c>
      <c r="X67" s="21" t="s">
        <v>144</v>
      </c>
      <c r="Y67" s="21" t="s">
        <v>152</v>
      </c>
      <c r="Z67" s="21" t="s">
        <v>144</v>
      </c>
      <c r="AA67" s="21" t="s">
        <v>152</v>
      </c>
      <c r="AB67" s="21" t="s">
        <v>144</v>
      </c>
      <c r="AC67" s="21" t="s">
        <v>152</v>
      </c>
      <c r="AD67" s="21" t="s">
        <v>152</v>
      </c>
      <c r="AE67" s="21" t="s">
        <v>144</v>
      </c>
      <c r="AF67" s="21" t="s">
        <v>144</v>
      </c>
      <c r="AG67" s="21" t="s">
        <v>144</v>
      </c>
      <c r="AH67" s="21" t="s">
        <v>144</v>
      </c>
      <c r="AI67" s="21" t="s">
        <v>152</v>
      </c>
      <c r="AJ67" s="21" t="s">
        <v>144</v>
      </c>
      <c r="AK67" s="21" t="s">
        <v>144</v>
      </c>
      <c r="AL67" s="21" t="s">
        <v>144</v>
      </c>
      <c r="AM67" s="21" t="s">
        <v>144</v>
      </c>
      <c r="AN67" s="21" t="s">
        <v>144</v>
      </c>
      <c r="AO67" s="21" t="s">
        <v>144</v>
      </c>
      <c r="AP67" s="21" t="s">
        <v>152</v>
      </c>
      <c r="AQ67" s="21" t="s">
        <v>144</v>
      </c>
      <c r="AR67" s="21" t="s">
        <v>144</v>
      </c>
      <c r="AS67" s="21" t="s">
        <v>144</v>
      </c>
      <c r="AT67" s="21" t="s">
        <v>144</v>
      </c>
      <c r="AU67" s="21" t="s">
        <v>152</v>
      </c>
      <c r="AV67" s="21" t="s">
        <v>144</v>
      </c>
      <c r="AW67" s="21" t="s">
        <v>144</v>
      </c>
      <c r="AX67" s="21" t="s">
        <v>152</v>
      </c>
      <c r="AY67" s="21" t="s">
        <v>144</v>
      </c>
      <c r="AZ67" s="21" t="s">
        <v>144</v>
      </c>
      <c r="BA67" s="21" t="s">
        <v>152</v>
      </c>
      <c r="BB67" s="21" t="s">
        <v>144</v>
      </c>
      <c r="BC67" s="21" t="s">
        <v>144</v>
      </c>
      <c r="BD67" s="21" t="s">
        <v>152</v>
      </c>
      <c r="BE67" s="21" t="s">
        <v>144</v>
      </c>
      <c r="BF67" s="21" t="s">
        <v>152</v>
      </c>
      <c r="BG67" s="21" t="s">
        <v>152</v>
      </c>
      <c r="BH67" s="21" t="s">
        <v>144</v>
      </c>
      <c r="BI67" s="21" t="s">
        <v>152</v>
      </c>
      <c r="BJ67" s="21" t="s">
        <v>152</v>
      </c>
      <c r="BK67" s="21" t="s">
        <v>152</v>
      </c>
      <c r="BL67" s="21" t="s">
        <v>152</v>
      </c>
      <c r="BM67" s="21" t="s">
        <v>152</v>
      </c>
      <c r="BN67" s="21" t="s">
        <v>144</v>
      </c>
      <c r="BO67" s="21" t="s">
        <v>144</v>
      </c>
      <c r="BP67" s="21" t="s">
        <v>144</v>
      </c>
      <c r="BQ67" s="21" t="s">
        <v>144</v>
      </c>
      <c r="BR67" s="21" t="s">
        <v>144</v>
      </c>
      <c r="BS67" s="21" t="s">
        <v>152</v>
      </c>
      <c r="BT67" s="21" t="s">
        <v>152</v>
      </c>
      <c r="BU67" s="21" t="s">
        <v>144</v>
      </c>
      <c r="BV67" s="21" t="s">
        <v>144</v>
      </c>
      <c r="BW67" s="21" t="s">
        <v>144</v>
      </c>
      <c r="BX67" s="21" t="s">
        <v>152</v>
      </c>
      <c r="BY67" s="21" t="s">
        <v>144</v>
      </c>
      <c r="BZ67" s="21" t="s">
        <v>144</v>
      </c>
      <c r="CA67" s="21" t="s">
        <v>152</v>
      </c>
      <c r="CB67" s="21" t="s">
        <v>152</v>
      </c>
      <c r="CC67" s="21" t="s">
        <v>144</v>
      </c>
      <c r="CD67" s="21" t="s">
        <v>144</v>
      </c>
      <c r="CE67" s="21"/>
      <c r="CF67" s="61" t="s">
        <v>412</v>
      </c>
      <c r="CG67" s="72">
        <v>3.6</v>
      </c>
      <c r="CH67" s="64" t="s">
        <v>413</v>
      </c>
      <c r="CI67" s="61" t="s">
        <v>411</v>
      </c>
      <c r="CJ67" s="61" t="s">
        <v>148</v>
      </c>
      <c r="CK67" s="61" t="s">
        <v>155</v>
      </c>
      <c r="CL67" s="61"/>
    </row>
    <row r="68" spans="1:90" s="57" customFormat="1" ht="29.1" hidden="1">
      <c r="A68" s="61" t="s">
        <v>259</v>
      </c>
      <c r="B68" s="62" t="s">
        <v>414</v>
      </c>
      <c r="C68" s="63"/>
      <c r="D68" s="61"/>
      <c r="E68" s="21" t="s">
        <v>132</v>
      </c>
      <c r="F68" s="21" t="s">
        <v>405</v>
      </c>
      <c r="G68" s="21" t="s">
        <v>144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415</v>
      </c>
      <c r="CG68" s="72">
        <v>1.2</v>
      </c>
      <c r="CH68" s="64" t="s">
        <v>148</v>
      </c>
      <c r="CI68" s="61" t="s">
        <v>414</v>
      </c>
      <c r="CJ68" s="61" t="s">
        <v>148</v>
      </c>
      <c r="CK68" s="61" t="s">
        <v>416</v>
      </c>
      <c r="CL68" s="61"/>
    </row>
    <row r="69" spans="1:90" s="57" customFormat="1" ht="29.1">
      <c r="A69" s="61" t="s">
        <v>259</v>
      </c>
      <c r="B69" s="62" t="s">
        <v>417</v>
      </c>
      <c r="C69" s="63"/>
      <c r="D69" s="61"/>
      <c r="E69" s="21" t="s">
        <v>124</v>
      </c>
      <c r="F69" s="21">
        <v>4000</v>
      </c>
      <c r="G69" s="21" t="s">
        <v>261</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418</v>
      </c>
      <c r="CG69" s="72">
        <v>1.2</v>
      </c>
      <c r="CH69" s="64" t="s">
        <v>17</v>
      </c>
      <c r="CI69" s="61" t="s">
        <v>417</v>
      </c>
      <c r="CJ69" s="61" t="s">
        <v>148</v>
      </c>
      <c r="CK69" s="61" t="s">
        <v>373</v>
      </c>
      <c r="CL69" s="61"/>
    </row>
    <row r="70" spans="1:90" s="57" customFormat="1" ht="43.5" hidden="1">
      <c r="A70" s="61" t="s">
        <v>259</v>
      </c>
      <c r="B70" s="62" t="s">
        <v>419</v>
      </c>
      <c r="C70" s="63"/>
      <c r="D70" s="61" t="s">
        <v>420</v>
      </c>
      <c r="E70" s="21" t="s">
        <v>124</v>
      </c>
      <c r="F70" s="21" t="s">
        <v>421</v>
      </c>
      <c r="G70" s="21" t="s">
        <v>148</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422</v>
      </c>
      <c r="CG70" s="72">
        <v>1.2</v>
      </c>
      <c r="CH70" s="64" t="s">
        <v>17</v>
      </c>
      <c r="CI70" s="61" t="s">
        <v>419</v>
      </c>
      <c r="CJ70" s="61"/>
      <c r="CK70" s="61" t="s">
        <v>373</v>
      </c>
      <c r="CL70" s="61"/>
    </row>
    <row r="71" spans="1:90" s="57" customFormat="1" ht="43.5" hidden="1">
      <c r="A71" s="61" t="s">
        <v>259</v>
      </c>
      <c r="B71" s="62" t="s">
        <v>423</v>
      </c>
      <c r="C71" s="63"/>
      <c r="D71" s="61" t="s">
        <v>424</v>
      </c>
      <c r="E71" s="21" t="s">
        <v>124</v>
      </c>
      <c r="F71" s="21">
        <v>4000</v>
      </c>
      <c r="G71" s="21" t="s">
        <v>261</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425</v>
      </c>
      <c r="CG71" s="72">
        <v>1</v>
      </c>
      <c r="CH71" s="64" t="s">
        <v>183</v>
      </c>
      <c r="CI71" s="61" t="s">
        <v>423</v>
      </c>
      <c r="CJ71" s="61"/>
      <c r="CK71" s="61" t="s">
        <v>426</v>
      </c>
      <c r="CL71" s="61"/>
    </row>
    <row r="72" spans="1:90" s="57" customFormat="1" ht="159.6" hidden="1">
      <c r="A72" s="61" t="s">
        <v>259</v>
      </c>
      <c r="B72" s="62" t="s">
        <v>427</v>
      </c>
      <c r="C72" s="63"/>
      <c r="D72" s="61" t="s">
        <v>428</v>
      </c>
      <c r="E72" s="21" t="s">
        <v>124</v>
      </c>
      <c r="F72" s="21">
        <v>4000</v>
      </c>
      <c r="G72" s="21" t="s">
        <v>261</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429</v>
      </c>
      <c r="CG72" s="72">
        <v>1.1000000000000001</v>
      </c>
      <c r="CH72" s="64" t="s">
        <v>194</v>
      </c>
      <c r="CI72" s="61" t="s">
        <v>427</v>
      </c>
      <c r="CJ72" s="61"/>
      <c r="CK72" s="61" t="s">
        <v>430</v>
      </c>
      <c r="CL72" s="61"/>
    </row>
    <row r="73" spans="1:90" s="57" customFormat="1">
      <c r="A73" s="61" t="s">
        <v>259</v>
      </c>
      <c r="B73" s="86" t="s">
        <v>431</v>
      </c>
      <c r="C73" s="63"/>
      <c r="D73" s="61"/>
      <c r="E73" s="21" t="s">
        <v>230</v>
      </c>
      <c r="F73" s="21">
        <v>4000</v>
      </c>
      <c r="G73" s="21" t="s">
        <v>283</v>
      </c>
      <c r="H73" s="21" t="s">
        <v>152</v>
      </c>
      <c r="I73" s="21" t="s">
        <v>152</v>
      </c>
      <c r="J73" s="21" t="s">
        <v>152</v>
      </c>
      <c r="K73" s="21"/>
      <c r="L73" s="21" t="s">
        <v>152</v>
      </c>
      <c r="M73" s="21" t="s">
        <v>152</v>
      </c>
      <c r="N73" s="21" t="s">
        <v>152</v>
      </c>
      <c r="O73" s="21" t="s">
        <v>152</v>
      </c>
      <c r="P73" s="21" t="s">
        <v>144</v>
      </c>
      <c r="Q73" s="21" t="s">
        <v>152</v>
      </c>
      <c r="R73" s="21" t="s">
        <v>152</v>
      </c>
      <c r="S73" s="21" t="s">
        <v>152</v>
      </c>
      <c r="T73" s="21" t="s">
        <v>152</v>
      </c>
      <c r="U73" s="21" t="s">
        <v>144</v>
      </c>
      <c r="V73" s="21" t="s">
        <v>152</v>
      </c>
      <c r="W73" s="21" t="s">
        <v>144</v>
      </c>
      <c r="X73" s="21" t="s">
        <v>144</v>
      </c>
      <c r="Y73" s="21" t="s">
        <v>152</v>
      </c>
      <c r="Z73" s="21"/>
      <c r="AA73" s="21" t="s">
        <v>152</v>
      </c>
      <c r="AB73" s="21" t="s">
        <v>144</v>
      </c>
      <c r="AC73" s="21" t="s">
        <v>152</v>
      </c>
      <c r="AD73" s="21" t="s">
        <v>152</v>
      </c>
      <c r="AE73" s="21" t="s">
        <v>144</v>
      </c>
      <c r="AF73" s="21"/>
      <c r="AG73" s="21" t="s">
        <v>144</v>
      </c>
      <c r="AH73" s="21"/>
      <c r="AI73" s="21" t="s">
        <v>152</v>
      </c>
      <c r="AJ73" s="21"/>
      <c r="AK73" s="21" t="s">
        <v>152</v>
      </c>
      <c r="AL73" s="21" t="s">
        <v>152</v>
      </c>
      <c r="AM73" s="21" t="s">
        <v>144</v>
      </c>
      <c r="AN73" s="21"/>
      <c r="AO73" s="21"/>
      <c r="AP73" s="21" t="s">
        <v>152</v>
      </c>
      <c r="AQ73" s="21" t="s">
        <v>144</v>
      </c>
      <c r="AR73" s="21" t="s">
        <v>144</v>
      </c>
      <c r="AS73" s="21"/>
      <c r="AT73" s="21"/>
      <c r="AU73" s="21" t="s">
        <v>152</v>
      </c>
      <c r="AV73" s="21"/>
      <c r="AW73" s="21" t="s">
        <v>152</v>
      </c>
      <c r="AX73" s="21" t="s">
        <v>152</v>
      </c>
      <c r="AY73" s="21" t="s">
        <v>152</v>
      </c>
      <c r="AZ73" s="21" t="s">
        <v>152</v>
      </c>
      <c r="BA73" s="21" t="s">
        <v>152</v>
      </c>
      <c r="BB73" s="21"/>
      <c r="BC73" s="21" t="s">
        <v>144</v>
      </c>
      <c r="BD73" s="21" t="s">
        <v>152</v>
      </c>
      <c r="BE73" s="21" t="s">
        <v>144</v>
      </c>
      <c r="BF73" s="21" t="s">
        <v>152</v>
      </c>
      <c r="BG73" s="21" t="s">
        <v>152</v>
      </c>
      <c r="BH73" s="21" t="s">
        <v>152</v>
      </c>
      <c r="BI73" s="21" t="s">
        <v>152</v>
      </c>
      <c r="BJ73" s="21" t="s">
        <v>152</v>
      </c>
      <c r="BK73" s="21" t="s">
        <v>152</v>
      </c>
      <c r="BL73" s="21" t="s">
        <v>152</v>
      </c>
      <c r="BM73" s="21" t="s">
        <v>152</v>
      </c>
      <c r="BN73" s="21"/>
      <c r="BO73" s="21" t="s">
        <v>152</v>
      </c>
      <c r="BP73" s="21" t="s">
        <v>152</v>
      </c>
      <c r="BQ73" s="21" t="s">
        <v>144</v>
      </c>
      <c r="BR73" s="21" t="s">
        <v>152</v>
      </c>
      <c r="BS73" s="21" t="s">
        <v>152</v>
      </c>
      <c r="BT73" s="21" t="s">
        <v>152</v>
      </c>
      <c r="BU73" s="21"/>
      <c r="BV73" s="21"/>
      <c r="BW73" s="21"/>
      <c r="BX73" s="21" t="s">
        <v>144</v>
      </c>
      <c r="BY73" s="21"/>
      <c r="BZ73" s="21"/>
      <c r="CA73" s="21"/>
      <c r="CB73" s="21"/>
      <c r="CC73" s="21"/>
      <c r="CD73" s="21" t="s">
        <v>144</v>
      </c>
      <c r="CE73" s="21"/>
      <c r="CF73" s="61" t="s">
        <v>432</v>
      </c>
      <c r="CG73" s="72">
        <v>1.3</v>
      </c>
      <c r="CH73" s="64" t="s">
        <v>10</v>
      </c>
      <c r="CI73" s="61" t="s">
        <v>431</v>
      </c>
      <c r="CJ73" s="61" t="s">
        <v>148</v>
      </c>
      <c r="CK73" s="61" t="s">
        <v>373</v>
      </c>
      <c r="CL73" s="61"/>
    </row>
    <row r="74" spans="1:90" s="57" customFormat="1" hidden="1">
      <c r="A74" s="61" t="s">
        <v>259</v>
      </c>
      <c r="B74" s="62" t="s">
        <v>433</v>
      </c>
      <c r="C74" s="63"/>
      <c r="D74" s="61"/>
      <c r="E74" s="21" t="s">
        <v>144</v>
      </c>
      <c r="F74" s="21" t="s">
        <v>405</v>
      </c>
      <c r="G74" s="21" t="s">
        <v>145</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148</v>
      </c>
      <c r="CI74" s="61" t="s">
        <v>433</v>
      </c>
      <c r="CJ74" s="61" t="s">
        <v>148</v>
      </c>
      <c r="CK74" s="61" t="s">
        <v>148</v>
      </c>
      <c r="CL74" s="61"/>
    </row>
    <row r="75" spans="1:90" s="57" customFormat="1" ht="57.95" hidden="1">
      <c r="A75" s="61" t="s">
        <v>259</v>
      </c>
      <c r="B75" s="62" t="s">
        <v>434</v>
      </c>
      <c r="C75" s="63"/>
      <c r="D75" s="61"/>
      <c r="E75" s="21" t="s">
        <v>166</v>
      </c>
      <c r="F75" s="21">
        <v>4000</v>
      </c>
      <c r="G75" s="21" t="s">
        <v>283</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435</v>
      </c>
      <c r="CG75" s="72">
        <v>2</v>
      </c>
      <c r="CH75" s="64" t="s">
        <v>436</v>
      </c>
      <c r="CI75" s="61" t="s">
        <v>434</v>
      </c>
      <c r="CJ75" s="61" t="s">
        <v>437</v>
      </c>
      <c r="CK75" s="61" t="s">
        <v>438</v>
      </c>
      <c r="CL75" s="61" t="s">
        <v>439</v>
      </c>
    </row>
    <row r="76" spans="1:90" s="57" customFormat="1" ht="57.95" hidden="1">
      <c r="A76" s="61" t="s">
        <v>259</v>
      </c>
      <c r="B76" s="62" t="s">
        <v>440</v>
      </c>
      <c r="C76" s="63"/>
      <c r="D76" s="61"/>
      <c r="E76" s="21" t="s">
        <v>166</v>
      </c>
      <c r="F76" s="21">
        <v>4000</v>
      </c>
      <c r="G76" s="21" t="s">
        <v>283</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441</v>
      </c>
      <c r="CG76" s="72">
        <v>1.6</v>
      </c>
      <c r="CH76" s="64" t="s">
        <v>26</v>
      </c>
      <c r="CI76" s="61" t="s">
        <v>440</v>
      </c>
      <c r="CJ76" s="61" t="s">
        <v>442</v>
      </c>
      <c r="CK76" s="61" t="s">
        <v>443</v>
      </c>
      <c r="CL76" s="61" t="s">
        <v>444</v>
      </c>
    </row>
    <row r="77" spans="1:90" s="57" customFormat="1" ht="87" hidden="1">
      <c r="A77" s="61" t="s">
        <v>259</v>
      </c>
      <c r="B77" s="62" t="s">
        <v>445</v>
      </c>
      <c r="C77" s="63"/>
      <c r="D77" s="61" t="s">
        <v>446</v>
      </c>
      <c r="E77" s="21" t="s">
        <v>124</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447</v>
      </c>
      <c r="CG77" s="72">
        <v>1.2</v>
      </c>
      <c r="CH77" s="64" t="s">
        <v>17</v>
      </c>
      <c r="CI77" s="61" t="s">
        <v>448</v>
      </c>
      <c r="CJ77" s="61" t="s">
        <v>287</v>
      </c>
      <c r="CK77" s="61" t="s">
        <v>449</v>
      </c>
      <c r="CL77" s="61" t="s">
        <v>450</v>
      </c>
    </row>
    <row r="78" spans="1:90" s="57" customFormat="1" ht="87" hidden="1">
      <c r="A78" s="61" t="s">
        <v>259</v>
      </c>
      <c r="B78" s="62" t="s">
        <v>451</v>
      </c>
      <c r="C78" s="63"/>
      <c r="D78" s="61" t="s">
        <v>452</v>
      </c>
      <c r="E78" s="21" t="s">
        <v>159</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453</v>
      </c>
      <c r="CG78" s="72">
        <v>2</v>
      </c>
      <c r="CH78" s="64" t="s">
        <v>454</v>
      </c>
      <c r="CI78" s="61" t="s">
        <v>455</v>
      </c>
      <c r="CJ78" s="61" t="s">
        <v>287</v>
      </c>
      <c r="CK78" s="61" t="s">
        <v>456</v>
      </c>
      <c r="CL78" s="61" t="s">
        <v>457</v>
      </c>
    </row>
    <row r="79" spans="1:90" s="57" customFormat="1" ht="87" hidden="1">
      <c r="A79" s="61" t="s">
        <v>259</v>
      </c>
      <c r="B79" s="62" t="s">
        <v>458</v>
      </c>
      <c r="C79" s="63"/>
      <c r="D79" s="61" t="s">
        <v>459</v>
      </c>
      <c r="E79" s="21" t="s">
        <v>166</v>
      </c>
      <c r="F79" s="21">
        <v>4000</v>
      </c>
      <c r="G79" s="21" t="s">
        <v>283</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460</v>
      </c>
      <c r="CG79" s="72">
        <v>2.1</v>
      </c>
      <c r="CH79" s="64" t="s">
        <v>454</v>
      </c>
      <c r="CI79" s="61" t="s">
        <v>458</v>
      </c>
      <c r="CJ79" s="61" t="s">
        <v>287</v>
      </c>
      <c r="CK79" s="61" t="s">
        <v>461</v>
      </c>
      <c r="CL79" s="61" t="s">
        <v>462</v>
      </c>
    </row>
    <row r="80" spans="1:90" s="57" customFormat="1" ht="29.1" hidden="1">
      <c r="A80" s="61" t="s">
        <v>259</v>
      </c>
      <c r="B80" s="62" t="s">
        <v>463</v>
      </c>
      <c r="C80" s="63"/>
      <c r="D80" s="61"/>
      <c r="E80" s="21" t="s">
        <v>152</v>
      </c>
      <c r="F80" s="21">
        <v>4000</v>
      </c>
      <c r="G80" s="21" t="s">
        <v>261</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464</v>
      </c>
      <c r="CG80" s="72">
        <v>1.8</v>
      </c>
      <c r="CH80" s="64" t="s">
        <v>465</v>
      </c>
      <c r="CI80" s="61" t="s">
        <v>463</v>
      </c>
      <c r="CJ80" s="61" t="s">
        <v>148</v>
      </c>
      <c r="CK80" s="61" t="s">
        <v>264</v>
      </c>
      <c r="CL80" s="61"/>
    </row>
    <row r="81" spans="1:90" s="57" customFormat="1" ht="29.1" hidden="1">
      <c r="A81" s="61" t="s">
        <v>259</v>
      </c>
      <c r="B81" s="62" t="s">
        <v>466</v>
      </c>
      <c r="C81" s="63"/>
      <c r="D81" s="61"/>
      <c r="E81" s="21" t="s">
        <v>152</v>
      </c>
      <c r="F81" s="21">
        <v>4000</v>
      </c>
      <c r="G81" s="21" t="s">
        <v>261</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467</v>
      </c>
      <c r="CG81" s="72">
        <v>1.8</v>
      </c>
      <c r="CH81" s="64" t="s">
        <v>468</v>
      </c>
      <c r="CI81" s="61" t="s">
        <v>466</v>
      </c>
      <c r="CJ81" s="61" t="s">
        <v>148</v>
      </c>
      <c r="CK81" s="61" t="s">
        <v>469</v>
      </c>
      <c r="CL81" s="61"/>
    </row>
    <row r="82" spans="1:90" s="57" customFormat="1" hidden="1">
      <c r="A82" s="61" t="s">
        <v>259</v>
      </c>
      <c r="B82" s="62" t="s">
        <v>470</v>
      </c>
      <c r="C82" s="63"/>
      <c r="D82" s="61" t="s">
        <v>471</v>
      </c>
      <c r="E82" s="21" t="s">
        <v>152</v>
      </c>
      <c r="F82" s="21">
        <v>4200</v>
      </c>
      <c r="G82" s="21" t="s">
        <v>261</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472</v>
      </c>
      <c r="CG82" s="72">
        <v>1.9</v>
      </c>
      <c r="CH82" s="64" t="s">
        <v>465</v>
      </c>
      <c r="CI82" s="61" t="s">
        <v>470</v>
      </c>
      <c r="CJ82" s="61" t="s">
        <v>148</v>
      </c>
      <c r="CK82" s="61" t="s">
        <v>264</v>
      </c>
      <c r="CL82" s="61"/>
    </row>
    <row r="83" spans="1:90" s="57" customFormat="1" ht="29.1" hidden="1">
      <c r="A83" s="61" t="s">
        <v>259</v>
      </c>
      <c r="B83" s="62" t="s">
        <v>473</v>
      </c>
      <c r="C83" s="63"/>
      <c r="D83" s="61"/>
      <c r="E83" s="21" t="s">
        <v>152</v>
      </c>
      <c r="F83" s="21">
        <v>4000</v>
      </c>
      <c r="G83" s="21" t="s">
        <v>261</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474</v>
      </c>
      <c r="CG83" s="72">
        <v>1.6</v>
      </c>
      <c r="CH83" s="64" t="s">
        <v>465</v>
      </c>
      <c r="CI83" s="61" t="s">
        <v>473</v>
      </c>
      <c r="CJ83" s="61" t="s">
        <v>148</v>
      </c>
      <c r="CK83" s="61" t="s">
        <v>267</v>
      </c>
      <c r="CL83" s="61"/>
    </row>
    <row r="84" spans="1:90" s="57" customFormat="1" ht="29.1" hidden="1">
      <c r="A84" s="61" t="s">
        <v>259</v>
      </c>
      <c r="B84" s="62" t="s">
        <v>475</v>
      </c>
      <c r="C84" s="63"/>
      <c r="D84" s="61"/>
      <c r="E84" s="21" t="s">
        <v>254</v>
      </c>
      <c r="F84" s="21">
        <v>4071</v>
      </c>
      <c r="G84" s="21" t="s">
        <v>261</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476</v>
      </c>
      <c r="CG84" s="72">
        <v>3.8</v>
      </c>
      <c r="CH84" s="64" t="s">
        <v>477</v>
      </c>
      <c r="CI84" s="61" t="s">
        <v>475</v>
      </c>
      <c r="CJ84" s="61" t="s">
        <v>148</v>
      </c>
      <c r="CK84" s="61" t="s">
        <v>275</v>
      </c>
      <c r="CL84" s="61"/>
    </row>
    <row r="85" spans="1:90" s="57" customFormat="1" hidden="1">
      <c r="A85" s="61" t="s">
        <v>259</v>
      </c>
      <c r="B85" s="62" t="s">
        <v>478</v>
      </c>
      <c r="C85" s="63"/>
      <c r="D85" s="61"/>
      <c r="E85" s="21" t="s">
        <v>254</v>
      </c>
      <c r="F85" s="21">
        <v>4071</v>
      </c>
      <c r="G85" s="21" t="s">
        <v>261</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479</v>
      </c>
      <c r="CG85" s="72">
        <v>4</v>
      </c>
      <c r="CH85" s="64" t="s">
        <v>480</v>
      </c>
      <c r="CI85" s="61" t="s">
        <v>478</v>
      </c>
      <c r="CJ85" s="61" t="s">
        <v>148</v>
      </c>
      <c r="CK85" s="61" t="s">
        <v>275</v>
      </c>
      <c r="CL85" s="61"/>
    </row>
    <row r="86" spans="1:90" s="57" customFormat="1" hidden="1">
      <c r="A86" s="61" t="s">
        <v>259</v>
      </c>
      <c r="B86" s="62" t="s">
        <v>481</v>
      </c>
      <c r="C86" s="63"/>
      <c r="D86" s="61"/>
      <c r="E86" s="21" t="s">
        <v>254</v>
      </c>
      <c r="F86" s="21">
        <v>5171</v>
      </c>
      <c r="G86" s="21" t="s">
        <v>482</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483</v>
      </c>
      <c r="CG86" s="72">
        <v>1.4</v>
      </c>
      <c r="CH86" s="64" t="s">
        <v>9</v>
      </c>
      <c r="CI86" s="61" t="s">
        <v>481</v>
      </c>
      <c r="CJ86" s="61" t="s">
        <v>148</v>
      </c>
      <c r="CK86" s="61" t="s">
        <v>484</v>
      </c>
      <c r="CL86" s="61"/>
    </row>
    <row r="87" spans="1:90" s="57" customFormat="1" hidden="1">
      <c r="A87" s="61" t="s">
        <v>259</v>
      </c>
      <c r="B87" s="62" t="s">
        <v>485</v>
      </c>
      <c r="C87" s="63"/>
      <c r="D87" s="61"/>
      <c r="E87" s="21" t="s">
        <v>254</v>
      </c>
      <c r="F87" s="21">
        <v>4071</v>
      </c>
      <c r="G87" s="21" t="s">
        <v>261</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486</v>
      </c>
      <c r="CG87" s="72">
        <v>1.3</v>
      </c>
      <c r="CH87" s="64" t="s">
        <v>9</v>
      </c>
      <c r="CI87" s="61" t="s">
        <v>485</v>
      </c>
      <c r="CJ87" s="61" t="s">
        <v>148</v>
      </c>
      <c r="CK87" s="61" t="s">
        <v>484</v>
      </c>
      <c r="CL87" s="61"/>
    </row>
    <row r="88" spans="1:90" s="57" customFormat="1" ht="29.1" hidden="1">
      <c r="A88" s="61" t="s">
        <v>259</v>
      </c>
      <c r="B88" s="62" t="s">
        <v>487</v>
      </c>
      <c r="C88" s="63"/>
      <c r="D88" s="61"/>
      <c r="E88" s="21" t="s">
        <v>254</v>
      </c>
      <c r="F88" s="21">
        <v>4051</v>
      </c>
      <c r="G88" s="21" t="s">
        <v>261</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488</v>
      </c>
      <c r="CG88" s="72">
        <v>1.5</v>
      </c>
      <c r="CH88" s="64" t="s">
        <v>209</v>
      </c>
      <c r="CI88" s="61" t="s">
        <v>487</v>
      </c>
      <c r="CJ88" s="61" t="s">
        <v>148</v>
      </c>
      <c r="CK88" s="61" t="s">
        <v>264</v>
      </c>
      <c r="CL88" s="61"/>
    </row>
    <row r="89" spans="1:90" s="71" customFormat="1" ht="29.1" hidden="1">
      <c r="A89" s="61" t="s">
        <v>259</v>
      </c>
      <c r="B89" s="62" t="s">
        <v>489</v>
      </c>
      <c r="C89" s="63"/>
      <c r="D89" s="61" t="s">
        <v>490</v>
      </c>
      <c r="E89" s="21" t="s">
        <v>254</v>
      </c>
      <c r="F89" s="21">
        <v>4071</v>
      </c>
      <c r="G89" s="21" t="s">
        <v>261</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491</v>
      </c>
      <c r="CG89" s="72">
        <v>1.7</v>
      </c>
      <c r="CH89" s="64" t="s">
        <v>9</v>
      </c>
      <c r="CI89" s="61" t="s">
        <v>489</v>
      </c>
      <c r="CJ89" s="61" t="s">
        <v>148</v>
      </c>
      <c r="CK89" s="61" t="s">
        <v>492</v>
      </c>
      <c r="CL89" s="61"/>
    </row>
    <row r="90" spans="1:90" s="57" customFormat="1" ht="275.45" hidden="1">
      <c r="A90" s="61" t="s">
        <v>259</v>
      </c>
      <c r="B90" s="62" t="s">
        <v>493</v>
      </c>
      <c r="C90" s="62"/>
      <c r="D90" s="61" t="s">
        <v>494</v>
      </c>
      <c r="E90" s="21" t="s">
        <v>254</v>
      </c>
      <c r="F90" s="21">
        <v>4000</v>
      </c>
      <c r="G90" s="21" t="s">
        <v>261</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495</v>
      </c>
      <c r="CG90" s="72">
        <v>1</v>
      </c>
      <c r="CH90" s="64" t="s">
        <v>496</v>
      </c>
      <c r="CI90" s="61" t="s">
        <v>493</v>
      </c>
      <c r="CJ90" s="61"/>
      <c r="CK90" s="61" t="s">
        <v>264</v>
      </c>
      <c r="CL90" s="61"/>
    </row>
    <row r="91" spans="1:90" s="57" customFormat="1" hidden="1">
      <c r="A91" s="61" t="s">
        <v>259</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bottomRight" activeCell="G90" sqref="G90"/>
      <selection pane="bottomLeft" activeCell="G90" sqref="G90"/>
      <selection pane="topRight" activeCell="G90" sqref="G90"/>
    </sheetView>
  </sheetViews>
  <sheetFormatPr defaultColWidth="9.140625" defaultRowHeight="14.45" outlineLevelCol="1"/>
  <cols>
    <col min="1" max="1" width="2.7109375" style="56" customWidth="1"/>
    <col min="2" max="2" width="17" style="56" customWidth="1"/>
    <col min="3" max="3" width="21.85546875" style="91" customWidth="1"/>
    <col min="4" max="4" width="31.5703125" style="23" customWidth="1" outlineLevel="1"/>
    <col min="5" max="6" width="36.7109375" style="23" customWidth="1" outlineLevel="1"/>
    <col min="7" max="7" width="60.42578125" style="56" customWidth="1"/>
    <col min="8" max="8" width="83.5703125" style="96" customWidth="1"/>
    <col min="9" max="9" width="67.42578125" style="23" customWidth="1" outlineLevel="1"/>
    <col min="10" max="10" width="13.140625" style="56" bestFit="1" customWidth="1"/>
    <col min="11" max="16384" width="9.140625" style="56"/>
  </cols>
  <sheetData>
    <row r="1" spans="1:12" ht="18.600000000000001">
      <c r="A1" s="56" t="s">
        <v>1308</v>
      </c>
      <c r="B1" s="101" t="s">
        <v>2334</v>
      </c>
      <c r="C1" s="168"/>
      <c r="D1" s="95"/>
      <c r="E1" s="95"/>
      <c r="F1" s="95"/>
      <c r="G1" s="95"/>
    </row>
    <row r="2" spans="1:12">
      <c r="B2" s="236" t="s">
        <v>2044</v>
      </c>
      <c r="C2" s="239" t="s">
        <v>1723</v>
      </c>
      <c r="D2" s="239" t="s">
        <v>2045</v>
      </c>
      <c r="E2" s="239" t="s">
        <v>2046</v>
      </c>
      <c r="F2" s="239" t="s">
        <v>2188</v>
      </c>
      <c r="G2" s="237" t="s">
        <v>1726</v>
      </c>
      <c r="H2" s="239" t="s">
        <v>2047</v>
      </c>
      <c r="I2" s="238" t="s">
        <v>657</v>
      </c>
      <c r="J2" s="146"/>
    </row>
    <row r="3" spans="1:12">
      <c r="B3" s="339" t="s">
        <v>1735</v>
      </c>
      <c r="C3" s="346"/>
      <c r="D3" s="346"/>
      <c r="E3" s="346"/>
      <c r="F3" s="346"/>
      <c r="G3" s="346"/>
      <c r="H3" s="346"/>
      <c r="I3" s="214"/>
      <c r="J3" s="146"/>
    </row>
    <row r="4" spans="1:12" ht="116.1">
      <c r="B4" s="94" t="s">
        <v>2335</v>
      </c>
      <c r="C4" s="94" t="s">
        <v>1737</v>
      </c>
      <c r="D4" s="94" t="s">
        <v>2336</v>
      </c>
      <c r="E4" s="94" t="s">
        <v>2337</v>
      </c>
      <c r="F4" s="218" t="s">
        <v>2338</v>
      </c>
      <c r="G4" s="61" t="s">
        <v>2339</v>
      </c>
      <c r="H4" s="61" t="s">
        <v>2340</v>
      </c>
      <c r="I4" s="94"/>
      <c r="J4" s="232"/>
    </row>
    <row r="5" spans="1:12" ht="116.1">
      <c r="B5" s="94" t="s">
        <v>2341</v>
      </c>
      <c r="C5" s="94" t="s">
        <v>1737</v>
      </c>
      <c r="D5" s="94" t="s">
        <v>2342</v>
      </c>
      <c r="E5" s="94" t="s">
        <v>2337</v>
      </c>
      <c r="F5" s="218" t="s">
        <v>2338</v>
      </c>
      <c r="G5" s="61" t="s">
        <v>2343</v>
      </c>
      <c r="H5" s="61" t="s">
        <v>2344</v>
      </c>
      <c r="I5" s="94"/>
      <c r="J5" s="96"/>
      <c r="L5" s="96"/>
    </row>
    <row r="6" spans="1:12">
      <c r="B6" s="340" t="s">
        <v>1763</v>
      </c>
      <c r="C6" s="341"/>
      <c r="D6" s="341"/>
      <c r="E6" s="341"/>
      <c r="F6" s="341"/>
      <c r="G6" s="341"/>
      <c r="H6" s="341"/>
      <c r="I6" s="341"/>
      <c r="J6" s="146"/>
    </row>
    <row r="7" spans="1:12">
      <c r="B7" s="102" t="s">
        <v>122</v>
      </c>
      <c r="C7" s="213" t="s">
        <v>2060</v>
      </c>
      <c r="D7" s="94"/>
      <c r="E7" s="102"/>
      <c r="F7" s="102"/>
      <c r="G7" s="61" t="e">
        <f>VLOOKUP(B7,'Annotated Scenario Descriptions'!#REF!,9,0)</f>
        <v>#REF!</v>
      </c>
      <c r="H7" s="204" t="s">
        <v>2345</v>
      </c>
      <c r="I7" s="61" t="s">
        <v>2346</v>
      </c>
      <c r="L7" s="96"/>
    </row>
    <row r="8" spans="1:12" ht="29.1">
      <c r="B8" s="102" t="s">
        <v>164</v>
      </c>
      <c r="C8" s="213" t="s">
        <v>2068</v>
      </c>
      <c r="D8" s="94"/>
      <c r="E8" s="102"/>
      <c r="F8" s="102"/>
      <c r="G8" s="61" t="e">
        <f>VLOOKUP(B8,'Annotated Scenario Descriptions'!#REF!,9,0)</f>
        <v>#REF!</v>
      </c>
      <c r="H8" s="204" t="s">
        <v>2347</v>
      </c>
      <c r="I8" s="61" t="s">
        <v>2346</v>
      </c>
      <c r="L8" s="96"/>
    </row>
    <row r="9" spans="1:12">
      <c r="B9" s="102" t="s">
        <v>1768</v>
      </c>
      <c r="C9" s="213" t="s">
        <v>2115</v>
      </c>
      <c r="D9" s="94"/>
      <c r="E9" s="102"/>
      <c r="F9" s="102"/>
      <c r="G9" s="61" t="e">
        <f>VLOOKUP(B9,'Annotated Scenario Descriptions'!#REF!,9,0)</f>
        <v>#REF!</v>
      </c>
      <c r="H9" s="204" t="s">
        <v>2348</v>
      </c>
      <c r="I9" s="61" t="s">
        <v>2346</v>
      </c>
      <c r="L9" s="96"/>
    </row>
    <row r="10" spans="1:12">
      <c r="B10" s="102" t="s">
        <v>1769</v>
      </c>
      <c r="C10" s="213" t="s">
        <v>2060</v>
      </c>
      <c r="D10" s="94"/>
      <c r="E10" s="102"/>
      <c r="F10" s="102"/>
      <c r="G10" s="61" t="e">
        <f>VLOOKUP(B10,'Annotated Scenario Descriptions'!#REF!,9,0)</f>
        <v>#REF!</v>
      </c>
      <c r="H10" s="204" t="s">
        <v>2349</v>
      </c>
      <c r="I10" s="61" t="s">
        <v>2346</v>
      </c>
      <c r="L10" s="96"/>
    </row>
    <row r="11" spans="1:12">
      <c r="B11" s="102" t="s">
        <v>1770</v>
      </c>
      <c r="C11" s="213" t="s">
        <v>2060</v>
      </c>
      <c r="D11" s="94"/>
      <c r="E11" s="102"/>
      <c r="F11" s="102"/>
      <c r="G11" s="61" t="e">
        <f>VLOOKUP(B11,'Annotated Scenario Descriptions'!#REF!,9,0)</f>
        <v>#REF!</v>
      </c>
      <c r="H11" s="204" t="s">
        <v>2350</v>
      </c>
      <c r="I11" s="61" t="s">
        <v>2346</v>
      </c>
      <c r="L11" s="96"/>
    </row>
    <row r="12" spans="1:12">
      <c r="B12" s="102" t="s">
        <v>1772</v>
      </c>
      <c r="C12" s="213" t="s">
        <v>2060</v>
      </c>
      <c r="D12" s="94"/>
      <c r="E12" s="102"/>
      <c r="F12" s="102"/>
      <c r="G12" s="61" t="e">
        <f>VLOOKUP(B12,'Annotated Scenario Descriptions'!#REF!,9,0)</f>
        <v>#REF!</v>
      </c>
      <c r="H12" s="204" t="s">
        <v>2350</v>
      </c>
      <c r="I12" s="61" t="s">
        <v>2346</v>
      </c>
      <c r="L12" s="96"/>
    </row>
    <row r="13" spans="1:12">
      <c r="B13" s="102" t="s">
        <v>2035</v>
      </c>
      <c r="C13" s="213" t="s">
        <v>2115</v>
      </c>
      <c r="D13" s="94"/>
      <c r="E13" s="102"/>
      <c r="F13" s="102"/>
      <c r="G13" s="61" t="e">
        <f>VLOOKUP(B13,'Annotated Scenario Descriptions'!#REF!,9,0)</f>
        <v>#REF!</v>
      </c>
      <c r="H13" s="204" t="s">
        <v>2348</v>
      </c>
      <c r="I13" s="61" t="s">
        <v>2346</v>
      </c>
      <c r="L13" s="96"/>
    </row>
    <row r="14" spans="1:12">
      <c r="B14" s="102" t="s">
        <v>2124</v>
      </c>
      <c r="C14" s="213" t="s">
        <v>2060</v>
      </c>
      <c r="D14" s="94"/>
      <c r="E14" s="102"/>
      <c r="F14" s="102"/>
      <c r="G14" s="61" t="e">
        <f>VLOOKUP(B14,'Annotated Scenario Descriptions'!#REF!,9,0)</f>
        <v>#REF!</v>
      </c>
      <c r="H14" s="204" t="s">
        <v>2350</v>
      </c>
      <c r="I14" s="61" t="s">
        <v>2346</v>
      </c>
      <c r="L14" s="96"/>
    </row>
    <row r="15" spans="1:12">
      <c r="B15" s="102" t="s">
        <v>2127</v>
      </c>
      <c r="C15" s="213" t="s">
        <v>2060</v>
      </c>
      <c r="D15" s="94"/>
      <c r="E15" s="102"/>
      <c r="F15" s="102"/>
      <c r="G15" s="61" t="e">
        <f>VLOOKUP(B15,'Annotated Scenario Descriptions'!#REF!,9,0)</f>
        <v>#REF!</v>
      </c>
      <c r="H15" s="204" t="s">
        <v>2350</v>
      </c>
      <c r="I15" s="61" t="s">
        <v>2346</v>
      </c>
      <c r="L15" s="96"/>
    </row>
    <row r="16" spans="1:12">
      <c r="B16" s="102" t="s">
        <v>2128</v>
      </c>
      <c r="C16" s="213" t="s">
        <v>2060</v>
      </c>
      <c r="D16" s="94"/>
      <c r="E16" s="102"/>
      <c r="F16" s="102"/>
      <c r="G16" s="61" t="e">
        <f>VLOOKUP(B16,'Annotated Scenario Descriptions'!#REF!,9,0)</f>
        <v>#REF!</v>
      </c>
      <c r="H16" s="204" t="s">
        <v>2350</v>
      </c>
      <c r="I16" s="61" t="s">
        <v>2346</v>
      </c>
      <c r="L16" s="96"/>
    </row>
    <row r="17" spans="2:12">
      <c r="B17" s="102" t="s">
        <v>2130</v>
      </c>
      <c r="C17" s="213" t="s">
        <v>2060</v>
      </c>
      <c r="D17" s="94"/>
      <c r="E17" s="102"/>
      <c r="F17" s="102"/>
      <c r="G17" s="61" t="e">
        <f>VLOOKUP(B17,'Annotated Scenario Descriptions'!#REF!,9,0)</f>
        <v>#REF!</v>
      </c>
      <c r="H17" s="204" t="s">
        <v>2350</v>
      </c>
      <c r="I17" s="61" t="s">
        <v>2346</v>
      </c>
      <c r="L17" s="96"/>
    </row>
    <row r="18" spans="2:12">
      <c r="B18" s="102" t="s">
        <v>2205</v>
      </c>
      <c r="C18" s="213" t="s">
        <v>2351</v>
      </c>
      <c r="D18" s="94"/>
      <c r="E18" s="102"/>
      <c r="F18" s="102"/>
      <c r="G18" s="61" t="e">
        <f>VLOOKUP(B18,'Annotated Scenario Descriptions'!#REF!,9,0)</f>
        <v>#REF!</v>
      </c>
      <c r="H18" s="204" t="s">
        <v>2349</v>
      </c>
      <c r="I18" s="61" t="s">
        <v>2346</v>
      </c>
      <c r="L18" s="96"/>
    </row>
    <row r="19" spans="2:12" ht="72.599999999999994">
      <c r="B19" s="102" t="s">
        <v>2287</v>
      </c>
      <c r="C19" s="213" t="s">
        <v>2068</v>
      </c>
      <c r="D19" s="94"/>
      <c r="E19" s="102"/>
      <c r="F19" s="102"/>
      <c r="G19" s="61" t="e">
        <f>VLOOKUP(B19,'Annotated Scenario Descriptions'!#REF!,9,0)</f>
        <v>#REF!</v>
      </c>
      <c r="H19" s="204" t="s">
        <v>2352</v>
      </c>
      <c r="I19" s="61" t="s">
        <v>2291</v>
      </c>
      <c r="L19" s="96"/>
    </row>
    <row r="20" spans="2:12" ht="29.1">
      <c r="B20" s="102" t="s">
        <v>1775</v>
      </c>
      <c r="C20" s="213" t="s">
        <v>2068</v>
      </c>
      <c r="D20" s="94"/>
      <c r="E20" s="102"/>
      <c r="F20" s="102"/>
      <c r="G20" s="61" t="e">
        <f>VLOOKUP(B20,'Annotated Scenario Descriptions'!#REF!,9,0)</f>
        <v>#REF!</v>
      </c>
      <c r="H20" s="204" t="s">
        <v>2353</v>
      </c>
      <c r="I20" s="61" t="s">
        <v>2346</v>
      </c>
      <c r="L20" s="96"/>
    </row>
    <row r="21" spans="2:12">
      <c r="B21" s="102" t="s">
        <v>1943</v>
      </c>
      <c r="C21" s="213" t="s">
        <v>2115</v>
      </c>
      <c r="D21" s="94"/>
      <c r="E21" s="102"/>
      <c r="F21" s="102"/>
      <c r="G21" s="61" t="e">
        <f>VLOOKUP(B21,'Annotated Scenario Descriptions'!#REF!,9,0)</f>
        <v>#REF!</v>
      </c>
      <c r="H21" s="204" t="s">
        <v>2354</v>
      </c>
      <c r="I21" s="61" t="s">
        <v>2346</v>
      </c>
      <c r="L21" s="96"/>
    </row>
    <row r="22" spans="2:12">
      <c r="B22" s="102" t="s">
        <v>1944</v>
      </c>
      <c r="C22" s="213" t="s">
        <v>2115</v>
      </c>
      <c r="D22" s="94"/>
      <c r="E22" s="102"/>
      <c r="F22" s="102"/>
      <c r="G22" s="61" t="e">
        <f>VLOOKUP(B22,'Annotated Scenario Descriptions'!#REF!,9,0)</f>
        <v>#REF!</v>
      </c>
      <c r="H22" s="204" t="s">
        <v>2354</v>
      </c>
      <c r="I22" s="61" t="s">
        <v>2346</v>
      </c>
      <c r="L22" s="96"/>
    </row>
    <row r="23" spans="2:12">
      <c r="B23" s="102" t="s">
        <v>1946</v>
      </c>
      <c r="C23" s="213" t="s">
        <v>2115</v>
      </c>
      <c r="D23" s="94"/>
      <c r="E23" s="102"/>
      <c r="F23" s="102"/>
      <c r="G23" s="61" t="e">
        <f>VLOOKUP(B23,'Annotated Scenario Descriptions'!#REF!,9,0)</f>
        <v>#REF!</v>
      </c>
      <c r="H23" s="204" t="s">
        <v>2354</v>
      </c>
      <c r="I23" s="61" t="s">
        <v>2346</v>
      </c>
      <c r="L23" s="96"/>
    </row>
    <row r="24" spans="2:12">
      <c r="B24" s="102" t="s">
        <v>1948</v>
      </c>
      <c r="C24" s="213" t="s">
        <v>2115</v>
      </c>
      <c r="D24" s="94"/>
      <c r="E24" s="102"/>
      <c r="F24" s="102"/>
      <c r="G24" s="61" t="e">
        <f>VLOOKUP(B24,'Annotated Scenario Descriptions'!#REF!,9,0)</f>
        <v>#REF!</v>
      </c>
      <c r="H24" s="204" t="s">
        <v>2354</v>
      </c>
      <c r="I24" s="61" t="s">
        <v>2346</v>
      </c>
      <c r="L24" s="96"/>
    </row>
    <row r="25" spans="2:12">
      <c r="B25" s="102" t="s">
        <v>1817</v>
      </c>
      <c r="C25" s="213" t="s">
        <v>2115</v>
      </c>
      <c r="D25" s="94"/>
      <c r="E25" s="102"/>
      <c r="F25" s="102"/>
      <c r="G25" s="61" t="e">
        <f>VLOOKUP(B25,'Annotated Scenario Descriptions'!#REF!,9,0)</f>
        <v>#REF!</v>
      </c>
      <c r="H25" s="204" t="s">
        <v>2354</v>
      </c>
      <c r="I25" s="61" t="s">
        <v>2346</v>
      </c>
      <c r="L25" s="96"/>
    </row>
    <row r="26" spans="2:12" ht="72.599999999999994">
      <c r="B26" s="102" t="s">
        <v>1823</v>
      </c>
      <c r="C26" s="213" t="s">
        <v>2068</v>
      </c>
      <c r="D26" s="94"/>
      <c r="E26" s="102"/>
      <c r="F26" s="102"/>
      <c r="G26" s="61" t="e">
        <f>VLOOKUP(B26,'Annotated Scenario Descriptions'!#REF!,9,0)</f>
        <v>#REF!</v>
      </c>
      <c r="H26" s="204" t="s">
        <v>2355</v>
      </c>
      <c r="I26" s="61" t="s">
        <v>2346</v>
      </c>
      <c r="L26" s="96"/>
    </row>
    <row r="27" spans="2:12" ht="29.1">
      <c r="B27" s="102" t="s">
        <v>260</v>
      </c>
      <c r="C27" s="213" t="s">
        <v>2115</v>
      </c>
      <c r="D27" s="94"/>
      <c r="E27" s="102"/>
      <c r="F27" s="102"/>
      <c r="G27" s="61" t="e">
        <f>VLOOKUP(B27,'Annotated Scenario Descriptions'!#REF!,9,0)</f>
        <v>#REF!</v>
      </c>
      <c r="H27" s="204" t="s">
        <v>2356</v>
      </c>
      <c r="I27" s="61" t="s">
        <v>2346</v>
      </c>
      <c r="L27" s="96"/>
    </row>
    <row r="28" spans="2:12" ht="29.1">
      <c r="B28" s="102" t="s">
        <v>265</v>
      </c>
      <c r="C28" s="213" t="s">
        <v>2115</v>
      </c>
      <c r="D28" s="94"/>
      <c r="E28" s="102"/>
      <c r="F28" s="102"/>
      <c r="G28" s="61" t="e">
        <f>VLOOKUP(B28,'Annotated Scenario Descriptions'!#REF!,9,0)</f>
        <v>#REF!</v>
      </c>
      <c r="H28" s="204" t="s">
        <v>2356</v>
      </c>
      <c r="I28" s="61" t="s">
        <v>2346</v>
      </c>
      <c r="L28" s="96"/>
    </row>
    <row r="29" spans="2:12" ht="29.1">
      <c r="B29" s="102" t="s">
        <v>268</v>
      </c>
      <c r="C29" s="213" t="s">
        <v>2115</v>
      </c>
      <c r="D29" s="94"/>
      <c r="E29" s="102"/>
      <c r="F29" s="102"/>
      <c r="G29" s="61" t="e">
        <f>VLOOKUP(B29,'Annotated Scenario Descriptions'!#REF!,9,0)</f>
        <v>#REF!</v>
      </c>
      <c r="H29" s="204" t="s">
        <v>2356</v>
      </c>
      <c r="I29" s="61" t="s">
        <v>2346</v>
      </c>
      <c r="L29" s="96"/>
    </row>
    <row r="30" spans="2:12" ht="29.1">
      <c r="B30" s="94" t="s">
        <v>2036</v>
      </c>
      <c r="C30" s="213" t="s">
        <v>2115</v>
      </c>
      <c r="D30" s="94"/>
      <c r="E30" s="94"/>
      <c r="F30" s="94"/>
      <c r="G30" s="61" t="e">
        <f>VLOOKUP(B30,'Annotated Scenario Descriptions'!#REF!,9,0)</f>
        <v>#REF!</v>
      </c>
      <c r="H30" s="204" t="s">
        <v>2356</v>
      </c>
      <c r="I30" s="61" t="s">
        <v>2346</v>
      </c>
      <c r="L30" s="96"/>
    </row>
    <row r="31" spans="2:12" ht="43.5">
      <c r="B31" s="102" t="s">
        <v>272</v>
      </c>
      <c r="C31" s="213" t="s">
        <v>2115</v>
      </c>
      <c r="D31" s="94"/>
      <c r="E31" s="102"/>
      <c r="F31" s="102"/>
      <c r="G31" s="61" t="e">
        <f>VLOOKUP(B31,'Annotated Scenario Descriptions'!#REF!,9,0)</f>
        <v>#REF!</v>
      </c>
      <c r="H31" s="204" t="s">
        <v>2357</v>
      </c>
      <c r="I31" s="61" t="s">
        <v>2346</v>
      </c>
      <c r="L31" s="96"/>
    </row>
    <row r="32" spans="2:12" ht="43.5">
      <c r="B32" s="102" t="s">
        <v>276</v>
      </c>
      <c r="C32" s="213" t="s">
        <v>2115</v>
      </c>
      <c r="D32" s="94"/>
      <c r="E32" s="102"/>
      <c r="F32" s="102"/>
      <c r="G32" s="61" t="e">
        <f>VLOOKUP(B32,'Annotated Scenario Descriptions'!#REF!,9,0)</f>
        <v>#REF!</v>
      </c>
      <c r="H32" s="204" t="s">
        <v>2357</v>
      </c>
      <c r="I32" s="61" t="s">
        <v>2346</v>
      </c>
      <c r="L32" s="96"/>
    </row>
    <row r="33" spans="2:12" ht="43.5">
      <c r="B33" s="102" t="s">
        <v>2037</v>
      </c>
      <c r="C33" s="213" t="s">
        <v>2115</v>
      </c>
      <c r="D33" s="94"/>
      <c r="E33" s="102"/>
      <c r="F33" s="102"/>
      <c r="G33" s="61" t="e">
        <f>VLOOKUP(B33,'Annotated Scenario Descriptions'!#REF!,9,0)</f>
        <v>#REF!</v>
      </c>
      <c r="H33" s="204" t="s">
        <v>2357</v>
      </c>
      <c r="I33" s="61" t="s">
        <v>2346</v>
      </c>
      <c r="L33" s="96"/>
    </row>
    <row r="34" spans="2:12" ht="72.599999999999994">
      <c r="B34" s="102" t="s">
        <v>531</v>
      </c>
      <c r="C34" s="213" t="s">
        <v>2358</v>
      </c>
      <c r="D34" s="94"/>
      <c r="E34" s="102"/>
      <c r="F34" s="102"/>
      <c r="G34" s="61" t="e">
        <f>VLOOKUP(B34,'Annotated Scenario Descriptions'!#REF!,9,0)</f>
        <v>#REF!</v>
      </c>
      <c r="H34" s="204" t="s">
        <v>2359</v>
      </c>
      <c r="I34" s="61" t="s">
        <v>2346</v>
      </c>
      <c r="L34" s="96"/>
    </row>
    <row r="35" spans="2:12" ht="72.599999999999994">
      <c r="B35" s="102" t="s">
        <v>290</v>
      </c>
      <c r="C35" s="213" t="s">
        <v>2358</v>
      </c>
      <c r="D35" s="94"/>
      <c r="E35" s="102"/>
      <c r="F35" s="102"/>
      <c r="G35" s="61" t="e">
        <f>VLOOKUP(B35,'Annotated Scenario Descriptions'!#REF!,9,0)</f>
        <v>#REF!</v>
      </c>
      <c r="H35" s="204" t="s">
        <v>2359</v>
      </c>
      <c r="I35" s="61" t="s">
        <v>2346</v>
      </c>
      <c r="L35" s="96"/>
    </row>
    <row r="36" spans="2:12" ht="43.5">
      <c r="B36" s="102" t="s">
        <v>313</v>
      </c>
      <c r="C36" s="213" t="s">
        <v>2115</v>
      </c>
      <c r="D36" s="94"/>
      <c r="E36" s="102"/>
      <c r="F36" s="102"/>
      <c r="G36" s="61" t="e">
        <f>VLOOKUP(B36,'Annotated Scenario Descriptions'!#REF!,9,0)</f>
        <v>#REF!</v>
      </c>
      <c r="H36" s="204" t="s">
        <v>2354</v>
      </c>
      <c r="I36" s="61" t="s">
        <v>2360</v>
      </c>
      <c r="L36" s="96"/>
    </row>
    <row r="37" spans="2:12" ht="43.5">
      <c r="B37" s="102" t="s">
        <v>317</v>
      </c>
      <c r="C37" s="213" t="s">
        <v>2115</v>
      </c>
      <c r="D37" s="94"/>
      <c r="E37" s="102"/>
      <c r="F37" s="102"/>
      <c r="G37" s="61" t="e">
        <f>VLOOKUP(B37,'Annotated Scenario Descriptions'!#REF!,9,0)</f>
        <v>#REF!</v>
      </c>
      <c r="H37" s="204" t="s">
        <v>2354</v>
      </c>
      <c r="I37" s="61" t="s">
        <v>2360</v>
      </c>
      <c r="L37" s="96"/>
    </row>
    <row r="38" spans="2:12">
      <c r="B38" s="102" t="s">
        <v>320</v>
      </c>
      <c r="C38" s="213" t="s">
        <v>2115</v>
      </c>
      <c r="D38" s="94"/>
      <c r="E38" s="102"/>
      <c r="F38" s="102"/>
      <c r="G38" s="61" t="e">
        <f>VLOOKUP(B38,'Annotated Scenario Descriptions'!#REF!,9,0)</f>
        <v>#REF!</v>
      </c>
      <c r="H38" s="204" t="s">
        <v>2354</v>
      </c>
      <c r="I38" s="61" t="s">
        <v>2346</v>
      </c>
      <c r="L38" s="96"/>
    </row>
    <row r="39" spans="2:12">
      <c r="B39" s="102" t="s">
        <v>324</v>
      </c>
      <c r="C39" s="213" t="s">
        <v>2115</v>
      </c>
      <c r="D39" s="94"/>
      <c r="E39" s="102"/>
      <c r="F39" s="102"/>
      <c r="G39" s="61" t="e">
        <f>VLOOKUP(B39,'Annotated Scenario Descriptions'!#REF!,9,0)</f>
        <v>#REF!</v>
      </c>
      <c r="H39" s="204" t="s">
        <v>2354</v>
      </c>
      <c r="I39" s="61" t="s">
        <v>2346</v>
      </c>
      <c r="L39" s="96"/>
    </row>
    <row r="40" spans="2:12">
      <c r="B40" s="102" t="s">
        <v>328</v>
      </c>
      <c r="C40" s="213" t="s">
        <v>2115</v>
      </c>
      <c r="D40" s="94"/>
      <c r="E40" s="102"/>
      <c r="F40" s="102"/>
      <c r="G40" s="61" t="e">
        <f>VLOOKUP(B40,'Annotated Scenario Descriptions'!#REF!,9,0)</f>
        <v>#REF!</v>
      </c>
      <c r="H40" s="204" t="s">
        <v>2354</v>
      </c>
      <c r="I40" s="61" t="s">
        <v>2346</v>
      </c>
      <c r="L40" s="96"/>
    </row>
    <row r="41" spans="2:12">
      <c r="B41" s="102" t="s">
        <v>331</v>
      </c>
      <c r="C41" s="213" t="s">
        <v>2115</v>
      </c>
      <c r="D41" s="94"/>
      <c r="E41" s="102"/>
      <c r="F41" s="102"/>
      <c r="G41" s="61" t="e">
        <f>VLOOKUP(B41,'Annotated Scenario Descriptions'!#REF!,9,0)</f>
        <v>#REF!</v>
      </c>
      <c r="H41" s="204" t="s">
        <v>2354</v>
      </c>
      <c r="I41" s="61" t="s">
        <v>2346</v>
      </c>
      <c r="L41" s="96"/>
    </row>
    <row r="42" spans="2:12" ht="57.95">
      <c r="B42" s="102" t="s">
        <v>333</v>
      </c>
      <c r="C42" s="213" t="s">
        <v>2115</v>
      </c>
      <c r="D42" s="94"/>
      <c r="E42" s="102"/>
      <c r="F42" s="102"/>
      <c r="G42" s="61" t="e">
        <f>VLOOKUP(B42,'Annotated Scenario Descriptions'!#REF!,9,0)</f>
        <v>#REF!</v>
      </c>
      <c r="H42" s="204" t="s">
        <v>2361</v>
      </c>
      <c r="I42" s="61" t="s">
        <v>2362</v>
      </c>
      <c r="L42" s="96"/>
    </row>
    <row r="43" spans="2:12" ht="57.95">
      <c r="B43" s="102" t="s">
        <v>338</v>
      </c>
      <c r="C43" s="213" t="s">
        <v>2115</v>
      </c>
      <c r="D43" s="94"/>
      <c r="E43" s="102"/>
      <c r="F43" s="102"/>
      <c r="G43" s="61" t="e">
        <f>VLOOKUP(B43,'Annotated Scenario Descriptions'!#REF!,9,0)</f>
        <v>#REF!</v>
      </c>
      <c r="H43" s="204" t="s">
        <v>2361</v>
      </c>
      <c r="I43" s="61" t="s">
        <v>2362</v>
      </c>
      <c r="L43" s="96"/>
    </row>
    <row r="44" spans="2:12" ht="43.5">
      <c r="B44" s="102" t="s">
        <v>361</v>
      </c>
      <c r="C44" s="213" t="s">
        <v>2115</v>
      </c>
      <c r="D44" s="94"/>
      <c r="E44" s="102"/>
      <c r="F44" s="102"/>
      <c r="G44" s="61" t="e">
        <f>VLOOKUP(B44,'Annotated Scenario Descriptions'!#REF!,9,0)</f>
        <v>#REF!</v>
      </c>
      <c r="H44" s="204" t="s">
        <v>2354</v>
      </c>
      <c r="I44" s="61" t="s">
        <v>2363</v>
      </c>
      <c r="L44" s="96"/>
    </row>
    <row r="45" spans="2:12" ht="43.5">
      <c r="B45" s="102" t="s">
        <v>364</v>
      </c>
      <c r="C45" s="213" t="s">
        <v>2358</v>
      </c>
      <c r="D45" s="94"/>
      <c r="E45" s="102"/>
      <c r="F45" s="102"/>
      <c r="G45" s="61" t="e">
        <f>VLOOKUP(B45,'Annotated Scenario Descriptions'!#REF!,9,0)</f>
        <v>#REF!</v>
      </c>
      <c r="H45" s="204" t="s">
        <v>2364</v>
      </c>
      <c r="I45" s="61" t="s">
        <v>2346</v>
      </c>
      <c r="L45" s="96"/>
    </row>
    <row r="46" spans="2:12" ht="43.5">
      <c r="B46" s="102" t="s">
        <v>1962</v>
      </c>
      <c r="C46" s="213" t="s">
        <v>2115</v>
      </c>
      <c r="D46" s="94"/>
      <c r="E46" s="102"/>
      <c r="F46" s="102"/>
      <c r="G46" s="61" t="e">
        <f>VLOOKUP(B46,'Annotated Scenario Descriptions'!#REF!,9,0)</f>
        <v>#REF!</v>
      </c>
      <c r="H46" s="204" t="s">
        <v>2357</v>
      </c>
      <c r="I46" s="61"/>
      <c r="L46" s="96"/>
    </row>
    <row r="47" spans="2:12">
      <c r="B47" s="102" t="s">
        <v>372</v>
      </c>
      <c r="C47" s="213" t="s">
        <v>2115</v>
      </c>
      <c r="D47" s="94"/>
      <c r="E47" s="102"/>
      <c r="F47" s="102"/>
      <c r="G47" s="61" t="e">
        <f>VLOOKUP(B47,'Annotated Scenario Descriptions'!#REF!,9,0)</f>
        <v>#REF!</v>
      </c>
      <c r="H47" s="204" t="s">
        <v>2354</v>
      </c>
      <c r="I47" s="61" t="s">
        <v>2346</v>
      </c>
      <c r="L47" s="96"/>
    </row>
    <row r="48" spans="2:12">
      <c r="B48" s="102" t="s">
        <v>1969</v>
      </c>
      <c r="C48" s="213" t="s">
        <v>2115</v>
      </c>
      <c r="D48" s="94"/>
      <c r="E48" s="102"/>
      <c r="F48" s="102"/>
      <c r="G48" s="61" t="e">
        <f>VLOOKUP(B48,'Annotated Scenario Descriptions'!#REF!,9,0)</f>
        <v>#REF!</v>
      </c>
      <c r="H48" s="204" t="s">
        <v>2354</v>
      </c>
      <c r="I48" s="61" t="s">
        <v>2346</v>
      </c>
      <c r="L48" s="96"/>
    </row>
    <row r="49" spans="2:12" ht="57.95">
      <c r="B49" s="102" t="s">
        <v>1970</v>
      </c>
      <c r="C49" s="213" t="s">
        <v>2115</v>
      </c>
      <c r="D49" s="94"/>
      <c r="E49" s="102"/>
      <c r="F49" s="102"/>
      <c r="G49" s="61" t="e">
        <f>VLOOKUP(B49,'Annotated Scenario Descriptions'!#REF!,9,0)</f>
        <v>#REF!</v>
      </c>
      <c r="H49" s="204" t="s">
        <v>2365</v>
      </c>
      <c r="I49" s="61" t="s">
        <v>2362</v>
      </c>
      <c r="L49" s="96"/>
    </row>
    <row r="50" spans="2:12">
      <c r="B50" s="102" t="s">
        <v>1972</v>
      </c>
      <c r="C50" s="213" t="s">
        <v>2115</v>
      </c>
      <c r="D50" s="94"/>
      <c r="E50" s="102"/>
      <c r="F50" s="102"/>
      <c r="G50" s="61" t="e">
        <f>VLOOKUP(B50,'Annotated Scenario Descriptions'!#REF!,9,0)</f>
        <v>#REF!</v>
      </c>
      <c r="H50" s="204" t="s">
        <v>2354</v>
      </c>
      <c r="I50" s="61" t="s">
        <v>2346</v>
      </c>
      <c r="L50" s="96"/>
    </row>
    <row r="51" spans="2:12">
      <c r="B51" s="102" t="s">
        <v>1978</v>
      </c>
      <c r="C51" s="213" t="s">
        <v>2115</v>
      </c>
      <c r="D51" s="94"/>
      <c r="E51" s="102"/>
      <c r="F51" s="102"/>
      <c r="G51" s="61" t="e">
        <f>VLOOKUP(B51,'Annotated Scenario Descriptions'!#REF!,9,0)</f>
        <v>#REF!</v>
      </c>
      <c r="H51" s="204" t="s">
        <v>2354</v>
      </c>
      <c r="I51" s="61" t="s">
        <v>2346</v>
      </c>
      <c r="L51" s="96"/>
    </row>
    <row r="52" spans="2:12">
      <c r="B52" s="102" t="s">
        <v>1787</v>
      </c>
      <c r="C52" s="213" t="s">
        <v>2115</v>
      </c>
      <c r="D52" s="94"/>
      <c r="E52" s="102"/>
      <c r="F52" s="102"/>
      <c r="G52" s="61" t="e">
        <f>VLOOKUP(B52,'Annotated Scenario Descriptions'!#REF!,9,0)</f>
        <v>#REF!</v>
      </c>
      <c r="H52" s="204" t="s">
        <v>2354</v>
      </c>
      <c r="I52" s="61" t="s">
        <v>2346</v>
      </c>
      <c r="L52" s="96"/>
    </row>
    <row r="53" spans="2:12" ht="29.1">
      <c r="B53" s="94" t="s">
        <v>1980</v>
      </c>
      <c r="C53" s="213" t="s">
        <v>2115</v>
      </c>
      <c r="D53" s="94"/>
      <c r="E53" s="94"/>
      <c r="F53" s="94"/>
      <c r="G53" s="61" t="e">
        <f>VLOOKUP(B53,'Annotated Scenario Descriptions'!#REF!,9,0)</f>
        <v>#REF!</v>
      </c>
      <c r="H53" s="204" t="s">
        <v>2366</v>
      </c>
      <c r="I53" s="61" t="s">
        <v>2346</v>
      </c>
      <c r="L53" s="96"/>
    </row>
    <row r="54" spans="2:12" ht="43.5">
      <c r="B54" s="102" t="s">
        <v>1827</v>
      </c>
      <c r="C54" s="213" t="s">
        <v>2115</v>
      </c>
      <c r="D54" s="94"/>
      <c r="E54" s="102"/>
      <c r="F54" s="102"/>
      <c r="G54" s="61" t="e">
        <f>VLOOKUP(B54,'Annotated Scenario Descriptions'!#REF!,9,0)</f>
        <v>#REF!</v>
      </c>
      <c r="H54" s="204" t="s">
        <v>2354</v>
      </c>
      <c r="I54" s="61" t="s">
        <v>2081</v>
      </c>
      <c r="L54" s="96"/>
    </row>
    <row r="55" spans="2:12">
      <c r="B55" s="102" t="s">
        <v>1832</v>
      </c>
      <c r="C55" s="213" t="s">
        <v>2115</v>
      </c>
      <c r="D55" s="94"/>
      <c r="E55" s="102"/>
      <c r="F55" s="102"/>
      <c r="G55" s="61" t="e">
        <f>VLOOKUP(B55,'Annotated Scenario Descriptions'!#REF!,9,0)</f>
        <v>#REF!</v>
      </c>
      <c r="H55" s="204" t="s">
        <v>2354</v>
      </c>
      <c r="I55" s="61" t="s">
        <v>2346</v>
      </c>
      <c r="L55" s="96"/>
    </row>
    <row r="56" spans="2:12">
      <c r="B56" s="102" t="s">
        <v>1791</v>
      </c>
      <c r="C56" s="213" t="s">
        <v>2115</v>
      </c>
      <c r="D56" s="94"/>
      <c r="E56" s="102"/>
      <c r="F56" s="102"/>
      <c r="G56" s="61" t="e">
        <f>VLOOKUP(B56,'Annotated Scenario Descriptions'!#REF!,9,0)</f>
        <v>#REF!</v>
      </c>
      <c r="H56" s="204" t="s">
        <v>2354</v>
      </c>
      <c r="I56" s="61"/>
      <c r="L56" s="96"/>
    </row>
    <row r="57" spans="2:12">
      <c r="B57" s="102" t="s">
        <v>1839</v>
      </c>
      <c r="C57" s="213" t="s">
        <v>2115</v>
      </c>
      <c r="D57" s="94"/>
      <c r="E57" s="102"/>
      <c r="F57" s="102"/>
      <c r="G57" s="61" t="e">
        <f>VLOOKUP(B57,'Annotated Scenario Descriptions'!#REF!,9,0)</f>
        <v>#REF!</v>
      </c>
      <c r="H57" s="204" t="s">
        <v>2354</v>
      </c>
      <c r="I57" s="61"/>
      <c r="L57" s="96"/>
    </row>
    <row r="58" spans="2:12" ht="72.599999999999994">
      <c r="B58" s="102" t="s">
        <v>1794</v>
      </c>
      <c r="C58" s="213" t="s">
        <v>2115</v>
      </c>
      <c r="D58" s="94"/>
      <c r="E58" s="102"/>
      <c r="F58" s="102"/>
      <c r="G58" s="61" t="e">
        <f>VLOOKUP(B58,'Annotated Scenario Descriptions'!#REF!,9,0)</f>
        <v>#REF!</v>
      </c>
      <c r="H58" s="204" t="s">
        <v>2367</v>
      </c>
      <c r="I58" s="61" t="s">
        <v>2368</v>
      </c>
      <c r="L58" s="96"/>
    </row>
    <row r="59" spans="2:12">
      <c r="B59" s="102" t="s">
        <v>1795</v>
      </c>
      <c r="C59" s="213" t="s">
        <v>2115</v>
      </c>
      <c r="D59" s="94"/>
      <c r="E59" s="102"/>
      <c r="F59" s="102"/>
      <c r="G59" s="61" t="e">
        <f>VLOOKUP(B59,'Annotated Scenario Descriptions'!#REF!,9,0)</f>
        <v>#REF!</v>
      </c>
      <c r="H59" s="204" t="s">
        <v>2354</v>
      </c>
      <c r="I59" s="61" t="s">
        <v>2346</v>
      </c>
      <c r="L59" s="96"/>
    </row>
    <row r="60" spans="2:12">
      <c r="B60" s="102" t="s">
        <v>1869</v>
      </c>
      <c r="C60" s="213" t="s">
        <v>2115</v>
      </c>
      <c r="D60" s="94"/>
      <c r="E60" s="102"/>
      <c r="F60" s="102"/>
      <c r="G60" s="61" t="e">
        <f>VLOOKUP(B60,'Annotated Scenario Descriptions'!#REF!,9,0)</f>
        <v>#REF!</v>
      </c>
      <c r="H60" s="204" t="s">
        <v>2354</v>
      </c>
      <c r="I60" s="61" t="s">
        <v>2346</v>
      </c>
      <c r="L60" s="96"/>
    </row>
    <row r="61" spans="2:12">
      <c r="B61" s="102" t="s">
        <v>1873</v>
      </c>
      <c r="C61" s="213" t="s">
        <v>2115</v>
      </c>
      <c r="D61" s="94"/>
      <c r="E61" s="102"/>
      <c r="F61" s="102"/>
      <c r="G61" s="61" t="e">
        <f>VLOOKUP(B61,'Annotated Scenario Descriptions'!#REF!,9,0)</f>
        <v>#REF!</v>
      </c>
      <c r="H61" s="204" t="s">
        <v>2354</v>
      </c>
      <c r="I61" s="61" t="s">
        <v>2346</v>
      </c>
      <c r="L61" s="96"/>
    </row>
    <row r="62" spans="2:12">
      <c r="B62" s="102" t="s">
        <v>1877</v>
      </c>
      <c r="C62" s="213" t="s">
        <v>2115</v>
      </c>
      <c r="D62" s="94"/>
      <c r="E62" s="102"/>
      <c r="F62" s="102"/>
      <c r="G62" s="61" t="e">
        <f>VLOOKUP(B62,'Annotated Scenario Descriptions'!#REF!,9,0)</f>
        <v>#REF!</v>
      </c>
      <c r="H62" s="204" t="s">
        <v>2354</v>
      </c>
      <c r="I62" s="61" t="s">
        <v>2346</v>
      </c>
      <c r="L62" s="96"/>
    </row>
    <row r="63" spans="2:12">
      <c r="B63" s="102" t="s">
        <v>1884</v>
      </c>
      <c r="C63" s="213" t="s">
        <v>2115</v>
      </c>
      <c r="D63" s="94"/>
      <c r="E63" s="102"/>
      <c r="F63" s="102"/>
      <c r="G63" s="61" t="e">
        <f>VLOOKUP(B63,'Annotated Scenario Descriptions'!#REF!,9,0)</f>
        <v>#REF!</v>
      </c>
      <c r="H63" s="204" t="s">
        <v>2354</v>
      </c>
      <c r="I63" s="61" t="s">
        <v>2346</v>
      </c>
      <c r="L63" s="96"/>
    </row>
    <row r="64" spans="2:12" ht="57.95">
      <c r="B64" s="102" t="s">
        <v>1902</v>
      </c>
      <c r="C64" s="213" t="s">
        <v>2115</v>
      </c>
      <c r="D64" s="94"/>
      <c r="E64" s="102"/>
      <c r="F64" s="102"/>
      <c r="G64" s="61" t="e">
        <f>VLOOKUP(B64,'Annotated Scenario Descriptions'!#REF!,9,0)</f>
        <v>#REF!</v>
      </c>
      <c r="H64" s="204" t="s">
        <v>2369</v>
      </c>
      <c r="I64" s="61"/>
      <c r="L64" s="96"/>
    </row>
    <row r="65" spans="2:12">
      <c r="B65" s="102" t="s">
        <v>1907</v>
      </c>
      <c r="C65" s="213" t="s">
        <v>2115</v>
      </c>
      <c r="D65" s="94"/>
      <c r="E65" s="102"/>
      <c r="F65" s="102"/>
      <c r="G65" s="61" t="e">
        <f>VLOOKUP(B65,'Annotated Scenario Descriptions'!#REF!,9,0)</f>
        <v>#REF!</v>
      </c>
      <c r="H65" s="204" t="s">
        <v>2354</v>
      </c>
      <c r="I65" s="61" t="s">
        <v>2346</v>
      </c>
      <c r="L65" s="96"/>
    </row>
    <row r="66" spans="2:12">
      <c r="B66" s="102" t="s">
        <v>1911</v>
      </c>
      <c r="C66" s="213" t="s">
        <v>2115</v>
      </c>
      <c r="D66" s="94"/>
      <c r="E66" s="102"/>
      <c r="F66" s="102"/>
      <c r="G66" s="61" t="e">
        <f>VLOOKUP(B66,'Annotated Scenario Descriptions'!#REF!,9,0)</f>
        <v>#REF!</v>
      </c>
      <c r="H66" s="204" t="s">
        <v>2354</v>
      </c>
      <c r="I66" s="61" t="s">
        <v>2346</v>
      </c>
      <c r="L66" s="96"/>
    </row>
    <row r="67" spans="2:12" ht="57.95">
      <c r="B67" s="102" t="s">
        <v>1797</v>
      </c>
      <c r="C67" s="213" t="s">
        <v>2115</v>
      </c>
      <c r="D67" s="94"/>
      <c r="E67" s="102"/>
      <c r="F67" s="102"/>
      <c r="G67" s="61" t="e">
        <f>VLOOKUP(B67,'Annotated Scenario Descriptions'!#REF!,9,0)</f>
        <v>#REF!</v>
      </c>
      <c r="H67" s="204" t="s">
        <v>2361</v>
      </c>
      <c r="I67" s="61" t="s">
        <v>2362</v>
      </c>
      <c r="L67" s="96"/>
    </row>
    <row r="68" spans="2:12">
      <c r="B68" s="102" t="s">
        <v>1918</v>
      </c>
      <c r="C68" s="213" t="s">
        <v>2115</v>
      </c>
      <c r="D68" s="94"/>
      <c r="E68" s="102"/>
      <c r="F68" s="102"/>
      <c r="G68" s="61" t="e">
        <f>VLOOKUP(B68,'Annotated Scenario Descriptions'!#REF!,9,0)</f>
        <v>#REF!</v>
      </c>
      <c r="H68" s="204" t="s">
        <v>2354</v>
      </c>
      <c r="I68" s="61" t="s">
        <v>2346</v>
      </c>
      <c r="L68" s="96"/>
    </row>
    <row r="69" spans="2:12">
      <c r="B69" s="102" t="s">
        <v>1923</v>
      </c>
      <c r="C69" s="213" t="s">
        <v>2115</v>
      </c>
      <c r="D69" s="94"/>
      <c r="E69" s="102"/>
      <c r="F69" s="102"/>
      <c r="G69" s="61" t="e">
        <f>VLOOKUP(B69,'Annotated Scenario Descriptions'!#REF!,9,0)</f>
        <v>#REF!</v>
      </c>
      <c r="H69" s="204" t="s">
        <v>2354</v>
      </c>
      <c r="I69" s="61" t="s">
        <v>2346</v>
      </c>
      <c r="L69" s="96"/>
    </row>
    <row r="70" spans="2:12">
      <c r="B70" s="102" t="s">
        <v>1928</v>
      </c>
      <c r="C70" s="213" t="s">
        <v>2115</v>
      </c>
      <c r="D70" s="94"/>
      <c r="E70" s="102"/>
      <c r="F70" s="102"/>
      <c r="G70" s="61" t="e">
        <f>VLOOKUP(B70,'Annotated Scenario Descriptions'!#REF!,9,0)</f>
        <v>#REF!</v>
      </c>
      <c r="H70" s="204" t="s">
        <v>2354</v>
      </c>
      <c r="I70" s="61" t="s">
        <v>2346</v>
      </c>
      <c r="L70" s="96"/>
    </row>
    <row r="71" spans="2:12">
      <c r="B71" s="102" t="s">
        <v>2042</v>
      </c>
      <c r="C71" s="213" t="s">
        <v>2115</v>
      </c>
      <c r="D71" s="94"/>
      <c r="E71" s="102"/>
      <c r="F71" s="102"/>
      <c r="G71" s="61" t="e">
        <f>VLOOKUP(B71,'Annotated Scenario Descriptions'!#REF!,9,0)</f>
        <v>#REF!</v>
      </c>
      <c r="H71" s="204" t="s">
        <v>2354</v>
      </c>
      <c r="I71" s="61" t="s">
        <v>2346</v>
      </c>
      <c r="L71" s="96"/>
    </row>
    <row r="72" spans="2:12" ht="43.5">
      <c r="B72" s="102" t="s">
        <v>1758</v>
      </c>
      <c r="C72" s="213" t="s">
        <v>2115</v>
      </c>
      <c r="D72" s="94"/>
      <c r="E72" s="102"/>
      <c r="F72" s="102"/>
      <c r="G72" s="61" t="e">
        <f>VLOOKUP(B72,'Annotated Scenario Descriptions'!#REF!,9,0)</f>
        <v>#REF!</v>
      </c>
      <c r="H72" s="204" t="s">
        <v>2357</v>
      </c>
      <c r="I72" s="61" t="s">
        <v>2346</v>
      </c>
      <c r="L72" s="96"/>
    </row>
    <row r="73" spans="2:12">
      <c r="B73" s="102" t="s">
        <v>2104</v>
      </c>
      <c r="C73" s="213" t="s">
        <v>2115</v>
      </c>
      <c r="D73" s="94"/>
      <c r="E73" s="102"/>
      <c r="F73" s="102"/>
      <c r="G73" s="61" t="e">
        <f>VLOOKUP(B73,'Annotated Scenario Descriptions'!#REF!,9,0)</f>
        <v>#REF!</v>
      </c>
      <c r="H73" s="204" t="s">
        <v>2354</v>
      </c>
      <c r="I73" s="61" t="s">
        <v>2346</v>
      </c>
      <c r="L73" s="96"/>
    </row>
    <row r="74" spans="2:12">
      <c r="B74" s="102" t="s">
        <v>2106</v>
      </c>
      <c r="C74" s="213" t="s">
        <v>2115</v>
      </c>
      <c r="D74" s="94"/>
      <c r="E74" s="102"/>
      <c r="F74" s="102"/>
      <c r="G74" s="61" t="e">
        <f>VLOOKUP(B74,'Annotated Scenario Descriptions'!#REF!,9,0)</f>
        <v>#REF!</v>
      </c>
      <c r="H74" s="204" t="s">
        <v>2354</v>
      </c>
      <c r="I74" s="61" t="s">
        <v>2346</v>
      </c>
      <c r="L74" s="96"/>
    </row>
    <row r="75" spans="2:12" ht="72.599999999999994">
      <c r="B75" s="102" t="s">
        <v>2108</v>
      </c>
      <c r="C75" s="213" t="s">
        <v>2115</v>
      </c>
      <c r="D75" s="94"/>
      <c r="E75" s="102"/>
      <c r="F75" s="102"/>
      <c r="G75" s="61" t="e">
        <f>VLOOKUP(B75,'Annotated Scenario Descriptions'!#REF!,9,0)</f>
        <v>#REF!</v>
      </c>
      <c r="H75" s="204" t="s">
        <v>2354</v>
      </c>
      <c r="I75" s="61" t="s">
        <v>2326</v>
      </c>
      <c r="L75" s="96"/>
    </row>
    <row r="76" spans="2:12">
      <c r="B76" s="102" t="s">
        <v>2110</v>
      </c>
      <c r="C76" s="213" t="s">
        <v>2115</v>
      </c>
      <c r="D76" s="94"/>
      <c r="E76" s="102"/>
      <c r="F76" s="102"/>
      <c r="G76" s="61" t="e">
        <f>VLOOKUP(B76,'Annotated Scenario Descriptions'!#REF!,9,0)</f>
        <v>#REF!</v>
      </c>
      <c r="H76" s="204" t="s">
        <v>2354</v>
      </c>
      <c r="I76" s="61" t="s">
        <v>2346</v>
      </c>
      <c r="L76" s="96"/>
    </row>
    <row r="77" spans="2:12">
      <c r="B77" s="102" t="s">
        <v>2112</v>
      </c>
      <c r="C77" s="213" t="s">
        <v>2115</v>
      </c>
      <c r="D77" s="94"/>
      <c r="E77" s="102"/>
      <c r="F77" s="102"/>
      <c r="G77" s="61" t="e">
        <f>VLOOKUP(B77,'Annotated Scenario Descriptions'!#REF!,9,0)</f>
        <v>#REF!</v>
      </c>
      <c r="H77" s="204" t="s">
        <v>2354</v>
      </c>
      <c r="I77" s="61" t="s">
        <v>2346</v>
      </c>
      <c r="L77" s="96"/>
    </row>
    <row r="78" spans="2:12">
      <c r="B78" s="102" t="s">
        <v>2049</v>
      </c>
      <c r="C78" s="213" t="s">
        <v>2115</v>
      </c>
      <c r="D78" s="94"/>
      <c r="E78" s="102"/>
      <c r="F78" s="102"/>
      <c r="G78" s="61" t="e">
        <f>VLOOKUP(B78,'Annotated Scenario Descriptions'!#REF!,9,0)</f>
        <v>#REF!</v>
      </c>
      <c r="H78" s="204" t="s">
        <v>2354</v>
      </c>
      <c r="I78" s="61" t="s">
        <v>2346</v>
      </c>
      <c r="L78" s="96"/>
    </row>
    <row r="79" spans="2:12">
      <c r="B79" s="102" t="s">
        <v>2053</v>
      </c>
      <c r="C79" s="213" t="s">
        <v>2115</v>
      </c>
      <c r="D79" s="94"/>
      <c r="E79" s="102"/>
      <c r="F79" s="102"/>
      <c r="G79" s="61" t="e">
        <f>VLOOKUP(B79,'Annotated Scenario Descriptions'!#REF!,9,0)</f>
        <v>#REF!</v>
      </c>
      <c r="H79" s="204" t="s">
        <v>2354</v>
      </c>
      <c r="I79" s="61" t="s">
        <v>2346</v>
      </c>
      <c r="L79" s="96"/>
    </row>
    <row r="80" spans="2:12">
      <c r="B80" s="102" t="s">
        <v>2209</v>
      </c>
      <c r="C80" s="213" t="s">
        <v>2115</v>
      </c>
      <c r="D80" s="94"/>
      <c r="E80" s="102"/>
      <c r="F80" s="102"/>
      <c r="G80" s="61" t="e">
        <f>VLOOKUP(B80,'Annotated Scenario Descriptions'!#REF!,9,0)</f>
        <v>#REF!</v>
      </c>
      <c r="H80" s="204" t="s">
        <v>2354</v>
      </c>
      <c r="I80" s="61" t="s">
        <v>2346</v>
      </c>
      <c r="L80" s="96"/>
    </row>
    <row r="81" spans="2:9">
      <c r="B81" s="102" t="s">
        <v>2256</v>
      </c>
      <c r="C81" s="213" t="s">
        <v>2115</v>
      </c>
      <c r="D81" s="94"/>
      <c r="E81" s="102"/>
      <c r="F81" s="102"/>
      <c r="G81" s="61" t="e">
        <f>VLOOKUP(B81,'Annotated Scenario Descriptions'!#REF!,9,0)</f>
        <v>#REF!</v>
      </c>
      <c r="H81" s="204" t="s">
        <v>2354</v>
      </c>
      <c r="I81" s="61" t="s">
        <v>2346</v>
      </c>
    </row>
    <row r="82" spans="2:9">
      <c r="B82" s="102" t="s">
        <v>2262</v>
      </c>
      <c r="C82" s="213" t="s">
        <v>2115</v>
      </c>
      <c r="D82" s="94"/>
      <c r="E82" s="102"/>
      <c r="F82" s="102"/>
      <c r="G82" s="61" t="e">
        <f>VLOOKUP(B82,'Annotated Scenario Descriptions'!#REF!,9,0)</f>
        <v>#REF!</v>
      </c>
      <c r="H82" s="204" t="s">
        <v>2354</v>
      </c>
      <c r="I82" s="61" t="s">
        <v>2346</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bottomRight" activeCell="B2" sqref="B2"/>
      <selection pane="bottomLeft" activeCell="E14" sqref="E14"/>
      <selection pane="topRight" activeCell="E14" sqref="E14"/>
    </sheetView>
  </sheetViews>
  <sheetFormatPr defaultColWidth="9.140625" defaultRowHeight="14.45" outlineLevelCol="1"/>
  <cols>
    <col min="1" max="1" width="2.7109375" style="56" customWidth="1"/>
    <col min="2" max="2" width="17" style="56" customWidth="1"/>
    <col min="3" max="3" width="21.85546875" style="91" customWidth="1"/>
    <col min="4" max="4" width="31.5703125" style="23" hidden="1" customWidth="1" outlineLevel="1"/>
    <col min="5" max="6" width="36.7109375" style="23" hidden="1" customWidth="1" outlineLevel="1"/>
    <col min="7" max="7" width="60.42578125" style="56" customWidth="1" collapsed="1"/>
    <col min="8" max="8" width="83.5703125" style="96" customWidth="1"/>
    <col min="9" max="9" width="67.42578125" style="23" customWidth="1" outlineLevel="1"/>
    <col min="10" max="10" width="13.140625" style="56" bestFit="1" customWidth="1"/>
    <col min="11" max="16384" width="9.140625" style="56"/>
  </cols>
  <sheetData>
    <row r="1" spans="1:12" ht="18.600000000000001">
      <c r="A1" s="56" t="s">
        <v>1308</v>
      </c>
      <c r="B1" s="101" t="s">
        <v>2370</v>
      </c>
      <c r="C1" s="168"/>
      <c r="D1" s="95"/>
      <c r="E1" s="95"/>
      <c r="F1" s="95"/>
      <c r="G1" s="95"/>
    </row>
    <row r="2" spans="1:12">
      <c r="B2" s="236" t="s">
        <v>2044</v>
      </c>
      <c r="C2" s="239" t="s">
        <v>1723</v>
      </c>
      <c r="D2" s="239" t="s">
        <v>2045</v>
      </c>
      <c r="E2" s="239" t="s">
        <v>2046</v>
      </c>
      <c r="F2" s="239" t="s">
        <v>2188</v>
      </c>
      <c r="G2" s="237" t="s">
        <v>1726</v>
      </c>
      <c r="H2" s="239" t="s">
        <v>2047</v>
      </c>
      <c r="I2" s="238" t="s">
        <v>657</v>
      </c>
      <c r="J2" s="146"/>
    </row>
    <row r="3" spans="1:12">
      <c r="B3" s="340" t="s">
        <v>1763</v>
      </c>
      <c r="C3" s="341"/>
      <c r="D3" s="341"/>
      <c r="E3" s="341"/>
      <c r="F3" s="341"/>
      <c r="G3" s="341"/>
      <c r="H3" s="341"/>
      <c r="I3" s="341"/>
      <c r="J3" s="146"/>
    </row>
    <row r="4" spans="1:12" ht="29.1">
      <c r="B4" s="201" t="s">
        <v>130</v>
      </c>
      <c r="C4" s="213" t="s">
        <v>2125</v>
      </c>
      <c r="D4" s="94"/>
      <c r="E4" s="102"/>
      <c r="F4" s="102"/>
      <c r="G4" s="61" t="s">
        <v>666</v>
      </c>
      <c r="H4" s="151" t="s">
        <v>2371</v>
      </c>
      <c r="I4" s="61" t="s">
        <v>2372</v>
      </c>
      <c r="L4" s="96"/>
    </row>
    <row r="5" spans="1:12" ht="29.1">
      <c r="B5" s="201" t="s">
        <v>157</v>
      </c>
      <c r="C5" s="213" t="s">
        <v>2125</v>
      </c>
      <c r="D5" s="94"/>
      <c r="E5" s="102"/>
      <c r="F5" s="102"/>
      <c r="G5" s="61" t="s">
        <v>685</v>
      </c>
      <c r="H5" s="151" t="s">
        <v>2373</v>
      </c>
      <c r="I5" s="61"/>
      <c r="L5" s="96"/>
    </row>
    <row r="6" spans="1:12" ht="29.1">
      <c r="B6" s="201" t="s">
        <v>1768</v>
      </c>
      <c r="C6" s="213" t="s">
        <v>2125</v>
      </c>
      <c r="D6" s="94"/>
      <c r="E6" s="102"/>
      <c r="F6" s="102"/>
      <c r="G6" s="61" t="s">
        <v>706</v>
      </c>
      <c r="H6" s="151" t="s">
        <v>2373</v>
      </c>
      <c r="I6" s="61"/>
      <c r="L6" s="96"/>
    </row>
    <row r="7" spans="1:12" ht="43.5">
      <c r="B7" s="201" t="s">
        <v>2200</v>
      </c>
      <c r="C7" s="213" t="s">
        <v>2125</v>
      </c>
      <c r="D7" s="94"/>
      <c r="E7" s="102"/>
      <c r="F7" s="102"/>
      <c r="G7" s="61" t="s">
        <v>769</v>
      </c>
      <c r="H7" s="151" t="s">
        <v>2374</v>
      </c>
      <c r="I7" s="61"/>
      <c r="L7" s="96"/>
    </row>
    <row r="8" spans="1:12" ht="43.5">
      <c r="B8" s="201" t="s">
        <v>2205</v>
      </c>
      <c r="C8" s="213" t="s">
        <v>2125</v>
      </c>
      <c r="D8" s="94"/>
      <c r="E8" s="102"/>
      <c r="F8" s="102"/>
      <c r="G8" s="61" t="s">
        <v>774</v>
      </c>
      <c r="H8" s="151" t="s">
        <v>2375</v>
      </c>
      <c r="I8" s="61"/>
      <c r="L8" s="96"/>
    </row>
    <row r="9" spans="1:12" ht="29.1">
      <c r="B9" s="201" t="s">
        <v>2287</v>
      </c>
      <c r="C9" s="213" t="s">
        <v>2125</v>
      </c>
      <c r="D9" s="94"/>
      <c r="E9" s="102"/>
      <c r="F9" s="102"/>
      <c r="G9" s="61" t="s">
        <v>780</v>
      </c>
      <c r="H9" s="151" t="s">
        <v>2373</v>
      </c>
      <c r="I9" s="61"/>
      <c r="L9" s="96"/>
    </row>
    <row r="10" spans="1:12" ht="101.45">
      <c r="B10" s="201" t="s">
        <v>328</v>
      </c>
      <c r="C10" s="213" t="s">
        <v>2068</v>
      </c>
      <c r="D10" s="94"/>
      <c r="E10" s="102"/>
      <c r="F10" s="102"/>
      <c r="G10" s="61" t="s">
        <v>1005</v>
      </c>
      <c r="H10" s="151" t="s">
        <v>2376</v>
      </c>
      <c r="I10" s="61"/>
      <c r="L10" s="96"/>
    </row>
    <row r="11" spans="1:12" ht="87">
      <c r="B11" s="201" t="s">
        <v>331</v>
      </c>
      <c r="C11" s="213" t="s">
        <v>2068</v>
      </c>
      <c r="D11" s="94"/>
      <c r="E11" s="102"/>
      <c r="F11" s="102"/>
      <c r="G11" s="61" t="s">
        <v>1008</v>
      </c>
      <c r="H11" s="151" t="s">
        <v>2377</v>
      </c>
      <c r="I11" s="61"/>
      <c r="L11" s="96"/>
    </row>
    <row r="12" spans="1:12" ht="57.95">
      <c r="B12" s="201" t="s">
        <v>361</v>
      </c>
      <c r="C12" s="213" t="s">
        <v>2378</v>
      </c>
      <c r="D12" s="94"/>
      <c r="E12" s="102"/>
      <c r="F12" s="102"/>
      <c r="G12" s="61" t="s">
        <v>1031</v>
      </c>
      <c r="H12" s="151" t="s">
        <v>2379</v>
      </c>
      <c r="I12" s="61"/>
      <c r="L12" s="96"/>
    </row>
    <row r="13" spans="1:12" ht="159.6">
      <c r="B13" s="201" t="s">
        <v>1852</v>
      </c>
      <c r="C13" s="213" t="s">
        <v>2068</v>
      </c>
      <c r="D13" s="94"/>
      <c r="E13" s="102"/>
      <c r="F13" s="102"/>
      <c r="G13" s="61" t="s">
        <v>1855</v>
      </c>
      <c r="H13" s="151" t="s">
        <v>2380</v>
      </c>
      <c r="I13" s="61"/>
      <c r="L13" s="96"/>
    </row>
    <row r="14" spans="1:12" ht="159.6">
      <c r="B14" s="201" t="s">
        <v>1869</v>
      </c>
      <c r="C14" s="213" t="s">
        <v>2068</v>
      </c>
      <c r="D14" s="94"/>
      <c r="E14" s="102"/>
      <c r="F14" s="102"/>
      <c r="G14" s="61" t="s">
        <v>1146</v>
      </c>
      <c r="H14" s="151" t="s">
        <v>2381</v>
      </c>
      <c r="I14" s="61"/>
      <c r="L14" s="96"/>
    </row>
    <row r="15" spans="1:12" ht="57.95">
      <c r="B15" s="201" t="s">
        <v>2217</v>
      </c>
      <c r="C15" s="213" t="s">
        <v>2068</v>
      </c>
      <c r="D15" s="94"/>
      <c r="E15" s="102"/>
      <c r="F15" s="102"/>
      <c r="G15" s="61" t="s">
        <v>1264</v>
      </c>
      <c r="H15" s="151" t="s">
        <v>2382</v>
      </c>
      <c r="I15" s="61" t="s">
        <v>2383</v>
      </c>
      <c r="L15" s="96"/>
    </row>
    <row r="16" spans="1:12" ht="44.1" thickBot="1">
      <c r="B16" s="152" t="s">
        <v>2262</v>
      </c>
      <c r="C16" s="213" t="s">
        <v>2125</v>
      </c>
      <c r="D16" s="94"/>
      <c r="E16" s="102"/>
      <c r="F16" s="102"/>
      <c r="G16" s="61" t="s">
        <v>2265</v>
      </c>
      <c r="H16" s="151" t="s">
        <v>2384</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bottomRight" activeCell="B4" sqref="B4:J22"/>
      <selection pane="bottomLeft" activeCell="E14" sqref="E14"/>
      <selection pane="topRight" activeCell="E14" sqref="E14"/>
    </sheetView>
  </sheetViews>
  <sheetFormatPr defaultColWidth="9.140625" defaultRowHeight="14.45" outlineLevelCol="1"/>
  <cols>
    <col min="1" max="1" width="2.7109375" style="56" customWidth="1"/>
    <col min="2" max="2" width="17"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32.85546875" style="23" hidden="1" customWidth="1" outlineLevel="1"/>
    <col min="12" max="12" width="13.140625" style="56" bestFit="1" customWidth="1" collapsed="1"/>
    <col min="13" max="16384" width="9.140625" style="56"/>
  </cols>
  <sheetData>
    <row r="1" spans="1:14" ht="18.600000000000001">
      <c r="A1" s="56" t="s">
        <v>1308</v>
      </c>
      <c r="B1" s="101" t="s">
        <v>2385</v>
      </c>
      <c r="C1" s="168"/>
      <c r="D1" s="95"/>
      <c r="E1" s="95"/>
      <c r="F1" s="95"/>
      <c r="G1" s="95"/>
      <c r="H1" s="95"/>
    </row>
    <row r="2" spans="1:14">
      <c r="B2" s="92" t="s">
        <v>2044</v>
      </c>
      <c r="C2" s="92" t="s">
        <v>1723</v>
      </c>
      <c r="D2" s="92" t="s">
        <v>2045</v>
      </c>
      <c r="E2" s="92" t="s">
        <v>2386</v>
      </c>
      <c r="F2" s="92" t="s">
        <v>37</v>
      </c>
      <c r="G2" s="92" t="s">
        <v>2046</v>
      </c>
      <c r="H2" s="92" t="s">
        <v>2387</v>
      </c>
      <c r="I2" s="93" t="s">
        <v>1726</v>
      </c>
      <c r="J2" s="92" t="s">
        <v>2047</v>
      </c>
      <c r="K2" s="144" t="s">
        <v>657</v>
      </c>
      <c r="L2" s="146"/>
    </row>
    <row r="3" spans="1:14">
      <c r="B3" s="340" t="s">
        <v>1763</v>
      </c>
      <c r="C3" s="341"/>
      <c r="D3" s="341"/>
      <c r="E3" s="341"/>
      <c r="F3" s="341"/>
      <c r="G3" s="341"/>
      <c r="H3" s="341"/>
      <c r="I3" s="341"/>
      <c r="J3" s="341"/>
      <c r="K3" s="341"/>
      <c r="L3" s="146"/>
    </row>
    <row r="4" spans="1:14" ht="57.95">
      <c r="B4" s="94" t="s">
        <v>130</v>
      </c>
      <c r="C4" s="213" t="s">
        <v>2388</v>
      </c>
      <c r="D4" s="201"/>
      <c r="E4" s="201"/>
      <c r="F4" s="201"/>
      <c r="G4" s="201"/>
      <c r="H4" s="201"/>
      <c r="I4" s="213" t="s">
        <v>666</v>
      </c>
      <c r="J4" s="245" t="s">
        <v>2389</v>
      </c>
      <c r="K4" s="19"/>
      <c r="N4" s="96"/>
    </row>
    <row r="5" spans="1:14" ht="60" customHeight="1">
      <c r="B5" s="94" t="s">
        <v>151</v>
      </c>
      <c r="C5" s="213" t="s">
        <v>2388</v>
      </c>
      <c r="D5" s="201"/>
      <c r="E5" s="201"/>
      <c r="F5" s="201"/>
      <c r="G5" s="201"/>
      <c r="H5" s="201"/>
      <c r="I5" s="213" t="s">
        <v>680</v>
      </c>
      <c r="J5" s="213" t="s">
        <v>2389</v>
      </c>
      <c r="K5" s="19"/>
      <c r="N5" s="96"/>
    </row>
    <row r="6" spans="1:14" ht="60" customHeight="1">
      <c r="B6" s="94" t="s">
        <v>157</v>
      </c>
      <c r="C6" s="213" t="s">
        <v>2388</v>
      </c>
      <c r="D6" s="201"/>
      <c r="E6" s="201"/>
      <c r="F6" s="201"/>
      <c r="G6" s="201"/>
      <c r="H6" s="201"/>
      <c r="I6" s="213" t="s">
        <v>685</v>
      </c>
      <c r="J6" s="213" t="s">
        <v>2389</v>
      </c>
      <c r="K6" s="19"/>
      <c r="N6" s="96"/>
    </row>
    <row r="7" spans="1:14" ht="60" customHeight="1">
      <c r="B7" s="94" t="s">
        <v>164</v>
      </c>
      <c r="C7" s="213" t="s">
        <v>2388</v>
      </c>
      <c r="D7" s="201"/>
      <c r="E7" s="201"/>
      <c r="F7" s="201"/>
      <c r="G7" s="201"/>
      <c r="H7" s="201"/>
      <c r="I7" s="213" t="s">
        <v>688</v>
      </c>
      <c r="J7" s="213" t="s">
        <v>2389</v>
      </c>
      <c r="K7" s="19"/>
      <c r="N7" s="96"/>
    </row>
    <row r="8" spans="1:14" ht="60" customHeight="1">
      <c r="B8" s="94" t="s">
        <v>170</v>
      </c>
      <c r="C8" s="213" t="s">
        <v>2388</v>
      </c>
      <c r="D8" s="201"/>
      <c r="E8" s="201"/>
      <c r="F8" s="201"/>
      <c r="G8" s="201"/>
      <c r="H8" s="201"/>
      <c r="I8" s="213" t="s">
        <v>692</v>
      </c>
      <c r="J8" s="213" t="s">
        <v>2389</v>
      </c>
      <c r="K8" s="19"/>
      <c r="N8" s="96"/>
    </row>
    <row r="9" spans="1:14" ht="60" customHeight="1">
      <c r="B9" s="94" t="s">
        <v>1766</v>
      </c>
      <c r="C9" s="213" t="s">
        <v>2388</v>
      </c>
      <c r="D9" s="201"/>
      <c r="E9" s="201"/>
      <c r="F9" s="201"/>
      <c r="G9" s="201"/>
      <c r="H9" s="201"/>
      <c r="I9" s="213" t="s">
        <v>1767</v>
      </c>
      <c r="J9" s="213" t="s">
        <v>2389</v>
      </c>
      <c r="K9" s="19"/>
      <c r="N9" s="96"/>
    </row>
    <row r="10" spans="1:14" ht="60" customHeight="1">
      <c r="B10" s="94" t="s">
        <v>1768</v>
      </c>
      <c r="C10" s="213" t="s">
        <v>2388</v>
      </c>
      <c r="D10" s="201"/>
      <c r="E10" s="201"/>
      <c r="F10" s="201"/>
      <c r="G10" s="201"/>
      <c r="H10" s="201"/>
      <c r="I10" s="213" t="s">
        <v>706</v>
      </c>
      <c r="J10" s="213" t="s">
        <v>2389</v>
      </c>
      <c r="K10" s="19"/>
      <c r="N10" s="96"/>
    </row>
    <row r="11" spans="1:14" ht="60" customHeight="1">
      <c r="B11" s="94" t="s">
        <v>2035</v>
      </c>
      <c r="C11" s="213" t="s">
        <v>2388</v>
      </c>
      <c r="D11" s="201"/>
      <c r="E11" s="201"/>
      <c r="F11" s="201"/>
      <c r="G11" s="201"/>
      <c r="H11" s="201"/>
      <c r="I11" s="213" t="s">
        <v>728</v>
      </c>
      <c r="J11" s="213" t="s">
        <v>2389</v>
      </c>
      <c r="K11" s="19"/>
      <c r="N11" s="96"/>
    </row>
    <row r="12" spans="1:14" ht="60" customHeight="1">
      <c r="B12" s="94" t="s">
        <v>2127</v>
      </c>
      <c r="C12" s="213" t="s">
        <v>2388</v>
      </c>
      <c r="D12" s="201"/>
      <c r="E12" s="201"/>
      <c r="F12" s="201"/>
      <c r="G12" s="201"/>
      <c r="H12" s="201"/>
      <c r="I12" s="213" t="s">
        <v>744</v>
      </c>
      <c r="J12" s="213" t="s">
        <v>2389</v>
      </c>
      <c r="K12" s="19"/>
      <c r="N12" s="96"/>
    </row>
    <row r="13" spans="1:14" ht="60" customHeight="1">
      <c r="B13" s="94" t="s">
        <v>2200</v>
      </c>
      <c r="C13" s="213" t="s">
        <v>2388</v>
      </c>
      <c r="D13" s="201"/>
      <c r="E13" s="201"/>
      <c r="F13" s="201"/>
      <c r="G13" s="201"/>
      <c r="H13" s="201"/>
      <c r="I13" s="213" t="s">
        <v>769</v>
      </c>
      <c r="J13" s="213" t="s">
        <v>2389</v>
      </c>
      <c r="K13" s="19"/>
      <c r="N13" s="96"/>
    </row>
    <row r="14" spans="1:14" ht="60" customHeight="1">
      <c r="B14" s="94" t="s">
        <v>2205</v>
      </c>
      <c r="C14" s="213" t="s">
        <v>2388</v>
      </c>
      <c r="D14" s="201"/>
      <c r="E14" s="201"/>
      <c r="F14" s="201"/>
      <c r="G14" s="201"/>
      <c r="H14" s="201"/>
      <c r="I14" s="213" t="s">
        <v>774</v>
      </c>
      <c r="J14" s="213" t="s">
        <v>2389</v>
      </c>
      <c r="K14" s="19"/>
      <c r="N14" s="96"/>
    </row>
    <row r="15" spans="1:14" ht="60" customHeight="1">
      <c r="B15" s="94" t="s">
        <v>2287</v>
      </c>
      <c r="C15" s="213" t="s">
        <v>2388</v>
      </c>
      <c r="D15" s="201"/>
      <c r="E15" s="201"/>
      <c r="F15" s="201"/>
      <c r="G15" s="201"/>
      <c r="H15" s="201"/>
      <c r="I15" s="213" t="s">
        <v>780</v>
      </c>
      <c r="J15" s="213" t="s">
        <v>2389</v>
      </c>
      <c r="K15" s="19"/>
      <c r="N15" s="96"/>
    </row>
    <row r="16" spans="1:14" ht="57.95">
      <c r="B16" s="94" t="s">
        <v>2390</v>
      </c>
      <c r="C16" s="213" t="s">
        <v>2388</v>
      </c>
      <c r="D16" s="201"/>
      <c r="E16" s="201"/>
      <c r="F16" s="201"/>
      <c r="G16" s="201"/>
      <c r="H16" s="201"/>
      <c r="I16" s="213" t="s">
        <v>803</v>
      </c>
      <c r="J16" s="213" t="s">
        <v>2389</v>
      </c>
      <c r="K16" s="19"/>
      <c r="N16" s="96"/>
    </row>
    <row r="17" spans="2:14" ht="60" customHeight="1">
      <c r="B17" s="94" t="s">
        <v>1775</v>
      </c>
      <c r="C17" s="213" t="s">
        <v>2388</v>
      </c>
      <c r="D17" s="201"/>
      <c r="E17" s="201"/>
      <c r="F17" s="201"/>
      <c r="G17" s="201"/>
      <c r="H17" s="201"/>
      <c r="I17" s="213" t="s">
        <v>921</v>
      </c>
      <c r="J17" s="213" t="s">
        <v>2389</v>
      </c>
      <c r="K17" s="19"/>
      <c r="N17" s="96"/>
    </row>
    <row r="18" spans="2:14" ht="60" customHeight="1">
      <c r="B18" s="94" t="s">
        <v>1943</v>
      </c>
      <c r="C18" s="213" t="s">
        <v>2388</v>
      </c>
      <c r="D18" s="201"/>
      <c r="E18" s="201"/>
      <c r="F18" s="201"/>
      <c r="G18" s="201"/>
      <c r="H18" s="201"/>
      <c r="I18" s="213" t="s">
        <v>925</v>
      </c>
      <c r="J18" s="213" t="s">
        <v>2389</v>
      </c>
      <c r="K18" s="19"/>
      <c r="N18" s="96"/>
    </row>
    <row r="19" spans="2:14" ht="60" customHeight="1">
      <c r="B19" s="94" t="s">
        <v>1944</v>
      </c>
      <c r="C19" s="213" t="s">
        <v>2388</v>
      </c>
      <c r="D19" s="201"/>
      <c r="E19" s="201"/>
      <c r="F19" s="201"/>
      <c r="G19" s="201"/>
      <c r="H19" s="201"/>
      <c r="I19" s="213" t="s">
        <v>929</v>
      </c>
      <c r="J19" s="213" t="s">
        <v>2389</v>
      </c>
      <c r="K19" s="19"/>
      <c r="N19" s="96"/>
    </row>
    <row r="20" spans="2:14" ht="60" customHeight="1">
      <c r="B20" s="94" t="s">
        <v>1946</v>
      </c>
      <c r="C20" s="213" t="s">
        <v>2388</v>
      </c>
      <c r="D20" s="201"/>
      <c r="E20" s="201"/>
      <c r="F20" s="201"/>
      <c r="G20" s="201"/>
      <c r="H20" s="201"/>
      <c r="I20" s="213" t="s">
        <v>932</v>
      </c>
      <c r="J20" s="213" t="s">
        <v>2389</v>
      </c>
      <c r="K20" s="19"/>
      <c r="N20" s="96"/>
    </row>
    <row r="21" spans="2:14" ht="60" customHeight="1">
      <c r="B21" s="94" t="s">
        <v>1948</v>
      </c>
      <c r="C21" s="213" t="s">
        <v>2388</v>
      </c>
      <c r="D21" s="201"/>
      <c r="E21" s="201"/>
      <c r="F21" s="201"/>
      <c r="G21" s="201"/>
      <c r="H21" s="201"/>
      <c r="I21" s="213" t="s">
        <v>935</v>
      </c>
      <c r="J21" s="213" t="s">
        <v>2389</v>
      </c>
      <c r="K21" s="19"/>
      <c r="N21" s="96"/>
    </row>
    <row r="22" spans="2:14" ht="60" customHeight="1">
      <c r="B22" s="94" t="s">
        <v>1817</v>
      </c>
      <c r="C22" s="213" t="s">
        <v>2388</v>
      </c>
      <c r="D22" s="201"/>
      <c r="E22" s="201"/>
      <c r="F22" s="201"/>
      <c r="G22" s="201"/>
      <c r="H22" s="201"/>
      <c r="I22" s="213" t="s">
        <v>938</v>
      </c>
      <c r="J22" s="213" t="s">
        <v>2389</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bottomRight" activeCell="J10" sqref="J10"/>
      <selection pane="bottomLeft" activeCell="E14" sqref="E14"/>
      <selection pane="topRight" activeCell="E14" sqref="E14"/>
    </sheetView>
  </sheetViews>
  <sheetFormatPr defaultColWidth="9.140625" defaultRowHeight="14.45" outlineLevelCol="1"/>
  <cols>
    <col min="1" max="1" width="2.7109375" style="56" customWidth="1"/>
    <col min="2" max="2" width="17" style="56" customWidth="1"/>
    <col min="3" max="3" width="22.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1.28515625" style="23" customWidth="1" outlineLevel="1"/>
    <col min="12" max="12" width="13.140625" style="56" bestFit="1" customWidth="1"/>
    <col min="13" max="16384" width="9.140625" style="56"/>
  </cols>
  <sheetData>
    <row r="1" spans="1:14" ht="18.600000000000001">
      <c r="A1" s="56" t="s">
        <v>1308</v>
      </c>
      <c r="B1" s="101" t="s">
        <v>2385</v>
      </c>
      <c r="C1" s="168"/>
      <c r="D1" s="95"/>
      <c r="E1" s="95"/>
      <c r="F1" s="95"/>
      <c r="G1" s="95"/>
      <c r="H1" s="95"/>
    </row>
    <row r="2" spans="1:14">
      <c r="B2" s="92" t="s">
        <v>2044</v>
      </c>
      <c r="C2" s="92" t="s">
        <v>1723</v>
      </c>
      <c r="D2" s="92" t="s">
        <v>2045</v>
      </c>
      <c r="E2" s="92" t="s">
        <v>2386</v>
      </c>
      <c r="F2" s="92" t="s">
        <v>37</v>
      </c>
      <c r="G2" s="92" t="s">
        <v>2046</v>
      </c>
      <c r="H2" s="92" t="s">
        <v>2387</v>
      </c>
      <c r="I2" s="93" t="s">
        <v>1726</v>
      </c>
      <c r="J2" s="92" t="s">
        <v>2047</v>
      </c>
      <c r="K2" s="144" t="s">
        <v>657</v>
      </c>
      <c r="L2" s="146"/>
    </row>
    <row r="3" spans="1:14">
      <c r="B3" s="340" t="s">
        <v>1763</v>
      </c>
      <c r="C3" s="341"/>
      <c r="D3" s="341"/>
      <c r="E3" s="341"/>
      <c r="F3" s="341"/>
      <c r="G3" s="341"/>
      <c r="H3" s="341"/>
      <c r="I3" s="341"/>
      <c r="J3" s="341"/>
      <c r="K3" s="341"/>
      <c r="L3" s="146"/>
    </row>
    <row r="4" spans="1:14" ht="43.5">
      <c r="B4" s="201" t="s">
        <v>1783</v>
      </c>
      <c r="C4" s="250" t="s">
        <v>2391</v>
      </c>
      <c r="D4" s="19"/>
      <c r="E4" s="201"/>
      <c r="F4" s="19"/>
      <c r="G4" s="201"/>
      <c r="H4" s="19"/>
      <c r="I4" s="213" t="s">
        <v>1053</v>
      </c>
      <c r="J4" s="213" t="s">
        <v>2392</v>
      </c>
      <c r="K4" s="19"/>
      <c r="N4" s="96"/>
    </row>
    <row r="5" spans="1:14" ht="29.1">
      <c r="B5" s="201" t="s">
        <v>1970</v>
      </c>
      <c r="C5" s="250" t="s">
        <v>2391</v>
      </c>
      <c r="D5" s="19"/>
      <c r="E5" s="201"/>
      <c r="F5" s="19"/>
      <c r="G5" s="201"/>
      <c r="H5" s="19"/>
      <c r="I5" s="213" t="s">
        <v>1056</v>
      </c>
      <c r="J5" s="213" t="s">
        <v>2393</v>
      </c>
      <c r="K5" s="19"/>
      <c r="N5" s="96"/>
    </row>
    <row r="6" spans="1:14" ht="29.1">
      <c r="B6" s="201" t="s">
        <v>1976</v>
      </c>
      <c r="C6" s="250" t="s">
        <v>2391</v>
      </c>
      <c r="D6" s="19"/>
      <c r="E6" s="201"/>
      <c r="F6" s="19"/>
      <c r="G6" s="201"/>
      <c r="H6" s="19"/>
      <c r="I6" s="213" t="s">
        <v>1066</v>
      </c>
      <c r="J6" s="213" t="s">
        <v>2393</v>
      </c>
      <c r="K6" s="19"/>
      <c r="N6" s="96"/>
    </row>
    <row r="7" spans="1:14" ht="29.1">
      <c r="B7" s="201" t="s">
        <v>1980</v>
      </c>
      <c r="C7" s="250" t="s">
        <v>2391</v>
      </c>
      <c r="D7" s="19"/>
      <c r="E7" s="201"/>
      <c r="F7" s="19"/>
      <c r="G7" s="201"/>
      <c r="H7" s="19"/>
      <c r="I7" s="213" t="s">
        <v>1078</v>
      </c>
      <c r="J7" s="213" t="s">
        <v>2393</v>
      </c>
      <c r="K7" s="19"/>
      <c r="N7" s="96"/>
    </row>
    <row r="8" spans="1:14" ht="87">
      <c r="B8" s="201" t="s">
        <v>1827</v>
      </c>
      <c r="C8" s="250" t="s">
        <v>2394</v>
      </c>
      <c r="D8" s="19"/>
      <c r="E8" s="201"/>
      <c r="F8" s="19"/>
      <c r="G8" s="201"/>
      <c r="H8" s="19"/>
      <c r="I8" s="213" t="s">
        <v>2395</v>
      </c>
      <c r="J8" s="213" t="s">
        <v>2396</v>
      </c>
      <c r="K8" s="61" t="s">
        <v>2397</v>
      </c>
      <c r="N8" s="96"/>
    </row>
    <row r="9" spans="1:14" ht="29.1">
      <c r="B9" s="201" t="s">
        <v>1852</v>
      </c>
      <c r="C9" s="250" t="s">
        <v>2391</v>
      </c>
      <c r="D9" s="19"/>
      <c r="E9" s="201"/>
      <c r="F9" s="19"/>
      <c r="G9" s="201"/>
      <c r="H9" s="19"/>
      <c r="I9" s="213" t="s">
        <v>1130</v>
      </c>
      <c r="J9" s="213" t="s">
        <v>2393</v>
      </c>
      <c r="K9" s="19"/>
      <c r="N9" s="96"/>
    </row>
    <row r="10" spans="1:14" ht="29.1">
      <c r="B10" s="201" t="s">
        <v>1859</v>
      </c>
      <c r="C10" s="250" t="s">
        <v>2391</v>
      </c>
      <c r="D10" s="19"/>
      <c r="E10" s="201"/>
      <c r="F10" s="19"/>
      <c r="G10" s="201"/>
      <c r="H10" s="19"/>
      <c r="I10" s="213" t="s">
        <v>1137</v>
      </c>
      <c r="J10" s="213" t="s">
        <v>2393</v>
      </c>
      <c r="K10" s="19"/>
      <c r="N10" s="96"/>
    </row>
    <row r="11" spans="1:14" ht="29.1">
      <c r="B11" s="201" t="s">
        <v>1884</v>
      </c>
      <c r="C11" s="250" t="s">
        <v>2391</v>
      </c>
      <c r="D11" s="19"/>
      <c r="E11" s="201"/>
      <c r="F11" s="19"/>
      <c r="G11" s="201"/>
      <c r="H11" s="19"/>
      <c r="I11" s="213" t="s">
        <v>1158</v>
      </c>
      <c r="J11" s="213" t="s">
        <v>2393</v>
      </c>
      <c r="K11" s="19"/>
      <c r="N11" s="96"/>
    </row>
    <row r="12" spans="1:14" ht="29.1">
      <c r="B12" s="201" t="s">
        <v>2110</v>
      </c>
      <c r="C12" s="250" t="s">
        <v>2391</v>
      </c>
      <c r="D12" s="19"/>
      <c r="E12" s="201"/>
      <c r="F12" s="19"/>
      <c r="G12" s="201"/>
      <c r="H12" s="19"/>
      <c r="I12" s="213" t="s">
        <v>1216</v>
      </c>
      <c r="J12" s="213" t="s">
        <v>2393</v>
      </c>
      <c r="K12" s="19"/>
      <c r="N12" s="96"/>
    </row>
    <row r="13" spans="1:14" ht="29.1">
      <c r="B13" s="19" t="s">
        <v>2256</v>
      </c>
      <c r="C13" s="251" t="s">
        <v>2391</v>
      </c>
      <c r="D13" s="19"/>
      <c r="E13" s="19"/>
      <c r="F13" s="19"/>
      <c r="G13" s="19"/>
      <c r="H13" s="19"/>
      <c r="I13" s="55" t="s">
        <v>1270</v>
      </c>
      <c r="J13" s="55" t="s">
        <v>2398</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bottomRight" activeCell="E6" sqref="E6"/>
      <selection pane="bottomLeft" activeCell="E14" sqref="E14"/>
      <selection pane="topRight" activeCell="E14" sqref="E14"/>
    </sheetView>
  </sheetViews>
  <sheetFormatPr defaultColWidth="9.140625" defaultRowHeight="14.45" outlineLevelCol="1"/>
  <cols>
    <col min="1" max="1" width="2.7109375" style="56" customWidth="1"/>
    <col min="2" max="2" width="17"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32.85546875" style="23" hidden="1" customWidth="1" outlineLevel="1"/>
    <col min="12" max="12" width="13.140625" style="56" bestFit="1" customWidth="1" collapsed="1"/>
    <col min="13" max="16384" width="9.140625" style="56"/>
  </cols>
  <sheetData>
    <row r="1" spans="1:14" ht="18.600000000000001">
      <c r="A1" s="56" t="s">
        <v>1308</v>
      </c>
      <c r="B1" s="101" t="s">
        <v>2385</v>
      </c>
      <c r="C1" s="168"/>
      <c r="D1" s="95"/>
      <c r="E1" s="95"/>
      <c r="F1" s="95"/>
      <c r="G1" s="95"/>
      <c r="H1" s="95"/>
    </row>
    <row r="2" spans="1:14">
      <c r="B2" s="92" t="s">
        <v>2044</v>
      </c>
      <c r="C2" s="92" t="s">
        <v>1723</v>
      </c>
      <c r="D2" s="92" t="s">
        <v>2045</v>
      </c>
      <c r="E2" s="92" t="s">
        <v>2386</v>
      </c>
      <c r="F2" s="92" t="s">
        <v>37</v>
      </c>
      <c r="G2" s="92" t="s">
        <v>2046</v>
      </c>
      <c r="H2" s="92" t="s">
        <v>2387</v>
      </c>
      <c r="I2" s="93" t="s">
        <v>1726</v>
      </c>
      <c r="J2" s="92" t="s">
        <v>2047</v>
      </c>
      <c r="K2" s="144" t="s">
        <v>657</v>
      </c>
      <c r="L2" s="146"/>
    </row>
    <row r="3" spans="1:14">
      <c r="B3" s="339" t="s">
        <v>1735</v>
      </c>
      <c r="C3" s="346"/>
      <c r="D3" s="346"/>
      <c r="E3" s="346"/>
      <c r="F3" s="346"/>
      <c r="G3" s="346"/>
      <c r="H3" s="346"/>
      <c r="I3" s="346"/>
      <c r="J3" s="346"/>
      <c r="K3" s="214"/>
      <c r="L3" s="146"/>
    </row>
    <row r="4" spans="1:14" ht="72.599999999999994">
      <c r="B4" s="106" t="s">
        <v>2399</v>
      </c>
      <c r="C4" s="63" t="s">
        <v>1737</v>
      </c>
      <c r="D4" s="94" t="s">
        <v>2400</v>
      </c>
      <c r="E4" s="218" t="s">
        <v>2401</v>
      </c>
      <c r="F4" s="55" t="s">
        <v>2402</v>
      </c>
      <c r="G4" s="94" t="s">
        <v>2403</v>
      </c>
      <c r="H4" s="218" t="s">
        <v>2404</v>
      </c>
      <c r="I4" s="61" t="s">
        <v>673</v>
      </c>
      <c r="J4" s="61" t="s">
        <v>2405</v>
      </c>
      <c r="K4" s="94"/>
      <c r="L4" s="232"/>
    </row>
    <row r="5" spans="1:14" ht="57.95">
      <c r="B5" s="106" t="s">
        <v>2406</v>
      </c>
      <c r="C5" s="63" t="s">
        <v>1737</v>
      </c>
      <c r="D5" s="56" t="s">
        <v>2407</v>
      </c>
      <c r="E5" s="218" t="s">
        <v>2401</v>
      </c>
      <c r="F5" s="55" t="s">
        <v>2402</v>
      </c>
      <c r="G5" s="94" t="s">
        <v>2408</v>
      </c>
      <c r="H5" s="218" t="s">
        <v>2404</v>
      </c>
      <c r="I5" s="61" t="s">
        <v>1168</v>
      </c>
      <c r="J5" s="61" t="s">
        <v>2409</v>
      </c>
      <c r="K5" s="94"/>
      <c r="L5" s="96"/>
    </row>
    <row r="6" spans="1:14" ht="57.95">
      <c r="B6" s="106" t="s">
        <v>2410</v>
      </c>
      <c r="C6" s="63" t="s">
        <v>1737</v>
      </c>
      <c r="D6" s="94" t="s">
        <v>2411</v>
      </c>
      <c r="E6" s="218" t="s">
        <v>2401</v>
      </c>
      <c r="F6" s="55" t="s">
        <v>2402</v>
      </c>
      <c r="G6" s="94" t="s">
        <v>2408</v>
      </c>
      <c r="H6" s="218" t="s">
        <v>2404</v>
      </c>
      <c r="I6" s="61" t="s">
        <v>2412</v>
      </c>
      <c r="J6" s="61" t="s">
        <v>2413</v>
      </c>
      <c r="K6" s="94"/>
      <c r="L6" s="96"/>
    </row>
    <row r="7" spans="1:14" ht="101.45">
      <c r="B7" s="106" t="s">
        <v>2414</v>
      </c>
      <c r="C7" s="63" t="s">
        <v>1737</v>
      </c>
      <c r="D7" s="241" t="s">
        <v>2415</v>
      </c>
      <c r="E7" s="242" t="s">
        <v>2416</v>
      </c>
      <c r="F7" s="243" t="s">
        <v>2417</v>
      </c>
      <c r="G7" s="241" t="s">
        <v>2418</v>
      </c>
      <c r="H7" s="242" t="s">
        <v>2419</v>
      </c>
      <c r="I7" s="240" t="s">
        <v>2420</v>
      </c>
      <c r="J7" s="240" t="s">
        <v>1331</v>
      </c>
      <c r="K7" s="94"/>
      <c r="L7" s="96"/>
    </row>
    <row r="8" spans="1:14" ht="101.45">
      <c r="B8" s="106" t="s">
        <v>2421</v>
      </c>
      <c r="C8" s="63" t="s">
        <v>1737</v>
      </c>
      <c r="D8" s="94" t="s">
        <v>2422</v>
      </c>
      <c r="E8" s="218" t="s">
        <v>2416</v>
      </c>
      <c r="F8" s="55" t="s">
        <v>2417</v>
      </c>
      <c r="G8" s="94" t="s">
        <v>2423</v>
      </c>
      <c r="H8" s="218" t="s">
        <v>2424</v>
      </c>
      <c r="I8" s="61" t="s">
        <v>2425</v>
      </c>
      <c r="J8" s="61" t="s">
        <v>1335</v>
      </c>
      <c r="K8" s="94"/>
      <c r="L8" s="96"/>
    </row>
    <row r="9" spans="1:14" ht="57.95">
      <c r="B9" s="106" t="s">
        <v>2426</v>
      </c>
      <c r="C9" s="63" t="s">
        <v>1737</v>
      </c>
      <c r="D9" s="94" t="s">
        <v>2427</v>
      </c>
      <c r="E9" s="218" t="s">
        <v>2416</v>
      </c>
      <c r="F9" s="55" t="s">
        <v>2428</v>
      </c>
      <c r="G9" s="94" t="s">
        <v>2429</v>
      </c>
      <c r="H9" s="218" t="s">
        <v>2430</v>
      </c>
      <c r="I9" s="61" t="s">
        <v>2431</v>
      </c>
      <c r="J9" s="61" t="s">
        <v>1340</v>
      </c>
      <c r="K9" s="94"/>
      <c r="L9" s="96"/>
    </row>
    <row r="10" spans="1:14" ht="72.599999999999994">
      <c r="B10" s="106" t="s">
        <v>2432</v>
      </c>
      <c r="C10" s="63" t="s">
        <v>1737</v>
      </c>
      <c r="D10" s="94" t="s">
        <v>2433</v>
      </c>
      <c r="E10" s="218" t="s">
        <v>2416</v>
      </c>
      <c r="F10" s="55" t="s">
        <v>2428</v>
      </c>
      <c r="G10" s="94" t="s">
        <v>2434</v>
      </c>
      <c r="H10" s="218" t="s">
        <v>2430</v>
      </c>
      <c r="I10" s="61" t="s">
        <v>1342</v>
      </c>
      <c r="J10" s="61" t="s">
        <v>2435</v>
      </c>
      <c r="K10" s="94"/>
      <c r="L10" s="96"/>
    </row>
    <row r="11" spans="1:14" ht="72.599999999999994">
      <c r="B11" s="106" t="s">
        <v>2436</v>
      </c>
      <c r="C11" s="63" t="s">
        <v>1737</v>
      </c>
      <c r="D11" s="94" t="s">
        <v>2437</v>
      </c>
      <c r="E11" s="218" t="s">
        <v>2416</v>
      </c>
      <c r="F11" s="55" t="s">
        <v>2428</v>
      </c>
      <c r="G11" s="94" t="s">
        <v>2438</v>
      </c>
      <c r="H11" s="218" t="s">
        <v>2430</v>
      </c>
      <c r="I11" s="61" t="s">
        <v>1346</v>
      </c>
      <c r="J11" s="61" t="s">
        <v>1347</v>
      </c>
      <c r="K11" s="94"/>
      <c r="L11" s="96"/>
    </row>
    <row r="12" spans="1:14" ht="57.95">
      <c r="B12" s="106" t="s">
        <v>2439</v>
      </c>
      <c r="C12" s="63" t="s">
        <v>1737</v>
      </c>
      <c r="D12" s="94" t="s">
        <v>2440</v>
      </c>
      <c r="E12" s="218" t="s">
        <v>2416</v>
      </c>
      <c r="F12" s="55" t="s">
        <v>2428</v>
      </c>
      <c r="G12" s="94" t="s">
        <v>2441</v>
      </c>
      <c r="H12" s="218" t="s">
        <v>2430</v>
      </c>
      <c r="I12" s="61" t="s">
        <v>1349</v>
      </c>
      <c r="J12" s="61" t="s">
        <v>2442</v>
      </c>
      <c r="K12" s="94"/>
      <c r="L12" s="96"/>
    </row>
    <row r="13" spans="1:14" ht="57.95">
      <c r="B13" s="106" t="s">
        <v>2443</v>
      </c>
      <c r="C13" s="63" t="s">
        <v>1737</v>
      </c>
      <c r="D13" s="94" t="s">
        <v>2444</v>
      </c>
      <c r="E13" s="218" t="s">
        <v>2416</v>
      </c>
      <c r="F13" s="55" t="s">
        <v>2428</v>
      </c>
      <c r="G13" s="94" t="s">
        <v>2445</v>
      </c>
      <c r="H13" s="244" t="s">
        <v>2446</v>
      </c>
      <c r="I13" s="61" t="s">
        <v>1353</v>
      </c>
      <c r="J13" s="61" t="s">
        <v>2447</v>
      </c>
      <c r="K13" s="94"/>
      <c r="L13" s="96"/>
    </row>
    <row r="14" spans="1:14" ht="57.95">
      <c r="B14" s="106" t="s">
        <v>2448</v>
      </c>
      <c r="C14" s="63" t="s">
        <v>1737</v>
      </c>
      <c r="D14" s="94" t="s">
        <v>2449</v>
      </c>
      <c r="E14" s="218" t="s">
        <v>2416</v>
      </c>
      <c r="F14" s="55" t="s">
        <v>2428</v>
      </c>
      <c r="G14" s="94" t="s">
        <v>2450</v>
      </c>
      <c r="H14" s="218" t="s">
        <v>2446</v>
      </c>
      <c r="I14" s="61" t="s">
        <v>2451</v>
      </c>
      <c r="J14" s="61" t="s">
        <v>2452</v>
      </c>
      <c r="K14" s="94"/>
      <c r="L14" s="96"/>
    </row>
    <row r="15" spans="1:14">
      <c r="B15" s="340" t="s">
        <v>1763</v>
      </c>
      <c r="C15" s="341"/>
      <c r="D15" s="341"/>
      <c r="E15" s="341"/>
      <c r="F15" s="341"/>
      <c r="G15" s="341"/>
      <c r="H15" s="341"/>
      <c r="I15" s="341"/>
      <c r="J15" s="341"/>
      <c r="K15" s="341"/>
      <c r="L15" s="146"/>
    </row>
    <row r="16" spans="1:14" ht="72.599999999999994">
      <c r="B16" s="94" t="s">
        <v>130</v>
      </c>
      <c r="C16" s="213" t="s">
        <v>2453</v>
      </c>
      <c r="D16" s="201"/>
      <c r="E16" s="201"/>
      <c r="F16" s="201"/>
      <c r="G16" s="201"/>
      <c r="H16" s="201"/>
      <c r="I16" s="213" t="e">
        <f>VLOOKUP(B16,'Annotated Scenario Descriptions'!#REF!,9,0)</f>
        <v>#REF!</v>
      </c>
      <c r="J16" s="213" t="s">
        <v>2454</v>
      </c>
      <c r="K16" s="19"/>
      <c r="N16" s="96"/>
    </row>
    <row r="17" spans="2:14" ht="57.95">
      <c r="B17" s="94" t="s">
        <v>151</v>
      </c>
      <c r="C17" s="213" t="s">
        <v>2453</v>
      </c>
      <c r="D17" s="201"/>
      <c r="E17" s="201"/>
      <c r="F17" s="201"/>
      <c r="G17" s="201"/>
      <c r="H17" s="201"/>
      <c r="I17" s="213" t="e">
        <f>VLOOKUP(B17,'Annotated Scenario Descriptions'!#REF!,9,0)</f>
        <v>#REF!</v>
      </c>
      <c r="J17" s="213" t="s">
        <v>2455</v>
      </c>
      <c r="K17" s="19"/>
      <c r="N17" s="96"/>
    </row>
    <row r="18" spans="2:14" ht="57.95">
      <c r="B18" s="94" t="s">
        <v>157</v>
      </c>
      <c r="C18" s="213" t="s">
        <v>2453</v>
      </c>
      <c r="D18" s="201"/>
      <c r="E18" s="201"/>
      <c r="F18" s="201"/>
      <c r="G18" s="201"/>
      <c r="H18" s="201"/>
      <c r="I18" s="213" t="e">
        <f>VLOOKUP(B18,'Annotated Scenario Descriptions'!#REF!,9,0)</f>
        <v>#REF!</v>
      </c>
      <c r="J18" s="213" t="s">
        <v>2455</v>
      </c>
      <c r="K18" s="19"/>
      <c r="N18" s="96"/>
    </row>
    <row r="19" spans="2:14" ht="57.95">
      <c r="B19" s="94" t="s">
        <v>164</v>
      </c>
      <c r="C19" s="213" t="s">
        <v>2453</v>
      </c>
      <c r="D19" s="201"/>
      <c r="E19" s="201"/>
      <c r="F19" s="201"/>
      <c r="G19" s="201"/>
      <c r="H19" s="201"/>
      <c r="I19" s="213" t="e">
        <f>VLOOKUP(B19,'Annotated Scenario Descriptions'!#REF!,9,0)</f>
        <v>#REF!</v>
      </c>
      <c r="J19" s="213" t="s">
        <v>2455</v>
      </c>
      <c r="K19" s="19"/>
      <c r="N19" s="96"/>
    </row>
    <row r="20" spans="2:14" ht="72.599999999999994">
      <c r="B20" s="94" t="s">
        <v>170</v>
      </c>
      <c r="C20" s="213" t="s">
        <v>2453</v>
      </c>
      <c r="D20" s="201"/>
      <c r="E20" s="201"/>
      <c r="F20" s="201"/>
      <c r="G20" s="201"/>
      <c r="H20" s="201"/>
      <c r="I20" s="213" t="e">
        <f>VLOOKUP(B20,'Annotated Scenario Descriptions'!#REF!,9,0)</f>
        <v>#REF!</v>
      </c>
      <c r="J20" s="213" t="s">
        <v>2456</v>
      </c>
      <c r="K20" s="19"/>
      <c r="N20" s="96"/>
    </row>
    <row r="21" spans="2:14" ht="57.95">
      <c r="B21" s="94" t="s">
        <v>2457</v>
      </c>
      <c r="C21" s="213" t="s">
        <v>2453</v>
      </c>
      <c r="D21" s="201"/>
      <c r="E21" s="201"/>
      <c r="F21" s="201"/>
      <c r="G21" s="201"/>
      <c r="H21" s="201"/>
      <c r="I21" s="213" t="e">
        <f>VLOOKUP(B21,'Annotated Scenario Descriptions'!#REF!,9,0)</f>
        <v>#REF!</v>
      </c>
      <c r="J21" s="213" t="s">
        <v>2455</v>
      </c>
      <c r="K21" s="19"/>
      <c r="N21" s="96"/>
    </row>
    <row r="22" spans="2:14" ht="57.95">
      <c r="B22" s="94" t="s">
        <v>1768</v>
      </c>
      <c r="C22" s="213" t="s">
        <v>2453</v>
      </c>
      <c r="D22" s="201"/>
      <c r="E22" s="201"/>
      <c r="F22" s="201"/>
      <c r="G22" s="201"/>
      <c r="H22" s="201"/>
      <c r="I22" s="213" t="e">
        <f>VLOOKUP(B22,'Annotated Scenario Descriptions'!#REF!,9,0)</f>
        <v>#REF!</v>
      </c>
      <c r="J22" s="213" t="s">
        <v>2455</v>
      </c>
      <c r="K22" s="19"/>
      <c r="N22" s="96"/>
    </row>
    <row r="23" spans="2:14" ht="57.95">
      <c r="B23" s="94" t="s">
        <v>2035</v>
      </c>
      <c r="C23" s="213" t="s">
        <v>2453</v>
      </c>
      <c r="D23" s="201"/>
      <c r="E23" s="201"/>
      <c r="F23" s="201"/>
      <c r="G23" s="201"/>
      <c r="H23" s="201"/>
      <c r="I23" s="213" t="e">
        <f>VLOOKUP(B23,'Annotated Scenario Descriptions'!#REF!,9,0)</f>
        <v>#REF!</v>
      </c>
      <c r="J23" s="213" t="s">
        <v>2455</v>
      </c>
      <c r="K23" s="19"/>
      <c r="N23" s="96"/>
    </row>
    <row r="24" spans="2:14" ht="57.95">
      <c r="B24" s="94" t="s">
        <v>2458</v>
      </c>
      <c r="C24" s="213" t="s">
        <v>2453</v>
      </c>
      <c r="D24" s="201"/>
      <c r="E24" s="201"/>
      <c r="F24" s="201"/>
      <c r="G24" s="201"/>
      <c r="H24" s="201"/>
      <c r="I24" s="213" t="e">
        <f>VLOOKUP(B24,'Annotated Scenario Descriptions'!#REF!,9,0)</f>
        <v>#REF!</v>
      </c>
      <c r="J24" s="213" t="s">
        <v>2455</v>
      </c>
      <c r="K24" s="19"/>
      <c r="N24" s="96"/>
    </row>
    <row r="25" spans="2:14" ht="57.95">
      <c r="B25" s="94" t="s">
        <v>2200</v>
      </c>
      <c r="C25" s="213" t="s">
        <v>2453</v>
      </c>
      <c r="D25" s="201"/>
      <c r="E25" s="201"/>
      <c r="F25" s="201"/>
      <c r="G25" s="201"/>
      <c r="H25" s="201"/>
      <c r="I25" s="213" t="e">
        <f>VLOOKUP(B25,'Annotated Scenario Descriptions'!#REF!,9,0)</f>
        <v>#REF!</v>
      </c>
      <c r="J25" s="213" t="s">
        <v>2455</v>
      </c>
      <c r="K25" s="19"/>
      <c r="N25" s="96"/>
    </row>
    <row r="26" spans="2:14" ht="57.95">
      <c r="B26" s="94" t="s">
        <v>2205</v>
      </c>
      <c r="C26" s="213" t="s">
        <v>2453</v>
      </c>
      <c r="D26" s="201"/>
      <c r="E26" s="201"/>
      <c r="F26" s="201"/>
      <c r="G26" s="201"/>
      <c r="H26" s="201"/>
      <c r="I26" s="213" t="e">
        <f>VLOOKUP(B26,'Annotated Scenario Descriptions'!#REF!,9,0)</f>
        <v>#REF!</v>
      </c>
      <c r="J26" s="213" t="s">
        <v>2455</v>
      </c>
      <c r="K26" s="19"/>
      <c r="N26" s="96"/>
    </row>
    <row r="27" spans="2:14" ht="43.5">
      <c r="B27" s="94" t="s">
        <v>2287</v>
      </c>
      <c r="C27" s="213" t="s">
        <v>2453</v>
      </c>
      <c r="D27" s="201"/>
      <c r="E27" s="201"/>
      <c r="F27" s="201"/>
      <c r="G27" s="201"/>
      <c r="H27" s="201"/>
      <c r="I27" s="213" t="e">
        <f>VLOOKUP(B27,'Annotated Scenario Descriptions'!#REF!,9,0)</f>
        <v>#REF!</v>
      </c>
      <c r="J27" s="213" t="s">
        <v>2459</v>
      </c>
      <c r="K27" s="19"/>
      <c r="N27" s="96"/>
    </row>
    <row r="28" spans="2:14" ht="57.95">
      <c r="B28" s="94" t="s">
        <v>2390</v>
      </c>
      <c r="C28" s="213" t="s">
        <v>2453</v>
      </c>
      <c r="D28" s="201"/>
      <c r="E28" s="201"/>
      <c r="F28" s="201"/>
      <c r="G28" s="201"/>
      <c r="H28" s="201"/>
      <c r="I28" s="213" t="e">
        <f>VLOOKUP(B28,'Annotated Scenario Descriptions'!#REF!,9,0)</f>
        <v>#REF!</v>
      </c>
      <c r="J28" s="213" t="s">
        <v>2455</v>
      </c>
      <c r="K28" s="19"/>
      <c r="N28" s="96"/>
    </row>
    <row r="29" spans="2:14" ht="29.1">
      <c r="B29" s="94" t="s">
        <v>1775</v>
      </c>
      <c r="C29" s="213" t="s">
        <v>2453</v>
      </c>
      <c r="D29" s="201"/>
      <c r="E29" s="201"/>
      <c r="F29" s="201"/>
      <c r="G29" s="201"/>
      <c r="H29" s="201"/>
      <c r="I29" s="213" t="e">
        <f>VLOOKUP(B29,'Annotated Scenario Descriptions'!#REF!,9,0)</f>
        <v>#REF!</v>
      </c>
      <c r="J29" s="213" t="s">
        <v>2460</v>
      </c>
      <c r="K29" s="19"/>
      <c r="N29" s="96"/>
    </row>
    <row r="30" spans="2:14" ht="29.1">
      <c r="B30" s="94" t="s">
        <v>1943</v>
      </c>
      <c r="C30" s="213" t="s">
        <v>2453</v>
      </c>
      <c r="D30" s="201"/>
      <c r="E30" s="201"/>
      <c r="F30" s="201"/>
      <c r="G30" s="201"/>
      <c r="H30" s="201"/>
      <c r="I30" s="213" t="e">
        <f>VLOOKUP(B30,'Annotated Scenario Descriptions'!#REF!,9,0)</f>
        <v>#REF!</v>
      </c>
      <c r="J30" s="213" t="s">
        <v>2460</v>
      </c>
      <c r="K30" s="19"/>
      <c r="N30" s="96"/>
    </row>
    <row r="31" spans="2:14" ht="57.95">
      <c r="B31" s="94" t="s">
        <v>1944</v>
      </c>
      <c r="C31" s="213" t="s">
        <v>2453</v>
      </c>
      <c r="D31" s="201"/>
      <c r="E31" s="201"/>
      <c r="F31" s="201"/>
      <c r="G31" s="201"/>
      <c r="H31" s="201"/>
      <c r="I31" s="213" t="e">
        <f>VLOOKUP(B31,'Annotated Scenario Descriptions'!#REF!,9,0)</f>
        <v>#REF!</v>
      </c>
      <c r="J31" s="213" t="s">
        <v>2461</v>
      </c>
      <c r="K31" s="19"/>
      <c r="N31" s="96"/>
    </row>
    <row r="32" spans="2:14" ht="29.1">
      <c r="B32" s="94" t="s">
        <v>1946</v>
      </c>
      <c r="C32" s="213" t="s">
        <v>2453</v>
      </c>
      <c r="D32" s="201"/>
      <c r="E32" s="201"/>
      <c r="F32" s="201"/>
      <c r="G32" s="201"/>
      <c r="H32" s="201"/>
      <c r="I32" s="213" t="e">
        <f>VLOOKUP(B32,'Annotated Scenario Descriptions'!#REF!,9,0)</f>
        <v>#REF!</v>
      </c>
      <c r="J32" s="213" t="s">
        <v>2460</v>
      </c>
      <c r="K32" s="19"/>
      <c r="N32" s="96"/>
    </row>
    <row r="33" spans="2:14" ht="29.1">
      <c r="B33" s="94" t="s">
        <v>1948</v>
      </c>
      <c r="C33" s="213" t="s">
        <v>2453</v>
      </c>
      <c r="D33" s="201"/>
      <c r="E33" s="201"/>
      <c r="F33" s="201"/>
      <c r="G33" s="201"/>
      <c r="H33" s="201"/>
      <c r="I33" s="213" t="e">
        <f>VLOOKUP(B33,'Annotated Scenario Descriptions'!#REF!,9,0)</f>
        <v>#REF!</v>
      </c>
      <c r="J33" s="213" t="s">
        <v>2460</v>
      </c>
      <c r="K33" s="19"/>
      <c r="N33" s="96"/>
    </row>
    <row r="34" spans="2:14" ht="29.1">
      <c r="B34" s="94" t="s">
        <v>1817</v>
      </c>
      <c r="C34" s="213" t="s">
        <v>2453</v>
      </c>
      <c r="D34" s="201"/>
      <c r="E34" s="201"/>
      <c r="F34" s="201"/>
      <c r="G34" s="201"/>
      <c r="H34" s="201"/>
      <c r="I34" s="213" t="e">
        <f>VLOOKUP(B34,'Annotated Scenario Descriptions'!#REF!,9,0)</f>
        <v>#REF!</v>
      </c>
      <c r="J34" s="213" t="s">
        <v>2460</v>
      </c>
      <c r="K34" s="19"/>
      <c r="N34" s="96"/>
    </row>
    <row r="35" spans="2:14" ht="29.1">
      <c r="B35" s="94" t="s">
        <v>1823</v>
      </c>
      <c r="C35" s="213" t="s">
        <v>2453</v>
      </c>
      <c r="D35" s="201"/>
      <c r="E35" s="201"/>
      <c r="F35" s="201"/>
      <c r="G35" s="201"/>
      <c r="H35" s="201"/>
      <c r="I35" s="213" t="e">
        <f>VLOOKUP(B35,'Annotated Scenario Descriptions'!#REF!,9,0)</f>
        <v>#REF!</v>
      </c>
      <c r="J35" s="213" t="s">
        <v>2460</v>
      </c>
      <c r="K35" s="19"/>
      <c r="N35" s="96"/>
    </row>
    <row r="36" spans="2:14" ht="57.95">
      <c r="B36" s="94" t="s">
        <v>260</v>
      </c>
      <c r="C36" s="213" t="s">
        <v>2462</v>
      </c>
      <c r="D36" s="201"/>
      <c r="E36" s="201"/>
      <c r="F36" s="201"/>
      <c r="G36" s="201"/>
      <c r="H36" s="201"/>
      <c r="I36" s="213" t="e">
        <f>VLOOKUP(B36,'Annotated Scenario Descriptions'!#REF!,9,0)</f>
        <v>#REF!</v>
      </c>
      <c r="J36" s="213" t="s">
        <v>2463</v>
      </c>
      <c r="K36" s="19"/>
      <c r="N36" s="96"/>
    </row>
    <row r="37" spans="2:14" ht="87">
      <c r="B37" s="94" t="s">
        <v>265</v>
      </c>
      <c r="C37" s="213" t="s">
        <v>2462</v>
      </c>
      <c r="D37" s="201"/>
      <c r="E37" s="201"/>
      <c r="F37" s="201"/>
      <c r="G37" s="201"/>
      <c r="H37" s="201"/>
      <c r="I37" s="213" t="e">
        <f>VLOOKUP(B37,'Annotated Scenario Descriptions'!#REF!,9,0)</f>
        <v>#REF!</v>
      </c>
      <c r="J37" s="213" t="s">
        <v>2464</v>
      </c>
      <c r="K37" s="19"/>
      <c r="N37" s="96"/>
    </row>
    <row r="38" spans="2:14" ht="57.95">
      <c r="B38" s="94" t="s">
        <v>268</v>
      </c>
      <c r="C38" s="213" t="s">
        <v>2462</v>
      </c>
      <c r="D38" s="201"/>
      <c r="E38" s="201"/>
      <c r="F38" s="201"/>
      <c r="G38" s="201"/>
      <c r="H38" s="201"/>
      <c r="I38" s="213" t="e">
        <f>VLOOKUP(B38,'Annotated Scenario Descriptions'!#REF!,9,0)</f>
        <v>#REF!</v>
      </c>
      <c r="J38" s="213" t="s">
        <v>2463</v>
      </c>
      <c r="K38" s="19"/>
      <c r="N38" s="96"/>
    </row>
    <row r="39" spans="2:14" ht="57.95">
      <c r="B39" s="94" t="s">
        <v>2036</v>
      </c>
      <c r="C39" s="213" t="s">
        <v>2462</v>
      </c>
      <c r="D39" s="201"/>
      <c r="E39" s="201"/>
      <c r="F39" s="201"/>
      <c r="G39" s="201"/>
      <c r="H39" s="201"/>
      <c r="I39" s="213" t="e">
        <f>VLOOKUP(B39,'Annotated Scenario Descriptions'!#REF!,9,0)</f>
        <v>#REF!</v>
      </c>
      <c r="J39" s="213" t="s">
        <v>2463</v>
      </c>
      <c r="K39" s="19"/>
      <c r="N39" s="96"/>
    </row>
    <row r="40" spans="2:14" ht="43.5">
      <c r="B40" s="94" t="s">
        <v>531</v>
      </c>
      <c r="C40" s="213" t="s">
        <v>2453</v>
      </c>
      <c r="D40" s="201"/>
      <c r="E40" s="201"/>
      <c r="F40" s="201"/>
      <c r="G40" s="201"/>
      <c r="H40" s="201"/>
      <c r="I40" s="213" t="e">
        <f>VLOOKUP(B40,'Annotated Scenario Descriptions'!#REF!,9,0)</f>
        <v>#REF!</v>
      </c>
      <c r="J40" s="213" t="s">
        <v>2465</v>
      </c>
      <c r="K40" s="19"/>
      <c r="N40" s="96"/>
    </row>
    <row r="41" spans="2:14" ht="43.5">
      <c r="B41" s="94" t="s">
        <v>290</v>
      </c>
      <c r="C41" s="213" t="s">
        <v>2453</v>
      </c>
      <c r="D41" s="201"/>
      <c r="E41" s="201"/>
      <c r="F41" s="201"/>
      <c r="G41" s="201"/>
      <c r="H41" s="201"/>
      <c r="I41" s="213" t="e">
        <f>VLOOKUP(B41,'Annotated Scenario Descriptions'!#REF!,9,0)</f>
        <v>#REF!</v>
      </c>
      <c r="J41" s="213" t="s">
        <v>2466</v>
      </c>
      <c r="K41" s="19"/>
      <c r="N41" s="96"/>
    </row>
    <row r="42" spans="2:14" ht="29.1">
      <c r="B42" s="94" t="s">
        <v>301</v>
      </c>
      <c r="C42" s="213" t="s">
        <v>2453</v>
      </c>
      <c r="D42" s="201"/>
      <c r="E42" s="201"/>
      <c r="F42" s="201"/>
      <c r="G42" s="201"/>
      <c r="H42" s="201"/>
      <c r="I42" s="213" t="e">
        <f>VLOOKUP(B42,'Annotated Scenario Descriptions'!#REF!,9,0)</f>
        <v>#REF!</v>
      </c>
      <c r="J42" s="213" t="s">
        <v>2460</v>
      </c>
      <c r="K42" s="19"/>
      <c r="N42" s="96"/>
    </row>
    <row r="43" spans="2:14" ht="29.1">
      <c r="B43" s="94" t="s">
        <v>308</v>
      </c>
      <c r="C43" s="213" t="s">
        <v>2453</v>
      </c>
      <c r="D43" s="201"/>
      <c r="E43" s="201"/>
      <c r="F43" s="201"/>
      <c r="G43" s="201"/>
      <c r="H43" s="201"/>
      <c r="I43" s="213" t="e">
        <f>VLOOKUP(B43,'Annotated Scenario Descriptions'!#REF!,9,0)</f>
        <v>#REF!</v>
      </c>
      <c r="J43" s="213" t="s">
        <v>2460</v>
      </c>
      <c r="K43" s="19"/>
      <c r="N43" s="96"/>
    </row>
    <row r="44" spans="2:14" ht="29.1">
      <c r="B44" s="94" t="s">
        <v>313</v>
      </c>
      <c r="C44" s="213" t="s">
        <v>2453</v>
      </c>
      <c r="D44" s="201"/>
      <c r="E44" s="201"/>
      <c r="F44" s="201"/>
      <c r="G44" s="201"/>
      <c r="H44" s="201"/>
      <c r="I44" s="213" t="e">
        <f>VLOOKUP(B44,'Annotated Scenario Descriptions'!#REF!,9,0)</f>
        <v>#REF!</v>
      </c>
      <c r="J44" s="213" t="s">
        <v>2460</v>
      </c>
      <c r="K44" s="19"/>
      <c r="N44" s="96"/>
    </row>
    <row r="45" spans="2:14" ht="29.1">
      <c r="B45" s="94" t="s">
        <v>317</v>
      </c>
      <c r="C45" s="213" t="s">
        <v>2453</v>
      </c>
      <c r="D45" s="201"/>
      <c r="E45" s="201"/>
      <c r="F45" s="201"/>
      <c r="G45" s="201"/>
      <c r="H45" s="201"/>
      <c r="I45" s="213" t="e">
        <f>VLOOKUP(B45,'Annotated Scenario Descriptions'!#REF!,9,0)</f>
        <v>#REF!</v>
      </c>
      <c r="J45" s="213" t="s">
        <v>2460</v>
      </c>
      <c r="K45" s="19"/>
      <c r="N45" s="96"/>
    </row>
    <row r="46" spans="2:14" ht="29.1">
      <c r="B46" s="94" t="s">
        <v>320</v>
      </c>
      <c r="C46" s="213" t="s">
        <v>2453</v>
      </c>
      <c r="D46" s="201"/>
      <c r="E46" s="201"/>
      <c r="F46" s="201"/>
      <c r="G46" s="201"/>
      <c r="H46" s="201"/>
      <c r="I46" s="213" t="e">
        <f>VLOOKUP(B46,'Annotated Scenario Descriptions'!#REF!,9,0)</f>
        <v>#REF!</v>
      </c>
      <c r="J46" s="213" t="s">
        <v>2460</v>
      </c>
      <c r="K46" s="19"/>
      <c r="N46" s="96"/>
    </row>
    <row r="47" spans="2:14" ht="29.1">
      <c r="B47" s="94" t="s">
        <v>324</v>
      </c>
      <c r="C47" s="213" t="s">
        <v>2453</v>
      </c>
      <c r="D47" s="201"/>
      <c r="E47" s="201"/>
      <c r="F47" s="201"/>
      <c r="G47" s="201"/>
      <c r="H47" s="201"/>
      <c r="I47" s="213" t="e">
        <f>VLOOKUP(B47,'Annotated Scenario Descriptions'!#REF!,9,0)</f>
        <v>#REF!</v>
      </c>
      <c r="J47" s="213" t="s">
        <v>2460</v>
      </c>
      <c r="K47" s="19"/>
      <c r="N47" s="96"/>
    </row>
    <row r="48" spans="2:14" ht="29.1">
      <c r="B48" s="94" t="s">
        <v>328</v>
      </c>
      <c r="C48" s="213" t="s">
        <v>2453</v>
      </c>
      <c r="D48" s="201"/>
      <c r="E48" s="201"/>
      <c r="F48" s="201"/>
      <c r="G48" s="201"/>
      <c r="H48" s="201"/>
      <c r="I48" s="213" t="e">
        <f>VLOOKUP(B48,'Annotated Scenario Descriptions'!#REF!,9,0)</f>
        <v>#REF!</v>
      </c>
      <c r="J48" s="213" t="s">
        <v>2460</v>
      </c>
      <c r="K48" s="19"/>
      <c r="N48" s="96"/>
    </row>
    <row r="49" spans="2:14" ht="29.1">
      <c r="B49" s="94" t="s">
        <v>331</v>
      </c>
      <c r="C49" s="213" t="s">
        <v>2453</v>
      </c>
      <c r="D49" s="201"/>
      <c r="E49" s="201"/>
      <c r="F49" s="201"/>
      <c r="G49" s="201"/>
      <c r="H49" s="201"/>
      <c r="I49" s="213" t="e">
        <f>VLOOKUP(B49,'Annotated Scenario Descriptions'!#REF!,9,0)</f>
        <v>#REF!</v>
      </c>
      <c r="J49" s="213" t="s">
        <v>2460</v>
      </c>
      <c r="K49" s="19"/>
      <c r="N49" s="96"/>
    </row>
    <row r="50" spans="2:14" ht="43.5">
      <c r="B50" s="94" t="s">
        <v>333</v>
      </c>
      <c r="C50" s="213" t="s">
        <v>2453</v>
      </c>
      <c r="D50" s="201"/>
      <c r="E50" s="201"/>
      <c r="F50" s="201"/>
      <c r="G50" s="201"/>
      <c r="H50" s="201"/>
      <c r="I50" s="213" t="e">
        <f>VLOOKUP(B50,'Annotated Scenario Descriptions'!#REF!,9,0)</f>
        <v>#REF!</v>
      </c>
      <c r="J50" s="213" t="s">
        <v>2467</v>
      </c>
      <c r="K50" s="19"/>
      <c r="N50" s="96"/>
    </row>
    <row r="51" spans="2:14" ht="57.95">
      <c r="B51" s="94" t="s">
        <v>338</v>
      </c>
      <c r="C51" s="213" t="s">
        <v>2453</v>
      </c>
      <c r="D51" s="201"/>
      <c r="E51" s="201"/>
      <c r="F51" s="201"/>
      <c r="G51" s="201"/>
      <c r="H51" s="201"/>
      <c r="I51" s="213" t="e">
        <f>VLOOKUP(B51,'Annotated Scenario Descriptions'!#REF!,9,0)</f>
        <v>#REF!</v>
      </c>
      <c r="J51" s="213" t="s">
        <v>2468</v>
      </c>
      <c r="K51" s="19"/>
      <c r="N51" s="96"/>
    </row>
    <row r="52" spans="2:14" ht="29.1">
      <c r="B52" s="94" t="s">
        <v>1962</v>
      </c>
      <c r="C52" s="213" t="s">
        <v>2453</v>
      </c>
      <c r="D52" s="201"/>
      <c r="E52" s="201"/>
      <c r="F52" s="201"/>
      <c r="G52" s="201"/>
      <c r="H52" s="201"/>
      <c r="I52" s="213" t="e">
        <f>VLOOKUP(B52,'Annotated Scenario Descriptions'!#REF!,9,0)</f>
        <v>#REF!</v>
      </c>
      <c r="J52" s="213" t="s">
        <v>2460</v>
      </c>
      <c r="K52" s="19"/>
      <c r="N52" s="96"/>
    </row>
    <row r="53" spans="2:14" ht="72.599999999999994">
      <c r="B53" s="94" t="s">
        <v>372</v>
      </c>
      <c r="C53" s="213" t="s">
        <v>2453</v>
      </c>
      <c r="D53" s="201"/>
      <c r="E53" s="201"/>
      <c r="F53" s="201"/>
      <c r="G53" s="201"/>
      <c r="H53" s="201"/>
      <c r="I53" s="213" t="e">
        <f>VLOOKUP(B53,'Annotated Scenario Descriptions'!#REF!,9,0)</f>
        <v>#REF!</v>
      </c>
      <c r="J53" s="213" t="s">
        <v>2469</v>
      </c>
      <c r="K53" s="19"/>
      <c r="N53" s="96"/>
    </row>
    <row r="54" spans="2:14" ht="29.1">
      <c r="B54" s="94" t="s">
        <v>1969</v>
      </c>
      <c r="C54" s="213" t="s">
        <v>2453</v>
      </c>
      <c r="D54" s="201"/>
      <c r="E54" s="201"/>
      <c r="F54" s="201"/>
      <c r="G54" s="201"/>
      <c r="H54" s="201"/>
      <c r="I54" s="213" t="e">
        <f>VLOOKUP(B54,'Annotated Scenario Descriptions'!#REF!,9,0)</f>
        <v>#REF!</v>
      </c>
      <c r="J54" s="213" t="s">
        <v>2460</v>
      </c>
      <c r="K54" s="19"/>
      <c r="N54" s="96"/>
    </row>
    <row r="55" spans="2:14" ht="57.95">
      <c r="B55" s="94" t="s">
        <v>1970</v>
      </c>
      <c r="C55" s="213" t="s">
        <v>2453</v>
      </c>
      <c r="D55" s="201"/>
      <c r="E55" s="201"/>
      <c r="F55" s="201"/>
      <c r="G55" s="201"/>
      <c r="H55" s="201"/>
      <c r="I55" s="213" t="e">
        <f>VLOOKUP(B55,'Annotated Scenario Descriptions'!#REF!,9,0)</f>
        <v>#REF!</v>
      </c>
      <c r="J55" s="213" t="s">
        <v>2470</v>
      </c>
      <c r="K55" s="19"/>
      <c r="N55" s="96"/>
    </row>
    <row r="56" spans="2:14" ht="29.1">
      <c r="B56" s="94" t="s">
        <v>1832</v>
      </c>
      <c r="C56" s="213" t="s">
        <v>2453</v>
      </c>
      <c r="D56" s="201"/>
      <c r="E56" s="201"/>
      <c r="F56" s="201"/>
      <c r="G56" s="201"/>
      <c r="H56" s="201"/>
      <c r="I56" s="213" t="e">
        <f>VLOOKUP(B56,'Annotated Scenario Descriptions'!#REF!,9,0)</f>
        <v>#REF!</v>
      </c>
      <c r="J56" s="213" t="s">
        <v>2460</v>
      </c>
      <c r="K56" s="19"/>
      <c r="N56" s="96"/>
    </row>
    <row r="57" spans="2:14" ht="43.5">
      <c r="B57" s="94" t="s">
        <v>1839</v>
      </c>
      <c r="C57" s="213" t="s">
        <v>2453</v>
      </c>
      <c r="D57" s="201"/>
      <c r="E57" s="201"/>
      <c r="F57" s="201"/>
      <c r="G57" s="201"/>
      <c r="H57" s="201"/>
      <c r="I57" s="213" t="e">
        <f>VLOOKUP(B57,'Annotated Scenario Descriptions'!#REF!,9,0)</f>
        <v>#REF!</v>
      </c>
      <c r="J57" s="213" t="s">
        <v>2466</v>
      </c>
      <c r="K57" s="19"/>
      <c r="N57" s="96"/>
    </row>
    <row r="58" spans="2:14" ht="29.1">
      <c r="B58" s="94" t="s">
        <v>1795</v>
      </c>
      <c r="C58" s="213" t="s">
        <v>2453</v>
      </c>
      <c r="D58" s="201"/>
      <c r="E58" s="201"/>
      <c r="F58" s="201"/>
      <c r="G58" s="201"/>
      <c r="H58" s="201"/>
      <c r="I58" s="213" t="e">
        <f>VLOOKUP(B58,'Annotated Scenario Descriptions'!#REF!,9,0)</f>
        <v>#REF!</v>
      </c>
      <c r="J58" s="213" t="s">
        <v>2460</v>
      </c>
      <c r="K58" s="19"/>
      <c r="N58" s="96"/>
    </row>
    <row r="59" spans="2:14" ht="29.1">
      <c r="B59" s="94" t="s">
        <v>1907</v>
      </c>
      <c r="C59" s="213" t="s">
        <v>2453</v>
      </c>
      <c r="D59" s="201"/>
      <c r="E59" s="201"/>
      <c r="F59" s="201"/>
      <c r="G59" s="201"/>
      <c r="H59" s="201"/>
      <c r="I59" s="213" t="e">
        <f>VLOOKUP(B59,'Annotated Scenario Descriptions'!#REF!,9,0)</f>
        <v>#REF!</v>
      </c>
      <c r="J59" s="213" t="s">
        <v>2460</v>
      </c>
      <c r="K59" s="19"/>
      <c r="N59" s="96"/>
    </row>
    <row r="60" spans="2:14" ht="57.95">
      <c r="B60" s="94" t="s">
        <v>1797</v>
      </c>
      <c r="C60" s="213" t="s">
        <v>2453</v>
      </c>
      <c r="D60" s="201"/>
      <c r="E60" s="201"/>
      <c r="F60" s="201"/>
      <c r="G60" s="201"/>
      <c r="H60" s="201"/>
      <c r="I60" s="213" t="e">
        <f>VLOOKUP(B60,'Annotated Scenario Descriptions'!#REF!,9,0)</f>
        <v>#REF!</v>
      </c>
      <c r="J60" s="213" t="s">
        <v>2468</v>
      </c>
      <c r="K60" s="19"/>
      <c r="N60" s="96"/>
    </row>
    <row r="61" spans="2:14" ht="43.5">
      <c r="B61" s="94" t="s">
        <v>1928</v>
      </c>
      <c r="C61" s="213" t="s">
        <v>2471</v>
      </c>
      <c r="D61" s="201"/>
      <c r="E61" s="201"/>
      <c r="F61" s="201"/>
      <c r="G61" s="201"/>
      <c r="H61" s="201"/>
      <c r="I61" s="213" t="e">
        <f>VLOOKUP(B61,'Annotated Scenario Descriptions'!#REF!,9,0)</f>
        <v>#REF!</v>
      </c>
      <c r="J61" s="213" t="s">
        <v>2472</v>
      </c>
      <c r="K61" s="19"/>
      <c r="N61" s="96"/>
    </row>
    <row r="62" spans="2:14" ht="43.5">
      <c r="B62" s="94" t="s">
        <v>2042</v>
      </c>
      <c r="C62" s="213" t="s">
        <v>2453</v>
      </c>
      <c r="D62" s="201"/>
      <c r="E62" s="201"/>
      <c r="F62" s="201"/>
      <c r="G62" s="201"/>
      <c r="H62" s="201"/>
      <c r="I62" s="213" t="e">
        <f>VLOOKUP(B62,'Annotated Scenario Descriptions'!#REF!,9,0)</f>
        <v>#REF!</v>
      </c>
      <c r="J62" s="213" t="s">
        <v>2466</v>
      </c>
      <c r="K62" s="19"/>
      <c r="N62" s="96"/>
    </row>
    <row r="63" spans="2:14" ht="87">
      <c r="B63" s="94" t="s">
        <v>1753</v>
      </c>
      <c r="C63" s="213" t="s">
        <v>2453</v>
      </c>
      <c r="D63" s="201"/>
      <c r="E63" s="201"/>
      <c r="F63" s="201"/>
      <c r="G63" s="201"/>
      <c r="H63" s="201"/>
      <c r="I63" s="213" t="e">
        <f>VLOOKUP(B63,'Annotated Scenario Descriptions'!#REF!,9,0)</f>
        <v>#REF!</v>
      </c>
      <c r="J63" s="213" t="s">
        <v>2473</v>
      </c>
      <c r="K63" s="19"/>
      <c r="N63" s="96"/>
    </row>
    <row r="64" spans="2:14" ht="29.1">
      <c r="B64" s="94" t="s">
        <v>2100</v>
      </c>
      <c r="C64" s="213" t="s">
        <v>2453</v>
      </c>
      <c r="D64" s="201"/>
      <c r="E64" s="201"/>
      <c r="F64" s="201"/>
      <c r="G64" s="201"/>
      <c r="H64" s="201"/>
      <c r="I64" s="213" t="e">
        <f>VLOOKUP(B64,'Annotated Scenario Descriptions'!#REF!,9,0)</f>
        <v>#REF!</v>
      </c>
      <c r="J64" s="213" t="s">
        <v>2460</v>
      </c>
      <c r="K64" s="19"/>
      <c r="N64" s="96"/>
    </row>
    <row r="65" spans="2:14" ht="29.1">
      <c r="B65" s="94" t="s">
        <v>2102</v>
      </c>
      <c r="C65" s="213" t="s">
        <v>2453</v>
      </c>
      <c r="D65" s="201"/>
      <c r="E65" s="201"/>
      <c r="F65" s="201"/>
      <c r="G65" s="201"/>
      <c r="H65" s="201"/>
      <c r="I65" s="213" t="e">
        <f>VLOOKUP(B65,'Annotated Scenario Descriptions'!#REF!,9,0)</f>
        <v>#REF!</v>
      </c>
      <c r="J65" s="213" t="s">
        <v>2460</v>
      </c>
      <c r="K65" s="19"/>
      <c r="N65" s="96"/>
    </row>
    <row r="66" spans="2:14" ht="29.1">
      <c r="B66" s="94" t="s">
        <v>2104</v>
      </c>
      <c r="C66" s="213" t="s">
        <v>2453</v>
      </c>
      <c r="D66" s="201"/>
      <c r="E66" s="201"/>
      <c r="F66" s="201"/>
      <c r="G66" s="201"/>
      <c r="H66" s="201"/>
      <c r="I66" s="213" t="e">
        <f>VLOOKUP(B66,'Annotated Scenario Descriptions'!#REF!,9,0)</f>
        <v>#REF!</v>
      </c>
      <c r="J66" s="213" t="s">
        <v>2460</v>
      </c>
      <c r="K66" s="19"/>
      <c r="N66" s="96"/>
    </row>
    <row r="67" spans="2:14" ht="72.599999999999994">
      <c r="B67" s="94" t="s">
        <v>2106</v>
      </c>
      <c r="C67" s="213" t="s">
        <v>2453</v>
      </c>
      <c r="D67" s="201"/>
      <c r="E67" s="201"/>
      <c r="F67" s="201"/>
      <c r="G67" s="201"/>
      <c r="H67" s="201"/>
      <c r="I67" s="213" t="e">
        <f>VLOOKUP(B67,'Annotated Scenario Descriptions'!#REF!,9,0)</f>
        <v>#REF!</v>
      </c>
      <c r="J67" s="213" t="s">
        <v>2474</v>
      </c>
      <c r="K67" s="19"/>
      <c r="N67" s="96"/>
    </row>
    <row r="68" spans="2:14" ht="72.599999999999994">
      <c r="B68" s="94" t="s">
        <v>2108</v>
      </c>
      <c r="C68" s="213" t="s">
        <v>2453</v>
      </c>
      <c r="D68" s="201"/>
      <c r="E68" s="201"/>
      <c r="F68" s="201"/>
      <c r="G68" s="201"/>
      <c r="H68" s="201"/>
      <c r="I68" s="213" t="e">
        <f>VLOOKUP(B68,'Annotated Scenario Descriptions'!#REF!,9,0)</f>
        <v>#REF!</v>
      </c>
      <c r="J68" s="213" t="s">
        <v>2475</v>
      </c>
      <c r="K68" s="19"/>
      <c r="N68" s="96"/>
    </row>
    <row r="69" spans="2:14" ht="29.1">
      <c r="B69" s="94" t="s">
        <v>2112</v>
      </c>
      <c r="C69" s="213" t="s">
        <v>2453</v>
      </c>
      <c r="D69" s="201"/>
      <c r="E69" s="201"/>
      <c r="F69" s="201"/>
      <c r="G69" s="201"/>
      <c r="H69" s="201"/>
      <c r="I69" s="213" t="e">
        <f>VLOOKUP(B69,'Annotated Scenario Descriptions'!#REF!,9,0)</f>
        <v>#REF!</v>
      </c>
      <c r="J69" s="213" t="s">
        <v>2460</v>
      </c>
      <c r="K69" s="19"/>
      <c r="N69" s="96"/>
    </row>
    <row r="70" spans="2:14" ht="43.5">
      <c r="B70" s="94" t="s">
        <v>2117</v>
      </c>
      <c r="C70" s="213" t="s">
        <v>2453</v>
      </c>
      <c r="D70" s="201"/>
      <c r="E70" s="201"/>
      <c r="F70" s="201"/>
      <c r="G70" s="201"/>
      <c r="H70" s="201"/>
      <c r="I70" s="213" t="e">
        <f>VLOOKUP(B70,'Annotated Scenario Descriptions'!#REF!,9,0)</f>
        <v>#REF!</v>
      </c>
      <c r="J70" s="213" t="s">
        <v>2466</v>
      </c>
      <c r="K70" s="19"/>
      <c r="N70" s="96"/>
    </row>
    <row r="71" spans="2:14" ht="29.1">
      <c r="B71" s="94" t="s">
        <v>2186</v>
      </c>
      <c r="C71" s="213" t="s">
        <v>2453</v>
      </c>
      <c r="D71" s="201"/>
      <c r="E71" s="201"/>
      <c r="F71" s="201"/>
      <c r="G71" s="201"/>
      <c r="H71" s="201"/>
      <c r="I71" s="213" t="e">
        <f>VLOOKUP(B71,'Annotated Scenario Descriptions'!#REF!,9,0)</f>
        <v>#REF!</v>
      </c>
      <c r="J71" s="213" t="s">
        <v>2460</v>
      </c>
      <c r="K71" s="19"/>
      <c r="N71" s="96"/>
    </row>
    <row r="72" spans="2:14" ht="29.1">
      <c r="B72" s="94" t="s">
        <v>2057</v>
      </c>
      <c r="C72" s="213" t="s">
        <v>2453</v>
      </c>
      <c r="D72" s="201"/>
      <c r="E72" s="201"/>
      <c r="F72" s="201"/>
      <c r="G72" s="201"/>
      <c r="H72" s="201"/>
      <c r="I72" s="213" t="e">
        <f>VLOOKUP(B72,'Annotated Scenario Descriptions'!#REF!,9,0)</f>
        <v>#REF!</v>
      </c>
      <c r="J72" s="213" t="s">
        <v>2460</v>
      </c>
      <c r="K72" s="19"/>
      <c r="N72" s="96"/>
    </row>
    <row r="73" spans="2:14" ht="29.1">
      <c r="B73" s="94" t="s">
        <v>2209</v>
      </c>
      <c r="C73" s="213" t="s">
        <v>2453</v>
      </c>
      <c r="D73" s="201"/>
      <c r="E73" s="201"/>
      <c r="F73" s="201"/>
      <c r="G73" s="201"/>
      <c r="H73" s="201"/>
      <c r="I73" s="213" t="e">
        <f>VLOOKUP(B73,'Annotated Scenario Descriptions'!#REF!,9,0)</f>
        <v>#REF!</v>
      </c>
      <c r="J73" s="213" t="s">
        <v>2460</v>
      </c>
      <c r="K73" s="19"/>
      <c r="N73" s="96"/>
    </row>
    <row r="74" spans="2:14" ht="57.95">
      <c r="B74" s="94" t="s">
        <v>2217</v>
      </c>
      <c r="C74" s="213" t="s">
        <v>2476</v>
      </c>
      <c r="D74" s="201"/>
      <c r="E74" s="201"/>
      <c r="F74" s="201"/>
      <c r="G74" s="201"/>
      <c r="H74" s="201"/>
      <c r="I74" s="213" t="e">
        <f>VLOOKUP(B74,'Annotated Scenario Descriptions'!#REF!,9,0)</f>
        <v>#REF!</v>
      </c>
      <c r="J74" s="213" t="s">
        <v>2477</v>
      </c>
      <c r="K74" s="19"/>
      <c r="N74" s="96"/>
    </row>
    <row r="75" spans="2:14" ht="29.1">
      <c r="B75" s="94" t="s">
        <v>2478</v>
      </c>
      <c r="C75" s="213" t="s">
        <v>2453</v>
      </c>
      <c r="D75" s="201"/>
      <c r="E75" s="201"/>
      <c r="F75" s="201"/>
      <c r="G75" s="201"/>
      <c r="H75" s="201"/>
      <c r="I75" s="213" t="e">
        <f>VLOOKUP(B75,'Annotated Scenario Descriptions'!#REF!,9,0)</f>
        <v>#REF!</v>
      </c>
      <c r="J75" s="213" t="s">
        <v>2460</v>
      </c>
      <c r="K75" s="19"/>
      <c r="N75" s="96"/>
    </row>
    <row r="76" spans="2:14" ht="29.1">
      <c r="B76" s="94" t="s">
        <v>2479</v>
      </c>
      <c r="C76" s="213" t="s">
        <v>2184</v>
      </c>
      <c r="D76" s="201"/>
      <c r="E76" s="201"/>
      <c r="F76" s="201"/>
      <c r="G76" s="201"/>
      <c r="H76" s="201"/>
      <c r="I76" s="213" t="e">
        <f>VLOOKUP(B76,'Annotated Scenario Descriptions'!#REF!,9,0)</f>
        <v>#REF!</v>
      </c>
      <c r="J76" s="213" t="s">
        <v>2480</v>
      </c>
      <c r="K76" s="19"/>
      <c r="N76" s="96"/>
    </row>
    <row r="77" spans="2:14" ht="29.1">
      <c r="B77" s="94" t="s">
        <v>2481</v>
      </c>
      <c r="C77" s="213" t="s">
        <v>2184</v>
      </c>
      <c r="D77" s="201"/>
      <c r="E77" s="201"/>
      <c r="F77" s="201"/>
      <c r="G77" s="201"/>
      <c r="H77" s="201"/>
      <c r="I77" s="213" t="e">
        <f>VLOOKUP(B77,'Annotated Scenario Descriptions'!#REF!,9,0)</f>
        <v>#REF!</v>
      </c>
      <c r="J77" s="213" t="s">
        <v>2480</v>
      </c>
      <c r="K77" s="19"/>
      <c r="N77" s="96"/>
    </row>
    <row r="78" spans="2:14" ht="29.1">
      <c r="B78" s="102" t="s">
        <v>2482</v>
      </c>
      <c r="C78" s="213" t="s">
        <v>2184</v>
      </c>
      <c r="D78" s="201"/>
      <c r="E78" s="201"/>
      <c r="F78" s="201"/>
      <c r="G78" s="201"/>
      <c r="H78" s="201"/>
      <c r="I78" s="213" t="e">
        <f>VLOOKUP(B78,'Annotated Scenario Descriptions'!#REF!,9,0)</f>
        <v>#REF!</v>
      </c>
      <c r="J78" s="213" t="s">
        <v>2483</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bottomRight" activeCell="E5" sqref="E5"/>
      <selection pane="bottomLeft" activeCell="E14" sqref="E14"/>
      <selection pane="topRight" activeCell="E14" sqref="E14"/>
    </sheetView>
  </sheetViews>
  <sheetFormatPr defaultColWidth="9.140625" defaultRowHeight="14.45" outlineLevelCol="1"/>
  <cols>
    <col min="1" max="1" width="2.7109375" style="56" customWidth="1"/>
    <col min="2" max="2" width="17" style="56" customWidth="1"/>
    <col min="3" max="3" width="21.85546875" style="91" customWidth="1"/>
    <col min="4" max="4" width="31.5703125" style="23" customWidth="1" outlineLevel="1"/>
    <col min="5" max="5" width="66.5703125" style="23" customWidth="1" outlineLevel="1"/>
    <col min="6" max="6" width="47.140625" style="23" customWidth="1" outlineLevel="1"/>
    <col min="7" max="7" width="36.7109375" style="23" customWidth="1" outlineLevel="1"/>
    <col min="8" max="8" width="60.42578125" style="56" customWidth="1"/>
    <col min="9" max="9" width="88.7109375" style="96" customWidth="1"/>
    <col min="10" max="10" width="32.85546875" style="23" hidden="1" customWidth="1" outlineLevel="1"/>
    <col min="11" max="11" width="13.140625" style="56" bestFit="1" customWidth="1" collapsed="1"/>
    <col min="12" max="16384" width="9.140625" style="56"/>
  </cols>
  <sheetData>
    <row r="1" spans="1:11" ht="18.600000000000001">
      <c r="A1" s="56" t="s">
        <v>1308</v>
      </c>
      <c r="B1" s="101" t="s">
        <v>2484</v>
      </c>
      <c r="C1" s="168"/>
      <c r="D1" s="95"/>
      <c r="E1" s="95"/>
      <c r="F1" s="95"/>
      <c r="G1" s="95"/>
    </row>
    <row r="2" spans="1:11">
      <c r="B2" s="92" t="s">
        <v>2044</v>
      </c>
      <c r="C2" s="92" t="s">
        <v>1723</v>
      </c>
      <c r="D2" s="92" t="s">
        <v>2045</v>
      </c>
      <c r="E2" s="92" t="s">
        <v>2188</v>
      </c>
      <c r="F2" s="92" t="s">
        <v>37</v>
      </c>
      <c r="G2" s="92" t="s">
        <v>2046</v>
      </c>
      <c r="H2" s="93" t="s">
        <v>1726</v>
      </c>
      <c r="I2" s="92" t="s">
        <v>2047</v>
      </c>
      <c r="J2" s="144" t="s">
        <v>657</v>
      </c>
      <c r="K2" s="146"/>
    </row>
    <row r="3" spans="1:11">
      <c r="B3" s="214" t="s">
        <v>1735</v>
      </c>
      <c r="C3" s="248"/>
      <c r="D3" s="248"/>
      <c r="E3" s="248"/>
      <c r="F3" s="248"/>
      <c r="G3" s="248"/>
      <c r="H3" s="248"/>
      <c r="I3" s="248"/>
      <c r="J3" s="214"/>
      <c r="K3" s="146"/>
    </row>
    <row r="4" spans="1:11" ht="57.95">
      <c r="B4" s="106" t="s">
        <v>2485</v>
      </c>
      <c r="C4" s="18" t="s">
        <v>1737</v>
      </c>
      <c r="D4" s="94" t="s">
        <v>2486</v>
      </c>
      <c r="E4" s="218" t="s">
        <v>2487</v>
      </c>
      <c r="F4" s="55" t="s">
        <v>2488</v>
      </c>
      <c r="G4" s="94" t="s">
        <v>2489</v>
      </c>
      <c r="H4" s="55" t="s">
        <v>791</v>
      </c>
      <c r="I4" s="94" t="s">
        <v>792</v>
      </c>
      <c r="J4" s="94"/>
      <c r="K4" s="232"/>
    </row>
    <row r="5" spans="1:11" ht="57.95">
      <c r="B5" s="106" t="s">
        <v>2490</v>
      </c>
      <c r="C5" s="18" t="s">
        <v>1737</v>
      </c>
      <c r="D5" s="94" t="s">
        <v>2491</v>
      </c>
      <c r="E5" s="233" t="s">
        <v>2487</v>
      </c>
      <c r="F5" s="55" t="s">
        <v>2488</v>
      </c>
      <c r="G5" s="94" t="s">
        <v>2492</v>
      </c>
      <c r="H5" s="55" t="s">
        <v>795</v>
      </c>
      <c r="I5" s="94" t="s">
        <v>796</v>
      </c>
      <c r="J5" s="94"/>
      <c r="K5" s="96"/>
    </row>
    <row r="6" spans="1:11" ht="72.599999999999994">
      <c r="B6" s="106" t="s">
        <v>2493</v>
      </c>
      <c r="C6" s="18" t="s">
        <v>1737</v>
      </c>
      <c r="D6" s="94" t="s">
        <v>2494</v>
      </c>
      <c r="E6" s="233" t="s">
        <v>2495</v>
      </c>
      <c r="F6" s="55" t="s">
        <v>2496</v>
      </c>
      <c r="G6" s="94" t="s">
        <v>2497</v>
      </c>
      <c r="H6" s="55" t="s">
        <v>798</v>
      </c>
      <c r="I6" s="94" t="s">
        <v>799</v>
      </c>
      <c r="J6" s="94"/>
      <c r="K6" s="96"/>
    </row>
    <row r="7" spans="1:11" ht="101.45">
      <c r="B7" s="106" t="s">
        <v>2390</v>
      </c>
      <c r="C7" s="18" t="s">
        <v>1737</v>
      </c>
      <c r="D7" s="94" t="s">
        <v>2498</v>
      </c>
      <c r="E7" s="233" t="s">
        <v>2499</v>
      </c>
      <c r="F7" s="55" t="s">
        <v>2500</v>
      </c>
      <c r="G7" s="94" t="s">
        <v>2501</v>
      </c>
      <c r="H7" s="55" t="s">
        <v>803</v>
      </c>
      <c r="I7" s="94" t="s">
        <v>2502</v>
      </c>
      <c r="J7" s="94"/>
      <c r="K7" s="96"/>
    </row>
    <row r="8" spans="1:11" ht="72.599999999999994">
      <c r="B8" s="106" t="s">
        <v>2503</v>
      </c>
      <c r="C8" s="18" t="s">
        <v>1737</v>
      </c>
      <c r="D8" s="94" t="s">
        <v>2504</v>
      </c>
      <c r="E8" s="233" t="s">
        <v>2505</v>
      </c>
      <c r="F8" s="55" t="s">
        <v>2506</v>
      </c>
      <c r="G8" s="94" t="s">
        <v>2507</v>
      </c>
      <c r="H8" s="55" t="s">
        <v>807</v>
      </c>
      <c r="I8" s="94" t="s">
        <v>808</v>
      </c>
      <c r="J8" s="94"/>
      <c r="K8" s="96"/>
    </row>
    <row r="9" spans="1:11" ht="116.1">
      <c r="B9" s="106" t="s">
        <v>2508</v>
      </c>
      <c r="C9" s="18" t="s">
        <v>1737</v>
      </c>
      <c r="D9" s="94" t="s">
        <v>2509</v>
      </c>
      <c r="E9" s="233" t="s">
        <v>2499</v>
      </c>
      <c r="F9" s="55" t="s">
        <v>2500</v>
      </c>
      <c r="G9" s="94" t="s">
        <v>2510</v>
      </c>
      <c r="H9" s="55" t="s">
        <v>1289</v>
      </c>
      <c r="I9" s="94" t="s">
        <v>2511</v>
      </c>
      <c r="J9" s="94"/>
      <c r="K9" s="96"/>
    </row>
    <row r="10" spans="1:11" ht="87">
      <c r="B10" s="106" t="s">
        <v>2478</v>
      </c>
      <c r="C10" s="18" t="s">
        <v>1737</v>
      </c>
      <c r="D10" s="94" t="s">
        <v>2512</v>
      </c>
      <c r="E10" s="233" t="s">
        <v>2513</v>
      </c>
      <c r="F10" s="243" t="s">
        <v>2514</v>
      </c>
      <c r="G10" s="94" t="s">
        <v>2515</v>
      </c>
      <c r="H10" s="55" t="s">
        <v>1292</v>
      </c>
      <c r="I10" s="94" t="s">
        <v>2516</v>
      </c>
      <c r="J10" s="94"/>
      <c r="K10" s="96"/>
    </row>
    <row r="11" spans="1:11" ht="87">
      <c r="B11" s="106" t="s">
        <v>2479</v>
      </c>
      <c r="C11" s="18" t="s">
        <v>1737</v>
      </c>
      <c r="D11" s="94" t="s">
        <v>2517</v>
      </c>
      <c r="E11" s="233" t="s">
        <v>2518</v>
      </c>
      <c r="F11" s="55" t="s">
        <v>2519</v>
      </c>
      <c r="G11" s="94" t="s">
        <v>2520</v>
      </c>
      <c r="H11" s="55" t="s">
        <v>2521</v>
      </c>
      <c r="I11" s="94" t="s">
        <v>1296</v>
      </c>
      <c r="J11" s="94"/>
      <c r="K11" s="96"/>
    </row>
    <row r="12" spans="1:11" ht="116.1">
      <c r="B12" s="106" t="s">
        <v>2481</v>
      </c>
      <c r="C12" s="18" t="s">
        <v>1737</v>
      </c>
      <c r="D12" s="94" t="s">
        <v>2522</v>
      </c>
      <c r="E12" s="233" t="s">
        <v>2518</v>
      </c>
      <c r="F12" s="55" t="s">
        <v>2519</v>
      </c>
      <c r="G12" s="94" t="s">
        <v>2523</v>
      </c>
      <c r="H12" s="55" t="s">
        <v>1302</v>
      </c>
      <c r="I12" s="94" t="s">
        <v>2524</v>
      </c>
      <c r="J12" s="94"/>
      <c r="K12" s="96"/>
    </row>
    <row r="13" spans="1:11" ht="116.1">
      <c r="B13" s="106" t="s">
        <v>2482</v>
      </c>
      <c r="C13" s="18" t="s">
        <v>1737</v>
      </c>
      <c r="D13" s="94" t="s">
        <v>2525</v>
      </c>
      <c r="E13" s="233" t="s">
        <v>2518</v>
      </c>
      <c r="F13" s="55" t="s">
        <v>2519</v>
      </c>
      <c r="G13" s="94" t="s">
        <v>2526</v>
      </c>
      <c r="H13" s="55" t="s">
        <v>1305</v>
      </c>
      <c r="I13" s="94" t="s">
        <v>2527</v>
      </c>
      <c r="J13" s="94"/>
      <c r="K13" s="96"/>
    </row>
    <row r="14" spans="1:11" ht="87">
      <c r="B14" s="106" t="s">
        <v>2528</v>
      </c>
      <c r="C14" s="18" t="s">
        <v>1737</v>
      </c>
      <c r="D14" s="94" t="s">
        <v>2529</v>
      </c>
      <c r="E14" s="233" t="s">
        <v>2530</v>
      </c>
      <c r="F14" s="55" t="s">
        <v>2531</v>
      </c>
      <c r="G14" s="94" t="s">
        <v>2532</v>
      </c>
      <c r="H14" s="55" t="s">
        <v>2533</v>
      </c>
      <c r="I14" s="94" t="s">
        <v>1310</v>
      </c>
      <c r="J14" s="94"/>
      <c r="K14" s="96"/>
    </row>
    <row r="15" spans="1:11" ht="87">
      <c r="B15" s="106" t="s">
        <v>2534</v>
      </c>
      <c r="C15" s="18" t="s">
        <v>1737</v>
      </c>
      <c r="D15" s="94" t="s">
        <v>2535</v>
      </c>
      <c r="E15" s="233" t="s">
        <v>2530</v>
      </c>
      <c r="F15" s="55" t="s">
        <v>2531</v>
      </c>
      <c r="G15" s="94" t="s">
        <v>2536</v>
      </c>
      <c r="H15" s="55" t="s">
        <v>1312</v>
      </c>
      <c r="I15" s="94" t="s">
        <v>1313</v>
      </c>
      <c r="J15" s="94"/>
      <c r="K15" s="96"/>
    </row>
    <row r="16" spans="1:11" ht="72.599999999999994">
      <c r="B16" s="106" t="s">
        <v>2537</v>
      </c>
      <c r="C16" s="18" t="s">
        <v>1737</v>
      </c>
      <c r="D16" s="94" t="s">
        <v>2538</v>
      </c>
      <c r="E16" s="233" t="s">
        <v>2505</v>
      </c>
      <c r="F16" s="55" t="s">
        <v>2506</v>
      </c>
      <c r="G16" s="94" t="s">
        <v>2539</v>
      </c>
      <c r="H16" s="55" t="s">
        <v>1315</v>
      </c>
      <c r="I16" s="94" t="s">
        <v>1316</v>
      </c>
      <c r="J16" s="94"/>
      <c r="K16" s="96"/>
    </row>
    <row r="17" spans="2:13" ht="57.95">
      <c r="B17" s="106" t="s">
        <v>2540</v>
      </c>
      <c r="C17" s="18" t="s">
        <v>1737</v>
      </c>
      <c r="D17" s="94" t="s">
        <v>2541</v>
      </c>
      <c r="E17" s="233" t="s">
        <v>2542</v>
      </c>
      <c r="F17" s="249" t="s">
        <v>2543</v>
      </c>
      <c r="G17" s="94" t="s">
        <v>2544</v>
      </c>
      <c r="H17" s="55" t="s">
        <v>1318</v>
      </c>
      <c r="I17" s="94" t="s">
        <v>2545</v>
      </c>
      <c r="J17" s="94"/>
      <c r="K17" s="96"/>
    </row>
    <row r="18" spans="2:13" ht="57.95">
      <c r="B18" s="94" t="s">
        <v>2546</v>
      </c>
      <c r="C18" s="18" t="s">
        <v>1737</v>
      </c>
      <c r="D18" s="94" t="s">
        <v>2547</v>
      </c>
      <c r="E18" s="233" t="s">
        <v>144</v>
      </c>
      <c r="F18" s="249" t="s">
        <v>144</v>
      </c>
      <c r="G18" s="94" t="s">
        <v>144</v>
      </c>
      <c r="H18" s="61" t="s">
        <v>2548</v>
      </c>
      <c r="I18" s="61" t="s">
        <v>2549</v>
      </c>
      <c r="J18" s="94"/>
      <c r="K18" s="96"/>
      <c r="M18" s="96"/>
    </row>
    <row r="19" spans="2:13" ht="29.1">
      <c r="B19" s="246" t="s">
        <v>1763</v>
      </c>
      <c r="C19" s="247"/>
      <c r="D19" s="247"/>
      <c r="E19" s="247"/>
      <c r="F19" s="247"/>
      <c r="G19" s="247"/>
      <c r="H19" s="247"/>
      <c r="I19" s="247"/>
      <c r="J19" s="247"/>
      <c r="K19" s="146"/>
    </row>
    <row r="20" spans="2:13" ht="29.1">
      <c r="B20" s="94" t="s">
        <v>130</v>
      </c>
      <c r="C20" s="213" t="s">
        <v>2550</v>
      </c>
      <c r="D20" s="201"/>
      <c r="E20" s="201"/>
      <c r="F20" s="201"/>
      <c r="G20" s="201"/>
      <c r="H20" s="213" t="s">
        <v>666</v>
      </c>
      <c r="I20" s="213" t="s">
        <v>2551</v>
      </c>
      <c r="J20" s="19"/>
      <c r="M20" s="96"/>
    </row>
    <row r="21" spans="2:13" ht="43.5">
      <c r="B21" s="94" t="s">
        <v>164</v>
      </c>
      <c r="C21" s="213" t="s">
        <v>2552</v>
      </c>
      <c r="D21" s="201"/>
      <c r="E21" s="201"/>
      <c r="F21" s="201"/>
      <c r="G21" s="201"/>
      <c r="H21" s="213" t="s">
        <v>688</v>
      </c>
      <c r="I21" s="213" t="s">
        <v>2553</v>
      </c>
      <c r="J21" s="19"/>
      <c r="M21" s="96"/>
    </row>
    <row r="22" spans="2:13" ht="29.1">
      <c r="B22" s="94" t="s">
        <v>2292</v>
      </c>
      <c r="C22" s="213" t="s">
        <v>2550</v>
      </c>
      <c r="D22" s="201"/>
      <c r="E22" s="201"/>
      <c r="F22" s="201"/>
      <c r="G22" s="201"/>
      <c r="H22" s="213" t="s">
        <v>784</v>
      </c>
      <c r="I22" s="213" t="s">
        <v>2551</v>
      </c>
      <c r="J22" s="19"/>
      <c r="M22" s="96"/>
    </row>
    <row r="23" spans="2:13" ht="188.45">
      <c r="B23" s="94" t="s">
        <v>531</v>
      </c>
      <c r="C23" s="213" t="s">
        <v>2552</v>
      </c>
      <c r="D23" s="201"/>
      <c r="E23" s="201"/>
      <c r="F23" s="201"/>
      <c r="G23" s="201"/>
      <c r="H23" s="213" t="s">
        <v>970</v>
      </c>
      <c r="I23" s="213" t="s">
        <v>2554</v>
      </c>
      <c r="J23" s="19"/>
      <c r="M23" s="96"/>
    </row>
    <row r="24" spans="2:13" ht="188.45">
      <c r="B24" s="94" t="s">
        <v>290</v>
      </c>
      <c r="C24" s="213" t="s">
        <v>2552</v>
      </c>
      <c r="D24" s="201"/>
      <c r="E24" s="201"/>
      <c r="F24" s="201"/>
      <c r="G24" s="201"/>
      <c r="H24" s="213" t="s">
        <v>975</v>
      </c>
      <c r="I24" s="213" t="s">
        <v>2554</v>
      </c>
      <c r="J24" s="19"/>
      <c r="M24" s="96"/>
    </row>
    <row r="25" spans="2:13" ht="29.1">
      <c r="B25" s="102" t="s">
        <v>1974</v>
      </c>
      <c r="C25" s="213" t="s">
        <v>2550</v>
      </c>
      <c r="D25" s="201"/>
      <c r="E25" s="201"/>
      <c r="F25" s="201"/>
      <c r="G25" s="201"/>
      <c r="H25" s="213" t="s">
        <v>1062</v>
      </c>
      <c r="I25" s="213" t="s">
        <v>2555</v>
      </c>
      <c r="J25" s="19"/>
      <c r="M25" s="96"/>
    </row>
    <row r="26" spans="2:13" ht="72.599999999999994">
      <c r="B26" s="94" t="s">
        <v>1976</v>
      </c>
      <c r="C26" s="213" t="s">
        <v>2552</v>
      </c>
      <c r="D26" s="201"/>
      <c r="E26" s="201"/>
      <c r="F26" s="201"/>
      <c r="G26" s="201"/>
      <c r="H26" s="213" t="s">
        <v>1066</v>
      </c>
      <c r="I26" s="213" t="s">
        <v>2556</v>
      </c>
      <c r="J26" s="19"/>
      <c r="M26" s="96"/>
    </row>
    <row r="27" spans="2:13" ht="101.45">
      <c r="B27" s="94" t="s">
        <v>1785</v>
      </c>
      <c r="C27" s="213" t="s">
        <v>2552</v>
      </c>
      <c r="D27" s="201"/>
      <c r="E27" s="201"/>
      <c r="F27" s="201"/>
      <c r="G27" s="201"/>
      <c r="H27" s="213" t="s">
        <v>1072</v>
      </c>
      <c r="I27" s="213" t="s">
        <v>2557</v>
      </c>
      <c r="J27" s="19"/>
      <c r="M27" s="96"/>
    </row>
    <row r="28" spans="2:13" ht="72.599999999999994">
      <c r="B28" s="94" t="s">
        <v>1881</v>
      </c>
      <c r="C28" s="213" t="s">
        <v>2552</v>
      </c>
      <c r="D28" s="201"/>
      <c r="E28" s="201"/>
      <c r="F28" s="201"/>
      <c r="G28" s="201"/>
      <c r="H28" s="213" t="s">
        <v>1155</v>
      </c>
      <c r="I28" s="213" t="s">
        <v>2558</v>
      </c>
      <c r="J28" s="19"/>
      <c r="M28" s="96"/>
    </row>
    <row r="29" spans="2:13" ht="43.5">
      <c r="B29" s="94" t="s">
        <v>2217</v>
      </c>
      <c r="C29" s="213" t="s">
        <v>2550</v>
      </c>
      <c r="D29" s="201"/>
      <c r="E29" s="201"/>
      <c r="F29" s="201"/>
      <c r="G29" s="201"/>
      <c r="H29" s="213" t="s">
        <v>1264</v>
      </c>
      <c r="I29" s="213" t="s">
        <v>2559</v>
      </c>
      <c r="J29" s="19"/>
      <c r="M29" s="96"/>
    </row>
    <row r="30" spans="2:13" ht="43.5">
      <c r="B30" s="94" t="s">
        <v>2262</v>
      </c>
      <c r="C30" s="213" t="s">
        <v>2552</v>
      </c>
      <c r="D30" s="201"/>
      <c r="E30" s="201"/>
      <c r="F30" s="201"/>
      <c r="G30" s="201"/>
      <c r="H30" s="213" t="s">
        <v>2265</v>
      </c>
      <c r="I30" s="213" t="s">
        <v>2560</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bottomRight" activeCell="H1" sqref="H1"/>
      <selection pane="bottomLeft" activeCell="E14" sqref="E14"/>
      <selection pane="topRight" activeCell="E14" sqref="E14"/>
    </sheetView>
  </sheetViews>
  <sheetFormatPr defaultColWidth="9.140625" defaultRowHeight="14.45" outlineLevelCol="1"/>
  <cols>
    <col min="1" max="1" width="2.7109375" style="56" customWidth="1"/>
    <col min="2" max="2" width="17" style="56" customWidth="1"/>
    <col min="3" max="3" width="21.85546875" style="91" customWidth="1"/>
    <col min="4" max="4" width="31.5703125" style="23" customWidth="1" outlineLevel="1"/>
    <col min="5" max="5" width="36.7109375" style="23" customWidth="1" outlineLevel="1"/>
    <col min="6" max="6" width="66.5703125" style="23" customWidth="1" outlineLevel="1"/>
    <col min="7" max="7" width="60.42578125" style="56" customWidth="1"/>
    <col min="8" max="8" width="88.7109375" style="96" customWidth="1"/>
    <col min="9" max="9" width="32.85546875" style="23" hidden="1" customWidth="1" outlineLevel="1"/>
    <col min="10" max="10" width="13.140625" style="56" bestFit="1" customWidth="1" collapsed="1"/>
    <col min="11" max="16384" width="9.140625" style="56"/>
  </cols>
  <sheetData>
    <row r="1" spans="1:12" ht="18.600000000000001">
      <c r="A1" s="56" t="s">
        <v>1308</v>
      </c>
      <c r="B1" s="101" t="s">
        <v>2484</v>
      </c>
      <c r="C1" s="168"/>
      <c r="D1" s="95"/>
      <c r="E1" s="95"/>
      <c r="F1" s="95"/>
    </row>
    <row r="2" spans="1:12">
      <c r="B2" s="92" t="s">
        <v>2044</v>
      </c>
      <c r="C2" s="92" t="s">
        <v>1723</v>
      </c>
      <c r="D2" s="92" t="s">
        <v>2045</v>
      </c>
      <c r="E2" s="92" t="s">
        <v>2046</v>
      </c>
      <c r="F2" s="92" t="s">
        <v>2188</v>
      </c>
      <c r="G2" s="93" t="s">
        <v>1726</v>
      </c>
      <c r="H2" s="92" t="s">
        <v>2047</v>
      </c>
      <c r="I2" s="144" t="s">
        <v>657</v>
      </c>
      <c r="J2" s="146"/>
    </row>
    <row r="3" spans="1:12">
      <c r="B3" s="340" t="s">
        <v>1763</v>
      </c>
      <c r="C3" s="341"/>
      <c r="D3" s="341"/>
      <c r="E3" s="341"/>
      <c r="F3" s="341"/>
      <c r="G3" s="341"/>
      <c r="H3" s="341"/>
      <c r="I3" s="341"/>
      <c r="J3" s="146"/>
    </row>
    <row r="4" spans="1:12" ht="72.599999999999994">
      <c r="B4" s="201" t="s">
        <v>2485</v>
      </c>
      <c r="C4" s="213" t="s">
        <v>2552</v>
      </c>
      <c r="D4" s="201"/>
      <c r="E4" s="201"/>
      <c r="F4" s="201"/>
      <c r="G4" s="213" t="s">
        <v>791</v>
      </c>
      <c r="H4" s="213" t="s">
        <v>2561</v>
      </c>
      <c r="I4" s="19"/>
      <c r="L4" s="96"/>
    </row>
    <row r="5" spans="1:12" ht="29.1">
      <c r="B5" s="201" t="s">
        <v>2490</v>
      </c>
      <c r="C5" s="213" t="s">
        <v>2550</v>
      </c>
      <c r="D5" s="201"/>
      <c r="E5" s="201"/>
      <c r="F5" s="201"/>
      <c r="G5" s="213" t="s">
        <v>795</v>
      </c>
      <c r="H5" s="213" t="s">
        <v>2562</v>
      </c>
      <c r="I5" s="19"/>
      <c r="L5" s="96"/>
    </row>
    <row r="6" spans="1:12" ht="57.95">
      <c r="B6" s="201" t="s">
        <v>2493</v>
      </c>
      <c r="C6" s="213" t="s">
        <v>2552</v>
      </c>
      <c r="D6" s="201"/>
      <c r="E6" s="201"/>
      <c r="F6" s="201"/>
      <c r="G6" s="213" t="s">
        <v>798</v>
      </c>
      <c r="H6" s="213" t="s">
        <v>2563</v>
      </c>
      <c r="I6" s="19"/>
      <c r="L6" s="96"/>
    </row>
    <row r="7" spans="1:12" ht="29.1">
      <c r="B7" s="201" t="s">
        <v>1943</v>
      </c>
      <c r="C7" s="213" t="s">
        <v>2550</v>
      </c>
      <c r="D7" s="201"/>
      <c r="E7" s="201"/>
      <c r="F7" s="201"/>
      <c r="G7" s="213" t="s">
        <v>925</v>
      </c>
      <c r="H7" s="213" t="s">
        <v>2564</v>
      </c>
      <c r="I7" s="19"/>
      <c r="L7" s="96"/>
    </row>
    <row r="8" spans="1:12" ht="29.1">
      <c r="B8" s="201" t="s">
        <v>2036</v>
      </c>
      <c r="C8" s="213" t="s">
        <v>2550</v>
      </c>
      <c r="D8" s="201"/>
      <c r="E8" s="201"/>
      <c r="F8" s="201"/>
      <c r="G8" s="213" t="s">
        <v>955</v>
      </c>
      <c r="H8" s="213" t="s">
        <v>2565</v>
      </c>
      <c r="I8" s="19"/>
      <c r="L8" s="96"/>
    </row>
    <row r="9" spans="1:12" ht="29.1">
      <c r="B9" s="201" t="s">
        <v>1969</v>
      </c>
      <c r="C9" s="213" t="s">
        <v>2550</v>
      </c>
      <c r="D9" s="201"/>
      <c r="E9" s="201"/>
      <c r="F9" s="201"/>
      <c r="G9" s="213" t="s">
        <v>1049</v>
      </c>
      <c r="H9" s="213" t="s">
        <v>2565</v>
      </c>
      <c r="I9" s="19"/>
      <c r="L9" s="96"/>
    </row>
    <row r="10" spans="1:12" ht="43.5">
      <c r="B10" s="201" t="s">
        <v>1974</v>
      </c>
      <c r="C10" s="213" t="s">
        <v>2550</v>
      </c>
      <c r="D10" s="201"/>
      <c r="E10" s="201"/>
      <c r="F10" s="201"/>
      <c r="G10" s="213" t="s">
        <v>1062</v>
      </c>
      <c r="H10" s="213" t="s">
        <v>2566</v>
      </c>
      <c r="I10" s="19"/>
      <c r="L10" s="96"/>
    </row>
    <row r="11" spans="1:12" ht="57.95">
      <c r="B11" s="201" t="s">
        <v>1978</v>
      </c>
      <c r="C11" s="213" t="s">
        <v>2552</v>
      </c>
      <c r="D11" s="201"/>
      <c r="E11" s="201"/>
      <c r="F11" s="201"/>
      <c r="G11" s="213" t="s">
        <v>1069</v>
      </c>
      <c r="H11" s="213" t="s">
        <v>2567</v>
      </c>
      <c r="I11" s="19"/>
      <c r="L11" s="96"/>
    </row>
    <row r="12" spans="1:12" ht="43.5">
      <c r="B12" s="201" t="s">
        <v>1791</v>
      </c>
      <c r="C12" s="213" t="s">
        <v>2568</v>
      </c>
      <c r="D12" s="201"/>
      <c r="E12" s="201"/>
      <c r="F12" s="201"/>
      <c r="G12" s="213" t="s">
        <v>1792</v>
      </c>
      <c r="H12" s="213" t="s">
        <v>2569</v>
      </c>
      <c r="I12" s="19"/>
      <c r="L12" s="96"/>
    </row>
    <row r="13" spans="1:12" ht="43.5">
      <c r="B13" s="201" t="s">
        <v>1865</v>
      </c>
      <c r="C13" s="213" t="s">
        <v>2552</v>
      </c>
      <c r="D13" s="201"/>
      <c r="E13" s="201"/>
      <c r="F13" s="201"/>
      <c r="G13" s="213" t="s">
        <v>1143</v>
      </c>
      <c r="H13" s="213" t="s">
        <v>2570</v>
      </c>
      <c r="I13" s="19"/>
      <c r="L13" s="96"/>
    </row>
    <row r="14" spans="1:12" ht="116.1">
      <c r="B14" s="201" t="s">
        <v>1753</v>
      </c>
      <c r="C14" s="213" t="s">
        <v>2552</v>
      </c>
      <c r="D14" s="201"/>
      <c r="E14" s="201"/>
      <c r="F14" s="201"/>
      <c r="G14" s="213" t="s">
        <v>1192</v>
      </c>
      <c r="H14" s="213" t="s">
        <v>2571</v>
      </c>
      <c r="I14" s="19"/>
      <c r="L14" s="96"/>
    </row>
    <row r="15" spans="1:12" ht="43.5">
      <c r="B15" s="201" t="s">
        <v>2479</v>
      </c>
      <c r="C15" s="213" t="s">
        <v>2552</v>
      </c>
      <c r="D15" s="201"/>
      <c r="E15" s="201"/>
      <c r="F15" s="201"/>
      <c r="G15" s="213" t="s">
        <v>2521</v>
      </c>
      <c r="H15" s="213" t="s">
        <v>2572</v>
      </c>
      <c r="I15" s="19"/>
      <c r="L15" s="96"/>
    </row>
    <row r="16" spans="1:12" ht="43.5">
      <c r="B16" s="201" t="s">
        <v>2481</v>
      </c>
      <c r="C16" s="213" t="s">
        <v>2568</v>
      </c>
      <c r="D16" s="201"/>
      <c r="E16" s="201"/>
      <c r="F16" s="201"/>
      <c r="G16" s="213" t="s">
        <v>1302</v>
      </c>
      <c r="H16" s="213" t="s">
        <v>2572</v>
      </c>
      <c r="I16" s="19"/>
      <c r="L16" s="96"/>
    </row>
    <row r="17" spans="2:12" ht="43.5">
      <c r="B17" s="201" t="s">
        <v>2482</v>
      </c>
      <c r="C17" s="213" t="s">
        <v>2552</v>
      </c>
      <c r="D17" s="201"/>
      <c r="E17" s="201"/>
      <c r="F17" s="201"/>
      <c r="G17" s="213" t="s">
        <v>1305</v>
      </c>
      <c r="H17" s="213" t="s">
        <v>2572</v>
      </c>
      <c r="I17" s="19"/>
      <c r="L17" s="96"/>
    </row>
    <row r="18" spans="2:12" ht="43.5">
      <c r="B18" s="201" t="s">
        <v>2546</v>
      </c>
      <c r="C18" s="213" t="s">
        <v>2573</v>
      </c>
      <c r="D18" s="201"/>
      <c r="E18" s="201"/>
      <c r="F18" s="201"/>
      <c r="G18" s="213" t="s">
        <v>2574</v>
      </c>
      <c r="H18" s="213" t="s">
        <v>2575</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bottomRight" activeCell="C21" sqref="C21"/>
      <selection pane="bottomLeft" activeCell="E14" sqref="E14"/>
      <selection pane="topRight" activeCell="E14" sqref="E14"/>
    </sheetView>
  </sheetViews>
  <sheetFormatPr defaultColWidth="9.140625" defaultRowHeight="14.45" outlineLevelCol="1"/>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2:14" ht="18.600000000000001">
      <c r="B1" s="101" t="s">
        <v>2576</v>
      </c>
      <c r="C1" s="168"/>
      <c r="D1" s="95"/>
      <c r="E1" s="95" t="s">
        <v>2577</v>
      </c>
      <c r="F1" s="95"/>
      <c r="G1" s="95" t="s">
        <v>2578</v>
      </c>
      <c r="H1" s="95" t="s">
        <v>2579</v>
      </c>
    </row>
    <row r="2" spans="2:14">
      <c r="B2" s="92" t="s">
        <v>2044</v>
      </c>
      <c r="C2" s="92" t="s">
        <v>1723</v>
      </c>
      <c r="D2" s="92" t="s">
        <v>2045</v>
      </c>
      <c r="E2" s="92" t="s">
        <v>2386</v>
      </c>
      <c r="F2" s="92" t="s">
        <v>37</v>
      </c>
      <c r="G2" s="92" t="s">
        <v>2046</v>
      </c>
      <c r="H2" s="92" t="s">
        <v>2387</v>
      </c>
      <c r="I2" s="93" t="s">
        <v>1726</v>
      </c>
      <c r="J2" s="92" t="s">
        <v>2047</v>
      </c>
      <c r="K2" s="144" t="s">
        <v>657</v>
      </c>
      <c r="L2" s="146"/>
    </row>
    <row r="3" spans="2:14">
      <c r="B3" s="340" t="s">
        <v>1763</v>
      </c>
      <c r="C3" s="341"/>
      <c r="D3" s="341"/>
      <c r="E3" s="341"/>
      <c r="F3" s="341"/>
      <c r="G3" s="341"/>
      <c r="H3" s="341"/>
      <c r="I3" s="341"/>
      <c r="J3" s="341"/>
      <c r="K3" s="341"/>
      <c r="L3" s="146"/>
    </row>
    <row r="4" spans="2:14" ht="72.599999999999994">
      <c r="B4" s="201" t="s">
        <v>679</v>
      </c>
      <c r="C4" s="260" t="s">
        <v>2580</v>
      </c>
      <c r="D4" s="261"/>
      <c r="E4" s="262"/>
      <c r="F4" s="263"/>
      <c r="G4" s="262"/>
      <c r="H4" s="263"/>
      <c r="I4" s="259" t="e">
        <f>VLOOKUP(B4,'Annotated Scenario Descriptions'!#REF!,7,0)</f>
        <v>#REF!</v>
      </c>
      <c r="J4" s="259" t="s">
        <v>2581</v>
      </c>
      <c r="K4" s="263"/>
      <c r="N4" s="96"/>
    </row>
    <row r="5" spans="2:14" ht="29.1">
      <c r="B5" s="201" t="s">
        <v>699</v>
      </c>
      <c r="C5" s="260" t="s">
        <v>2391</v>
      </c>
      <c r="D5" s="263"/>
      <c r="E5" s="262"/>
      <c r="F5" s="263"/>
      <c r="G5" s="262"/>
      <c r="H5" s="263"/>
      <c r="I5" s="259" t="e">
        <f>VLOOKUP(B5,'Annotated Scenario Descriptions'!#REF!,7,0)</f>
        <v>#REF!</v>
      </c>
      <c r="J5" s="206" t="s">
        <v>2582</v>
      </c>
      <c r="K5" s="263"/>
      <c r="N5" s="96"/>
    </row>
    <row r="6" spans="2:14" ht="29.1">
      <c r="B6" s="201" t="s">
        <v>705</v>
      </c>
      <c r="C6" s="260" t="s">
        <v>2391</v>
      </c>
      <c r="D6" s="263"/>
      <c r="E6" s="262"/>
      <c r="F6" s="263"/>
      <c r="G6" s="262"/>
      <c r="H6" s="263"/>
      <c r="I6" s="259" t="e">
        <f>VLOOKUP(B6,'Annotated Scenario Descriptions'!#REF!,7,0)</f>
        <v>#REF!</v>
      </c>
      <c r="J6" s="206" t="s">
        <v>2582</v>
      </c>
      <c r="K6" s="263"/>
      <c r="N6" s="96"/>
    </row>
    <row r="7" spans="2:14" ht="29.1">
      <c r="B7" s="201" t="s">
        <v>727</v>
      </c>
      <c r="C7" s="260" t="s">
        <v>2391</v>
      </c>
      <c r="D7" s="263"/>
      <c r="E7" s="262"/>
      <c r="F7" s="263"/>
      <c r="G7" s="262"/>
      <c r="H7" s="263"/>
      <c r="I7" s="259" t="e">
        <f>VLOOKUP(B7,'Annotated Scenario Descriptions'!#REF!,7,0)</f>
        <v>#REF!</v>
      </c>
      <c r="J7" s="206" t="s">
        <v>2582</v>
      </c>
      <c r="K7" s="263"/>
      <c r="N7" s="96"/>
    </row>
    <row r="8" spans="2:14" ht="43.5">
      <c r="B8" s="201" t="s">
        <v>928</v>
      </c>
      <c r="C8" s="260" t="s">
        <v>2391</v>
      </c>
      <c r="D8" s="263"/>
      <c r="E8" s="262"/>
      <c r="F8" s="263"/>
      <c r="G8" s="262"/>
      <c r="H8" s="263"/>
      <c r="I8" s="259" t="e">
        <f>VLOOKUP(B8,'Annotated Scenario Descriptions'!#REF!,7,0)</f>
        <v>#REF!</v>
      </c>
      <c r="J8" s="206" t="s">
        <v>2583</v>
      </c>
      <c r="K8" s="263"/>
      <c r="N8" s="96"/>
    </row>
    <row r="9" spans="2:14" ht="29.1">
      <c r="B9" s="201" t="s">
        <v>943</v>
      </c>
      <c r="C9" s="260" t="s">
        <v>2391</v>
      </c>
      <c r="D9" s="263"/>
      <c r="E9" s="262"/>
      <c r="F9" s="263"/>
      <c r="G9" s="262"/>
      <c r="H9" s="263"/>
      <c r="I9" s="259" t="e">
        <f>VLOOKUP(B9,'Annotated Scenario Descriptions'!#REF!,7,0)</f>
        <v>#REF!</v>
      </c>
      <c r="J9" s="206" t="s">
        <v>2584</v>
      </c>
      <c r="K9" s="263"/>
      <c r="N9" s="96"/>
    </row>
    <row r="10" spans="2:14" ht="29.1">
      <c r="B10" s="201" t="s">
        <v>950</v>
      </c>
      <c r="C10" s="260" t="s">
        <v>2391</v>
      </c>
      <c r="D10" s="263"/>
      <c r="E10" s="262"/>
      <c r="F10" s="263"/>
      <c r="G10" s="262"/>
      <c r="H10" s="263"/>
      <c r="I10" s="259" t="e">
        <f>VLOOKUP(B10,'Annotated Scenario Descriptions'!#REF!,7,0)</f>
        <v>#REF!</v>
      </c>
      <c r="J10" s="206" t="s">
        <v>2584</v>
      </c>
      <c r="K10" s="263"/>
      <c r="N10" s="96"/>
    </row>
    <row r="11" spans="2:14" ht="43.5">
      <c r="B11" s="201" t="s">
        <v>982</v>
      </c>
      <c r="C11" s="260" t="s">
        <v>2580</v>
      </c>
      <c r="D11" s="263"/>
      <c r="E11" s="262"/>
      <c r="F11" s="263"/>
      <c r="G11" s="262"/>
      <c r="H11" s="263"/>
      <c r="I11" s="259" t="e">
        <f>VLOOKUP(B11,'Annotated Scenario Descriptions'!#REF!,7,0)</f>
        <v>#REF!</v>
      </c>
      <c r="J11" s="206" t="s">
        <v>2585</v>
      </c>
      <c r="K11" s="263"/>
      <c r="N11" s="96"/>
    </row>
    <row r="12" spans="2:14" ht="43.5">
      <c r="B12" s="201" t="s">
        <v>987</v>
      </c>
      <c r="C12" s="260" t="s">
        <v>2580</v>
      </c>
      <c r="D12" s="263"/>
      <c r="E12" s="262"/>
      <c r="F12" s="263"/>
      <c r="G12" s="262"/>
      <c r="H12" s="264"/>
      <c r="I12" s="259" t="e">
        <f>VLOOKUP(B12,'Annotated Scenario Descriptions'!#REF!,7,0)</f>
        <v>#REF!</v>
      </c>
      <c r="J12" s="206" t="s">
        <v>2586</v>
      </c>
      <c r="K12" s="263"/>
      <c r="N12" s="96"/>
    </row>
    <row r="13" spans="2:14" ht="29.1">
      <c r="B13" s="201" t="s">
        <v>992</v>
      </c>
      <c r="C13" s="260" t="s">
        <v>2391</v>
      </c>
      <c r="D13" s="263"/>
      <c r="E13" s="262"/>
      <c r="F13" s="263"/>
      <c r="G13" s="262"/>
      <c r="H13" s="263"/>
      <c r="I13" s="259" t="e">
        <f>VLOOKUP(B13,'Annotated Scenario Descriptions'!#REF!,7,0)</f>
        <v>#REF!</v>
      </c>
      <c r="J13" s="206" t="s">
        <v>2582</v>
      </c>
      <c r="K13" s="263"/>
      <c r="N13" s="96"/>
    </row>
    <row r="14" spans="2:14" ht="29.1">
      <c r="B14" s="201" t="s">
        <v>995</v>
      </c>
      <c r="C14" s="260" t="s">
        <v>2391</v>
      </c>
      <c r="D14" s="263"/>
      <c r="E14" s="262"/>
      <c r="F14" s="263"/>
      <c r="G14" s="262"/>
      <c r="H14" s="263"/>
      <c r="I14" s="259" t="e">
        <f>VLOOKUP(B14,'Annotated Scenario Descriptions'!#REF!,7,0)</f>
        <v>#REF!</v>
      </c>
      <c r="J14" s="206" t="s">
        <v>2582</v>
      </c>
      <c r="K14" s="263"/>
      <c r="N14" s="96"/>
    </row>
    <row r="15" spans="2:14" ht="29.1">
      <c r="B15" s="201" t="s">
        <v>998</v>
      </c>
      <c r="C15" s="260" t="s">
        <v>2391</v>
      </c>
      <c r="D15" s="263"/>
      <c r="E15" s="262"/>
      <c r="F15" s="263"/>
      <c r="G15" s="262"/>
      <c r="H15" s="263"/>
      <c r="I15" s="259" t="e">
        <f>VLOOKUP(B15,'Annotated Scenario Descriptions'!#REF!,7,0)</f>
        <v>#REF!</v>
      </c>
      <c r="J15" s="206" t="s">
        <v>2582</v>
      </c>
      <c r="K15" s="263"/>
      <c r="N15" s="96"/>
    </row>
    <row r="16" spans="2:14" ht="29.1">
      <c r="B16" s="201" t="s">
        <v>1001</v>
      </c>
      <c r="C16" s="260" t="s">
        <v>2391</v>
      </c>
      <c r="D16" s="263"/>
      <c r="E16" s="262"/>
      <c r="F16" s="263"/>
      <c r="G16" s="262"/>
      <c r="H16" s="263"/>
      <c r="I16" s="259" t="e">
        <f>VLOOKUP(B16,'Annotated Scenario Descriptions'!#REF!,7,0)</f>
        <v>#REF!</v>
      </c>
      <c r="J16" s="206" t="s">
        <v>2582</v>
      </c>
      <c r="K16" s="263"/>
      <c r="N16" s="96"/>
    </row>
    <row r="17" spans="2:14" ht="29.1">
      <c r="B17" s="201" t="s">
        <v>1007</v>
      </c>
      <c r="C17" s="260" t="s">
        <v>2391</v>
      </c>
      <c r="D17" s="263"/>
      <c r="E17" s="262"/>
      <c r="F17" s="263"/>
      <c r="G17" s="262"/>
      <c r="H17" s="263"/>
      <c r="I17" s="259" t="e">
        <f>VLOOKUP(B17,'Annotated Scenario Descriptions'!#REF!,7,0)</f>
        <v>#REF!</v>
      </c>
      <c r="J17" s="206" t="s">
        <v>2587</v>
      </c>
      <c r="K17" s="263"/>
      <c r="N17" s="96"/>
    </row>
    <row r="18" spans="2:14" ht="57.95">
      <c r="B18" s="201" t="s">
        <v>1010</v>
      </c>
      <c r="C18" s="260" t="s">
        <v>2391</v>
      </c>
      <c r="D18" s="263"/>
      <c r="E18" s="262"/>
      <c r="F18" s="263"/>
      <c r="G18" s="262"/>
      <c r="H18" s="263"/>
      <c r="I18" s="259" t="e">
        <f>VLOOKUP(B18,'Annotated Scenario Descriptions'!#REF!,7,0)</f>
        <v>#REF!</v>
      </c>
      <c r="J18" s="206" t="s">
        <v>2588</v>
      </c>
      <c r="K18" s="263"/>
      <c r="N18" s="96"/>
    </row>
    <row r="19" spans="2:14" ht="29.1">
      <c r="B19" s="201" t="s">
        <v>1024</v>
      </c>
      <c r="C19" s="260" t="s">
        <v>2589</v>
      </c>
      <c r="D19" s="263"/>
      <c r="E19" s="262"/>
      <c r="F19" s="263"/>
      <c r="G19" s="262"/>
      <c r="H19" s="263"/>
      <c r="I19" s="259" t="e">
        <f>VLOOKUP(B19,'Annotated Scenario Descriptions'!#REF!,7,0)</f>
        <v>#REF!</v>
      </c>
      <c r="J19" s="206" t="s">
        <v>2590</v>
      </c>
      <c r="K19" s="263"/>
      <c r="N19" s="96"/>
    </row>
    <row r="20" spans="2:14" ht="29.1">
      <c r="B20" s="201" t="s">
        <v>1027</v>
      </c>
      <c r="C20" s="260" t="s">
        <v>2391</v>
      </c>
      <c r="D20" s="263"/>
      <c r="E20" s="262"/>
      <c r="F20" s="263"/>
      <c r="G20" s="262"/>
      <c r="H20" s="263"/>
      <c r="I20" s="259" t="e">
        <f>VLOOKUP(B20,'Annotated Scenario Descriptions'!#REF!,7,0)</f>
        <v>#REF!</v>
      </c>
      <c r="J20" s="206" t="s">
        <v>2591</v>
      </c>
      <c r="K20" s="263"/>
      <c r="N20" s="96"/>
    </row>
    <row r="21" spans="2:14">
      <c r="B21" s="201" t="s">
        <v>1030</v>
      </c>
      <c r="C21" s="260" t="s">
        <v>2592</v>
      </c>
      <c r="D21" s="263"/>
      <c r="E21" s="262"/>
      <c r="F21" s="263"/>
      <c r="G21" s="262"/>
      <c r="H21" s="263"/>
      <c r="I21" s="259" t="e">
        <f>VLOOKUP(B21,'Annotated Scenario Descriptions'!#REF!,7,0)</f>
        <v>#REF!</v>
      </c>
      <c r="J21" s="206" t="s">
        <v>2593</v>
      </c>
      <c r="K21" s="263"/>
      <c r="N21" s="96"/>
    </row>
    <row r="22" spans="2:14" ht="29.1">
      <c r="B22" s="201" t="s">
        <v>1034</v>
      </c>
      <c r="C22" s="260" t="s">
        <v>2391</v>
      </c>
      <c r="D22" s="263"/>
      <c r="E22" s="262"/>
      <c r="F22" s="263"/>
      <c r="G22" s="262"/>
      <c r="H22" s="263"/>
      <c r="I22" s="259" t="e">
        <f>VLOOKUP(B22,'Annotated Scenario Descriptions'!#REF!,7,0)</f>
        <v>#REF!</v>
      </c>
      <c r="J22" s="206" t="s">
        <v>2582</v>
      </c>
      <c r="K22" s="263"/>
      <c r="N22" s="96"/>
    </row>
    <row r="23" spans="2:14" ht="29.1">
      <c r="B23" s="201" t="s">
        <v>1039</v>
      </c>
      <c r="C23" s="260" t="s">
        <v>2391</v>
      </c>
      <c r="D23" s="263"/>
      <c r="E23" s="262"/>
      <c r="F23" s="263"/>
      <c r="G23" s="262"/>
      <c r="H23" s="263"/>
      <c r="I23" s="259" t="e">
        <f>VLOOKUP(B23,'Annotated Scenario Descriptions'!#REF!,7,0)</f>
        <v>#REF!</v>
      </c>
      <c r="J23" s="206" t="s">
        <v>2594</v>
      </c>
      <c r="K23" s="263"/>
      <c r="N23" s="96"/>
    </row>
    <row r="24" spans="2:14" ht="29.1">
      <c r="B24" s="201" t="s">
        <v>1044</v>
      </c>
      <c r="C24" s="260" t="s">
        <v>2391</v>
      </c>
      <c r="D24" s="263"/>
      <c r="E24" s="262"/>
      <c r="F24" s="263"/>
      <c r="G24" s="262"/>
      <c r="H24" s="263"/>
      <c r="I24" s="259" t="e">
        <f>VLOOKUP(B24,'Annotated Scenario Descriptions'!#REF!,7,0)</f>
        <v>#REF!</v>
      </c>
      <c r="J24" s="206" t="s">
        <v>2594</v>
      </c>
      <c r="K24" s="263"/>
      <c r="N24" s="96"/>
    </row>
    <row r="25" spans="2:14" ht="57.95">
      <c r="B25" s="201" t="s">
        <v>1048</v>
      </c>
      <c r="C25" s="260" t="s">
        <v>2391</v>
      </c>
      <c r="D25" s="263"/>
      <c r="E25" s="262"/>
      <c r="F25" s="263"/>
      <c r="G25" s="262"/>
      <c r="H25" s="263"/>
      <c r="I25" s="259" t="e">
        <f>VLOOKUP(B25,'Annotated Scenario Descriptions'!#REF!,7,0)</f>
        <v>#REF!</v>
      </c>
      <c r="J25" s="206" t="s">
        <v>2595</v>
      </c>
      <c r="K25" s="263"/>
      <c r="N25" s="96"/>
    </row>
    <row r="26" spans="2:14" ht="57.95">
      <c r="B26" s="201" t="s">
        <v>1061</v>
      </c>
      <c r="C26" s="260" t="s">
        <v>2391</v>
      </c>
      <c r="D26" s="263"/>
      <c r="E26" s="262"/>
      <c r="F26" s="263"/>
      <c r="G26" s="262"/>
      <c r="H26" s="263"/>
      <c r="I26" s="259" t="e">
        <f>VLOOKUP(B26,'Annotated Scenario Descriptions'!#REF!,7,0)</f>
        <v>#REF!</v>
      </c>
      <c r="J26" s="206" t="s">
        <v>2596</v>
      </c>
      <c r="K26" s="263"/>
      <c r="N26" s="96"/>
    </row>
    <row r="27" spans="2:14" ht="29.1">
      <c r="B27" s="201" t="s">
        <v>1077</v>
      </c>
      <c r="C27" s="260" t="s">
        <v>2589</v>
      </c>
      <c r="D27" s="263"/>
      <c r="E27" s="262"/>
      <c r="F27" s="263"/>
      <c r="G27" s="262"/>
      <c r="H27" s="263"/>
      <c r="I27" s="259" t="e">
        <f>VLOOKUP(B27,'Annotated Scenario Descriptions'!#REF!,7,0)</f>
        <v>#REF!</v>
      </c>
      <c r="J27" s="206" t="s">
        <v>2590</v>
      </c>
      <c r="K27" s="263"/>
      <c r="N27" s="96"/>
    </row>
    <row r="28" spans="2:14" ht="29.1">
      <c r="B28" s="201" t="s">
        <v>1087</v>
      </c>
      <c r="C28" s="260" t="s">
        <v>2391</v>
      </c>
      <c r="D28" s="263"/>
      <c r="E28" s="262"/>
      <c r="F28" s="263"/>
      <c r="G28" s="262"/>
      <c r="H28" s="263"/>
      <c r="I28" s="259" t="e">
        <f>VLOOKUP(B28,'Annotated Scenario Descriptions'!#REF!,7,0)</f>
        <v>#REF!</v>
      </c>
      <c r="J28" s="206" t="s">
        <v>2584</v>
      </c>
      <c r="K28" s="263"/>
      <c r="N28" s="96"/>
    </row>
    <row r="29" spans="2:14" ht="29.1">
      <c r="B29" s="201" t="s">
        <v>1095</v>
      </c>
      <c r="C29" s="260" t="s">
        <v>2391</v>
      </c>
      <c r="D29" s="263"/>
      <c r="E29" s="262"/>
      <c r="F29" s="263"/>
      <c r="G29" s="262"/>
      <c r="H29" s="263"/>
      <c r="I29" s="259" t="e">
        <f>VLOOKUP(B29,'Annotated Scenario Descriptions'!#REF!,7,0)</f>
        <v>#REF!</v>
      </c>
      <c r="J29" s="206" t="s">
        <v>2584</v>
      </c>
      <c r="K29" s="263"/>
      <c r="N29" s="96"/>
    </row>
    <row r="30" spans="2:14" ht="29.1">
      <c r="B30" s="201" t="s">
        <v>1098</v>
      </c>
      <c r="C30" s="260" t="s">
        <v>2589</v>
      </c>
      <c r="D30" s="263"/>
      <c r="E30" s="262"/>
      <c r="F30" s="263"/>
      <c r="G30" s="262"/>
      <c r="H30" s="263"/>
      <c r="I30" s="259" t="e">
        <f>VLOOKUP(B30,'Annotated Scenario Descriptions'!#REF!,7,0)</f>
        <v>#REF!</v>
      </c>
      <c r="J30" s="206" t="s">
        <v>2590</v>
      </c>
      <c r="K30" s="263"/>
      <c r="N30" s="96"/>
    </row>
    <row r="31" spans="2:14" ht="29.1">
      <c r="B31" s="201" t="s">
        <v>1110</v>
      </c>
      <c r="C31" s="260" t="s">
        <v>2391</v>
      </c>
      <c r="D31" s="263"/>
      <c r="E31" s="262"/>
      <c r="F31" s="263"/>
      <c r="G31" s="262"/>
      <c r="H31" s="263"/>
      <c r="I31" s="259" t="e">
        <f>VLOOKUP(B31,'Annotated Scenario Descriptions'!#REF!,7,0)</f>
        <v>#REF!</v>
      </c>
      <c r="J31" s="206" t="s">
        <v>2591</v>
      </c>
      <c r="K31" s="263"/>
      <c r="N31" s="96"/>
    </row>
    <row r="32" spans="2:14" ht="29.1">
      <c r="B32" s="201" t="s">
        <v>1120</v>
      </c>
      <c r="C32" s="260" t="s">
        <v>2391</v>
      </c>
      <c r="D32" s="263"/>
      <c r="E32" s="262"/>
      <c r="F32" s="263"/>
      <c r="G32" s="262"/>
      <c r="H32" s="263"/>
      <c r="I32" s="259" t="e">
        <f>VLOOKUP(B32,'Annotated Scenario Descriptions'!#REF!,7,0)</f>
        <v>#REF!</v>
      </c>
      <c r="J32" s="206" t="s">
        <v>2597</v>
      </c>
      <c r="K32" s="263"/>
      <c r="N32" s="96"/>
    </row>
    <row r="33" spans="2:14" ht="87">
      <c r="B33" s="201" t="s">
        <v>1133</v>
      </c>
      <c r="C33" s="260" t="s">
        <v>2580</v>
      </c>
      <c r="D33" s="263"/>
      <c r="E33" s="262"/>
      <c r="F33" s="263"/>
      <c r="G33" s="262"/>
      <c r="H33" s="263"/>
      <c r="I33" s="259" t="e">
        <f>VLOOKUP(B33,'Annotated Scenario Descriptions'!#REF!,7,0)</f>
        <v>#REF!</v>
      </c>
      <c r="J33" s="206" t="s">
        <v>2598</v>
      </c>
      <c r="K33" s="263"/>
      <c r="N33" s="96"/>
    </row>
    <row r="34" spans="2:14" ht="43.5">
      <c r="B34" s="201" t="s">
        <v>1148</v>
      </c>
      <c r="C34" s="260" t="s">
        <v>2580</v>
      </c>
      <c r="D34" s="263"/>
      <c r="E34" s="262"/>
      <c r="F34" s="263"/>
      <c r="G34" s="262"/>
      <c r="H34" s="263"/>
      <c r="I34" s="259" t="e">
        <f>VLOOKUP(B34,'Annotated Scenario Descriptions'!#REF!,7,0)</f>
        <v>#REF!</v>
      </c>
      <c r="J34" s="206" t="s">
        <v>2599</v>
      </c>
      <c r="K34" s="263"/>
      <c r="N34" s="96"/>
    </row>
    <row r="35" spans="2:14" ht="43.5">
      <c r="B35" s="201" t="s">
        <v>1151</v>
      </c>
      <c r="C35" s="260" t="s">
        <v>2580</v>
      </c>
      <c r="D35" s="263"/>
      <c r="E35" s="262"/>
      <c r="F35" s="263"/>
      <c r="G35" s="262"/>
      <c r="H35" s="263"/>
      <c r="I35" s="259" t="e">
        <f>VLOOKUP(B35,'Annotated Scenario Descriptions'!#REF!,7,0)</f>
        <v>#REF!</v>
      </c>
      <c r="J35" s="206" t="s">
        <v>2599</v>
      </c>
      <c r="K35" s="263"/>
      <c r="N35" s="96"/>
    </row>
    <row r="36" spans="2:14" ht="29.1">
      <c r="B36" s="201" t="s">
        <v>1157</v>
      </c>
      <c r="C36" s="260" t="s">
        <v>2391</v>
      </c>
      <c r="D36" s="263"/>
      <c r="E36" s="262"/>
      <c r="F36" s="263"/>
      <c r="G36" s="262"/>
      <c r="H36" s="263"/>
      <c r="I36" s="259" t="e">
        <f>VLOOKUP(B36,'Annotated Scenario Descriptions'!#REF!,7,0)</f>
        <v>#REF!</v>
      </c>
      <c r="J36" s="206" t="s">
        <v>2587</v>
      </c>
      <c r="K36" s="263"/>
      <c r="N36" s="96"/>
    </row>
    <row r="37" spans="2:14" ht="29.1">
      <c r="B37" s="201" t="s">
        <v>1164</v>
      </c>
      <c r="C37" s="260" t="s">
        <v>2391</v>
      </c>
      <c r="D37" s="263"/>
      <c r="E37" s="262"/>
      <c r="F37" s="263"/>
      <c r="G37" s="262"/>
      <c r="H37" s="263"/>
      <c r="I37" s="259" t="e">
        <f>VLOOKUP(B37,'Annotated Scenario Descriptions'!#REF!,7,0)</f>
        <v>#REF!</v>
      </c>
      <c r="J37" s="206" t="s">
        <v>2582</v>
      </c>
      <c r="K37" s="263"/>
      <c r="N37" s="96"/>
    </row>
    <row r="38" spans="2:14">
      <c r="B38" s="201" t="s">
        <v>1167</v>
      </c>
      <c r="C38" s="260" t="s">
        <v>2600</v>
      </c>
      <c r="D38" s="263"/>
      <c r="E38" s="262"/>
      <c r="F38" s="263"/>
      <c r="G38" s="262"/>
      <c r="H38" s="263"/>
      <c r="I38" s="259" t="e">
        <f>VLOOKUP(B38,'Annotated Scenario Descriptions'!#REF!,7,0)</f>
        <v>#REF!</v>
      </c>
      <c r="J38" s="206" t="s">
        <v>2601</v>
      </c>
      <c r="K38" s="263"/>
      <c r="N38" s="96"/>
    </row>
    <row r="39" spans="2:14" ht="29.1">
      <c r="B39" s="201" t="s">
        <v>1170</v>
      </c>
      <c r="C39" s="260" t="s">
        <v>2391</v>
      </c>
      <c r="D39" s="263"/>
      <c r="E39" s="262"/>
      <c r="F39" s="263"/>
      <c r="G39" s="262"/>
      <c r="H39" s="263"/>
      <c r="I39" s="259" t="e">
        <f>VLOOKUP(B39,'Annotated Scenario Descriptions'!#REF!,7,0)</f>
        <v>#REF!</v>
      </c>
      <c r="J39" s="206" t="s">
        <v>2582</v>
      </c>
      <c r="K39" s="263"/>
      <c r="N39" s="96"/>
    </row>
    <row r="40" spans="2:14" ht="29.1">
      <c r="B40" s="201" t="s">
        <v>1174</v>
      </c>
      <c r="C40" s="260" t="s">
        <v>2589</v>
      </c>
      <c r="D40" s="263"/>
      <c r="E40" s="262"/>
      <c r="F40" s="263"/>
      <c r="G40" s="262"/>
      <c r="H40" s="263"/>
      <c r="I40" s="259" t="e">
        <f>VLOOKUP(B40,'Annotated Scenario Descriptions'!#REF!,7,0)</f>
        <v>#REF!</v>
      </c>
      <c r="J40" s="206" t="s">
        <v>2590</v>
      </c>
      <c r="K40" s="263"/>
      <c r="N40" s="96"/>
    </row>
    <row r="41" spans="2:14" ht="29.1">
      <c r="B41" s="201" t="s">
        <v>1181</v>
      </c>
      <c r="C41" s="260" t="s">
        <v>2580</v>
      </c>
      <c r="D41" s="263"/>
      <c r="E41" s="262"/>
      <c r="F41" s="263"/>
      <c r="G41" s="262"/>
      <c r="H41" s="263"/>
      <c r="I41" s="259" t="e">
        <f>VLOOKUP(B41,'Annotated Scenario Descriptions'!#REF!,7,0)</f>
        <v>#REF!</v>
      </c>
      <c r="J41" s="206" t="s">
        <v>2602</v>
      </c>
      <c r="K41" s="263"/>
      <c r="N41" s="96"/>
    </row>
    <row r="42" spans="2:14" ht="29.1">
      <c r="B42" s="201" t="s">
        <v>1184</v>
      </c>
      <c r="C42" s="260" t="s">
        <v>2589</v>
      </c>
      <c r="D42" s="263"/>
      <c r="E42" s="262"/>
      <c r="F42" s="263"/>
      <c r="G42" s="262"/>
      <c r="H42" s="263"/>
      <c r="I42" s="259" t="e">
        <f>VLOOKUP(B42,'Annotated Scenario Descriptions'!#REF!,7,0)</f>
        <v>#REF!</v>
      </c>
      <c r="J42" s="206" t="s">
        <v>2590</v>
      </c>
      <c r="K42" s="263"/>
      <c r="N42" s="96"/>
    </row>
    <row r="43" spans="2:14" ht="29.1">
      <c r="B43" s="201" t="s">
        <v>1210</v>
      </c>
      <c r="C43" s="260" t="s">
        <v>2391</v>
      </c>
      <c r="D43" s="263"/>
      <c r="E43" s="262"/>
      <c r="F43" s="263"/>
      <c r="G43" s="262"/>
      <c r="H43" s="263"/>
      <c r="I43" s="259" t="e">
        <f>VLOOKUP(B43,'Annotated Scenario Descriptions'!#REF!,7,0)</f>
        <v>#REF!</v>
      </c>
      <c r="J43" s="206" t="s">
        <v>2603</v>
      </c>
      <c r="K43" s="206" t="s">
        <v>2604</v>
      </c>
      <c r="N43" s="96"/>
    </row>
    <row r="44" spans="2:14" ht="159.6">
      <c r="B44" s="201" t="s">
        <v>1218</v>
      </c>
      <c r="C44" s="260" t="s">
        <v>2580</v>
      </c>
      <c r="D44" s="263"/>
      <c r="E44" s="262"/>
      <c r="F44" s="263"/>
      <c r="G44" s="262"/>
      <c r="H44" s="263"/>
      <c r="I44" s="259" t="e">
        <f>VLOOKUP(B44,'Annotated Scenario Descriptions'!#REF!,7,0)</f>
        <v>#REF!</v>
      </c>
      <c r="J44" s="206" t="s">
        <v>2605</v>
      </c>
      <c r="K44" s="263"/>
      <c r="N44" s="96"/>
    </row>
    <row r="45" spans="2:14" ht="29.1">
      <c r="B45" s="201" t="s">
        <v>1239</v>
      </c>
      <c r="C45" s="260" t="s">
        <v>2391</v>
      </c>
      <c r="D45" s="263"/>
      <c r="E45" s="262"/>
      <c r="F45" s="263"/>
      <c r="G45" s="262"/>
      <c r="H45" s="263"/>
      <c r="I45" s="259" t="e">
        <f>VLOOKUP(B45,'Annotated Scenario Descriptions'!#REF!,7,0)</f>
        <v>#REF!</v>
      </c>
      <c r="J45" s="206" t="s">
        <v>2584</v>
      </c>
      <c r="K45" s="263"/>
      <c r="N45" s="96"/>
    </row>
    <row r="46" spans="2:14" ht="57.95">
      <c r="B46" s="201" t="s">
        <v>1247</v>
      </c>
      <c r="C46" s="260" t="s">
        <v>2580</v>
      </c>
      <c r="D46" s="263"/>
      <c r="E46" s="262"/>
      <c r="F46" s="263"/>
      <c r="G46" s="262"/>
      <c r="H46" s="263"/>
      <c r="I46" s="259" t="e">
        <f>VLOOKUP(B46,'Annotated Scenario Descriptions'!#REF!,7,0)</f>
        <v>#REF!</v>
      </c>
      <c r="J46" s="206" t="s">
        <v>2606</v>
      </c>
      <c r="K46" s="206"/>
      <c r="N46" s="96"/>
    </row>
    <row r="47" spans="2:14" ht="29.1">
      <c r="B47" s="201" t="s">
        <v>1263</v>
      </c>
      <c r="C47" s="260" t="s">
        <v>2589</v>
      </c>
      <c r="D47" s="263"/>
      <c r="E47" s="262"/>
      <c r="F47" s="263"/>
      <c r="G47" s="262"/>
      <c r="H47" s="263"/>
      <c r="I47" s="259" t="e">
        <f>VLOOKUP(B47,'Annotated Scenario Descriptions'!#REF!,7,0)</f>
        <v>#REF!</v>
      </c>
      <c r="J47" s="206" t="s">
        <v>2590</v>
      </c>
      <c r="K47" s="263"/>
      <c r="N47" s="96"/>
    </row>
    <row r="48" spans="2:14" ht="29.1">
      <c r="B48" s="201" t="s">
        <v>1278</v>
      </c>
      <c r="C48" s="260" t="s">
        <v>2391</v>
      </c>
      <c r="D48" s="263"/>
      <c r="E48" s="262"/>
      <c r="F48" s="263"/>
      <c r="G48" s="262"/>
      <c r="H48" s="263"/>
      <c r="I48" s="259" t="e">
        <f>VLOOKUP(B48,'Annotated Scenario Descriptions'!#REF!,7,0)</f>
        <v>#REF!</v>
      </c>
      <c r="J48" s="206" t="s">
        <v>2607</v>
      </c>
      <c r="K48" s="263"/>
      <c r="N48" s="96"/>
    </row>
    <row r="49" spans="2:14" ht="29.1">
      <c r="B49" s="201" t="s">
        <v>1301</v>
      </c>
      <c r="C49" s="260" t="s">
        <v>2589</v>
      </c>
      <c r="D49" s="263"/>
      <c r="E49" s="262"/>
      <c r="F49" s="263"/>
      <c r="G49" s="262"/>
      <c r="H49" s="263"/>
      <c r="I49" s="259" t="e">
        <f>VLOOKUP(B49,'Annotated Scenario Descriptions'!#REF!,7,0)</f>
        <v>#REF!</v>
      </c>
      <c r="J49" s="206" t="s">
        <v>2590</v>
      </c>
      <c r="K49" s="263"/>
      <c r="N49" s="96"/>
    </row>
    <row r="50" spans="2:14" ht="29.1">
      <c r="B50" s="201" t="s">
        <v>1311</v>
      </c>
      <c r="C50" s="260" t="s">
        <v>2391</v>
      </c>
      <c r="D50" s="263"/>
      <c r="E50" s="262"/>
      <c r="F50" s="263"/>
      <c r="G50" s="262"/>
      <c r="H50" s="263"/>
      <c r="I50" s="259" t="e">
        <f>VLOOKUP(B50,'Annotated Scenario Descriptions'!#REF!,7,0)</f>
        <v>#REF!</v>
      </c>
      <c r="J50" s="206" t="s">
        <v>2584</v>
      </c>
      <c r="K50" s="263"/>
      <c r="N50" s="96"/>
    </row>
    <row r="51" spans="2:14" ht="29.1">
      <c r="B51" s="201" t="s">
        <v>1320</v>
      </c>
      <c r="C51" s="260" t="s">
        <v>2391</v>
      </c>
      <c r="D51" s="263"/>
      <c r="E51" s="262"/>
      <c r="F51" s="263"/>
      <c r="G51" s="262"/>
      <c r="H51" s="263"/>
      <c r="I51" s="259" t="e">
        <f>VLOOKUP(B51,'Annotated Scenario Descriptions'!#REF!,7,0)</f>
        <v>#REF!</v>
      </c>
      <c r="J51" s="206" t="s">
        <v>2608</v>
      </c>
      <c r="K51" s="263"/>
      <c r="N51" s="96"/>
    </row>
    <row r="52" spans="2:14" ht="29.1">
      <c r="B52" s="201" t="s">
        <v>1326</v>
      </c>
      <c r="C52" s="260" t="s">
        <v>2391</v>
      </c>
      <c r="D52" s="263"/>
      <c r="E52" s="262"/>
      <c r="F52" s="263"/>
      <c r="G52" s="262"/>
      <c r="H52" s="263"/>
      <c r="I52" s="259" t="e">
        <f>VLOOKUP(B52,'Annotated Scenario Descriptions'!#REF!,7,0)</f>
        <v>#REF!</v>
      </c>
      <c r="J52" s="206" t="s">
        <v>2608</v>
      </c>
      <c r="K52" s="263"/>
      <c r="N52" s="96"/>
    </row>
    <row r="53" spans="2:14" ht="29.1">
      <c r="B53" s="201" t="s">
        <v>1329</v>
      </c>
      <c r="C53" s="260" t="s">
        <v>2589</v>
      </c>
      <c r="D53" s="263"/>
      <c r="E53" s="262"/>
      <c r="F53" s="263"/>
      <c r="G53" s="262"/>
      <c r="H53" s="263"/>
      <c r="I53" s="259" t="e">
        <f>VLOOKUP(B53,'Annotated Scenario Descriptions'!#REF!,7,0)</f>
        <v>#REF!</v>
      </c>
      <c r="J53" s="206" t="s">
        <v>2590</v>
      </c>
      <c r="K53" s="263"/>
      <c r="N53" s="96"/>
    </row>
    <row r="54" spans="2:14" ht="29.1">
      <c r="B54" s="201" t="s">
        <v>1341</v>
      </c>
      <c r="C54" s="260" t="s">
        <v>2391</v>
      </c>
      <c r="D54" s="263"/>
      <c r="E54" s="262"/>
      <c r="F54" s="263"/>
      <c r="G54" s="262"/>
      <c r="H54" s="263"/>
      <c r="I54" s="259" t="e">
        <f>VLOOKUP(B54,'Annotated Scenario Descriptions'!#REF!,7,0)</f>
        <v>#REF!</v>
      </c>
      <c r="J54" s="206" t="s">
        <v>2584</v>
      </c>
      <c r="K54" s="263"/>
      <c r="N54" s="96"/>
    </row>
    <row r="55" spans="2:14" ht="101.45">
      <c r="B55" s="201" t="s">
        <v>1345</v>
      </c>
      <c r="C55" s="260" t="s">
        <v>2580</v>
      </c>
      <c r="D55" s="263"/>
      <c r="E55" s="262"/>
      <c r="F55" s="263"/>
      <c r="G55" s="262"/>
      <c r="H55" s="263"/>
      <c r="I55" s="259" t="e">
        <f>VLOOKUP(B55,'Annotated Scenario Descriptions'!#REF!,7,0)</f>
        <v>#REF!</v>
      </c>
      <c r="J55" s="206" t="s">
        <v>2609</v>
      </c>
      <c r="K55" s="263"/>
      <c r="N55" s="96"/>
    </row>
    <row r="56" spans="2:14" ht="29.1">
      <c r="B56" s="201" t="s">
        <v>1348</v>
      </c>
      <c r="C56" s="260" t="s">
        <v>2391</v>
      </c>
      <c r="D56" s="263"/>
      <c r="E56" s="262"/>
      <c r="F56" s="263"/>
      <c r="G56" s="262"/>
      <c r="H56" s="263"/>
      <c r="I56" s="259" t="e">
        <f>VLOOKUP(B56,'Annotated Scenario Descriptions'!#REF!,7,0)</f>
        <v>#REF!</v>
      </c>
      <c r="J56" s="206" t="s">
        <v>2584</v>
      </c>
      <c r="K56" s="263"/>
      <c r="N56" s="96"/>
    </row>
    <row r="57" spans="2:14" ht="29.1">
      <c r="B57" s="201" t="s">
        <v>1351</v>
      </c>
      <c r="C57" s="260" t="s">
        <v>2391</v>
      </c>
      <c r="D57" s="263"/>
      <c r="E57" s="262"/>
      <c r="F57" s="263"/>
      <c r="G57" s="262"/>
      <c r="H57" s="263"/>
      <c r="I57" s="259" t="e">
        <f>VLOOKUP(B57,'Annotated Scenario Descriptions'!#REF!,7,0)</f>
        <v>#REF!</v>
      </c>
      <c r="J57" s="206" t="s">
        <v>2584</v>
      </c>
      <c r="K57" s="263"/>
      <c r="N57" s="96"/>
    </row>
    <row r="58" spans="2:14" ht="57.95">
      <c r="B58" s="201" t="s">
        <v>1355</v>
      </c>
      <c r="C58" s="260" t="s">
        <v>2580</v>
      </c>
      <c r="D58" s="263"/>
      <c r="E58" s="262"/>
      <c r="F58" s="263"/>
      <c r="G58" s="262"/>
      <c r="H58" s="263"/>
      <c r="I58" s="259" t="e">
        <f>VLOOKUP(B58,'Annotated Scenario Descriptions'!#REF!,7,0)</f>
        <v>#REF!</v>
      </c>
      <c r="J58" s="259" t="s">
        <v>2610</v>
      </c>
      <c r="K58" s="263"/>
      <c r="N58" s="96"/>
    </row>
    <row r="59" spans="2:14" ht="29.1">
      <c r="B59" s="201" t="s">
        <v>1358</v>
      </c>
      <c r="C59" s="260" t="s">
        <v>2589</v>
      </c>
      <c r="D59" s="263"/>
      <c r="E59" s="262"/>
      <c r="F59" s="263"/>
      <c r="G59" s="262"/>
      <c r="H59" s="263"/>
      <c r="I59" s="259" t="e">
        <f>VLOOKUP(B59,'Annotated Scenario Descriptions'!#REF!,7,0)</f>
        <v>#REF!</v>
      </c>
      <c r="J59" s="259" t="s">
        <v>2590</v>
      </c>
      <c r="K59" s="263"/>
      <c r="N59" s="96"/>
    </row>
    <row r="60" spans="2:14" ht="29.1">
      <c r="B60" s="201" t="s">
        <v>1362</v>
      </c>
      <c r="C60" s="260" t="s">
        <v>2391</v>
      </c>
      <c r="D60" s="263"/>
      <c r="E60" s="262"/>
      <c r="F60" s="263"/>
      <c r="G60" s="262"/>
      <c r="H60" s="263"/>
      <c r="I60" s="259" t="e">
        <f>VLOOKUP(B60,'Annotated Scenario Descriptions'!#REF!,7,0)</f>
        <v>#REF!</v>
      </c>
      <c r="J60" s="259" t="s">
        <v>2584</v>
      </c>
      <c r="K60" s="263"/>
      <c r="N60" s="96"/>
    </row>
    <row r="61" spans="2:14" ht="29.1">
      <c r="B61" s="201" t="s">
        <v>1368</v>
      </c>
      <c r="C61" s="260" t="s">
        <v>2391</v>
      </c>
      <c r="D61" s="263"/>
      <c r="E61" s="262"/>
      <c r="F61" s="263"/>
      <c r="G61" s="262"/>
      <c r="H61" s="263"/>
      <c r="I61" s="259" t="e">
        <f>VLOOKUP(B61,'Annotated Scenario Descriptions'!#REF!,7,0)</f>
        <v>#REF!</v>
      </c>
      <c r="J61" s="259" t="s">
        <v>2584</v>
      </c>
      <c r="K61" s="263"/>
      <c r="N61" s="96"/>
    </row>
    <row r="62" spans="2:14" ht="29.1">
      <c r="B62" s="201" t="s">
        <v>1381</v>
      </c>
      <c r="C62" s="260" t="s">
        <v>2391</v>
      </c>
      <c r="D62" s="263"/>
      <c r="E62" s="262"/>
      <c r="F62" s="263"/>
      <c r="G62" s="262"/>
      <c r="H62" s="263"/>
      <c r="I62" s="259" t="e">
        <f>VLOOKUP(B62,'Annotated Scenario Descriptions'!#REF!,7,0)</f>
        <v>#REF!</v>
      </c>
      <c r="J62" s="259" t="s">
        <v>2584</v>
      </c>
      <c r="K62" s="263"/>
      <c r="N62" s="96"/>
    </row>
    <row r="63" spans="2:14" ht="29.1">
      <c r="B63" s="201" t="s">
        <v>1384</v>
      </c>
      <c r="C63" s="260" t="s">
        <v>2391</v>
      </c>
      <c r="D63" s="263"/>
      <c r="E63" s="262"/>
      <c r="F63" s="263"/>
      <c r="G63" s="262"/>
      <c r="H63" s="263"/>
      <c r="I63" s="259" t="e">
        <f>VLOOKUP(B63,'Annotated Scenario Descriptions'!#REF!,7,0)</f>
        <v>#REF!</v>
      </c>
      <c r="J63" s="259" t="s">
        <v>2584</v>
      </c>
      <c r="K63" s="263"/>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bottomRight" activeCell="J14" sqref="J14"/>
      <selection pane="bottomLeft" activeCell="E14" sqref="E14"/>
      <selection pane="topRight" activeCell="E14" sqref="E14"/>
    </sheetView>
  </sheetViews>
  <sheetFormatPr defaultColWidth="9.140625" defaultRowHeight="14.45" outlineLevelCol="1"/>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600000000000001">
      <c r="A1" s="56" t="s">
        <v>1308</v>
      </c>
      <c r="B1" s="101" t="s">
        <v>2611</v>
      </c>
      <c r="C1" s="168"/>
      <c r="D1" s="95"/>
      <c r="E1" s="95"/>
      <c r="F1" s="95"/>
      <c r="G1" s="95"/>
      <c r="H1" s="95"/>
    </row>
    <row r="2" spans="1:14">
      <c r="B2" s="92" t="s">
        <v>2044</v>
      </c>
      <c r="C2" s="92" t="s">
        <v>1723</v>
      </c>
      <c r="D2" s="92" t="s">
        <v>2045</v>
      </c>
      <c r="E2" s="92" t="s">
        <v>2386</v>
      </c>
      <c r="F2" s="92" t="s">
        <v>37</v>
      </c>
      <c r="G2" s="92" t="s">
        <v>2046</v>
      </c>
      <c r="H2" s="92" t="s">
        <v>2387</v>
      </c>
      <c r="I2" s="93" t="s">
        <v>1726</v>
      </c>
      <c r="J2" s="92" t="s">
        <v>2047</v>
      </c>
      <c r="K2" s="144" t="s">
        <v>657</v>
      </c>
      <c r="L2" s="146"/>
    </row>
    <row r="3" spans="1:14">
      <c r="B3" s="340" t="s">
        <v>1763</v>
      </c>
      <c r="C3" s="341"/>
      <c r="D3" s="341"/>
      <c r="E3" s="341"/>
      <c r="F3" s="341"/>
      <c r="G3" s="341"/>
      <c r="H3" s="341"/>
      <c r="I3" s="341"/>
      <c r="J3" s="341"/>
      <c r="K3" s="341"/>
      <c r="L3" s="146"/>
    </row>
    <row r="4" spans="1:14" ht="29.1">
      <c r="B4" s="201" t="s">
        <v>665</v>
      </c>
      <c r="C4" s="255" t="s">
        <v>2550</v>
      </c>
      <c r="D4" s="1"/>
      <c r="E4" s="201"/>
      <c r="F4" s="19"/>
      <c r="G4" s="201"/>
      <c r="H4" s="19"/>
      <c r="I4" s="213" t="e">
        <f>VLOOKUP(B4,'Annotated Scenario Descriptions'!#REF!,7,0)</f>
        <v>#REF!</v>
      </c>
      <c r="J4" s="151" t="s">
        <v>2612</v>
      </c>
      <c r="K4" s="19"/>
      <c r="N4" s="96"/>
    </row>
    <row r="5" spans="1:14" ht="29.1">
      <c r="B5" s="201" t="s">
        <v>671</v>
      </c>
      <c r="C5" s="255" t="s">
        <v>2550</v>
      </c>
      <c r="D5" s="1"/>
      <c r="E5" s="201"/>
      <c r="F5" s="19"/>
      <c r="G5" s="201"/>
      <c r="H5" s="19"/>
      <c r="I5" s="213" t="e">
        <f>VLOOKUP(B5,'Annotated Scenario Descriptions'!#REF!,7,0)</f>
        <v>#REF!</v>
      </c>
      <c r="J5" s="151" t="s">
        <v>2612</v>
      </c>
      <c r="K5" s="19"/>
      <c r="N5" s="96"/>
    </row>
    <row r="6" spans="1:14" ht="29.1">
      <c r="B6" s="19" t="s">
        <v>777</v>
      </c>
      <c r="C6" s="72" t="s">
        <v>2550</v>
      </c>
      <c r="D6" s="3"/>
      <c r="E6" s="19"/>
      <c r="F6" s="19"/>
      <c r="G6" s="19"/>
      <c r="H6" s="19"/>
      <c r="I6" s="213" t="e">
        <f>VLOOKUP(B6,'Annotated Scenario Descriptions'!#REF!,7,0)</f>
        <v>#REF!</v>
      </c>
      <c r="J6" s="87" t="s">
        <v>2612</v>
      </c>
      <c r="K6" s="19"/>
      <c r="N6" s="96"/>
    </row>
    <row r="7" spans="1:14" ht="29.1">
      <c r="B7" s="19" t="s">
        <v>920</v>
      </c>
      <c r="C7" s="72" t="s">
        <v>2550</v>
      </c>
      <c r="D7" s="3"/>
      <c r="E7" s="19"/>
      <c r="F7" s="19"/>
      <c r="G7" s="19"/>
      <c r="H7" s="19"/>
      <c r="I7" s="213" t="e">
        <f>VLOOKUP(B7,'Annotated Scenario Descriptions'!#REF!,7,0)</f>
        <v>#REF!</v>
      </c>
      <c r="J7" s="87" t="s">
        <v>2613</v>
      </c>
      <c r="K7" s="19"/>
      <c r="N7" s="96"/>
    </row>
    <row r="8" spans="1:14" ht="29.1">
      <c r="B8" s="19" t="s">
        <v>924</v>
      </c>
      <c r="C8" s="72" t="s">
        <v>2550</v>
      </c>
      <c r="D8" s="3"/>
      <c r="E8" s="19"/>
      <c r="F8" s="19"/>
      <c r="G8" s="19"/>
      <c r="H8" s="19"/>
      <c r="I8" s="213" t="e">
        <f>VLOOKUP(B8,'Annotated Scenario Descriptions'!#REF!,7,0)</f>
        <v>#REF!</v>
      </c>
      <c r="J8" s="87" t="s">
        <v>2614</v>
      </c>
      <c r="K8" s="19"/>
      <c r="N8" s="96"/>
    </row>
    <row r="9" spans="1:14" ht="29.1">
      <c r="B9" s="19" t="s">
        <v>928</v>
      </c>
      <c r="C9" s="72" t="s">
        <v>2550</v>
      </c>
      <c r="D9" s="3"/>
      <c r="E9" s="19"/>
      <c r="F9" s="19"/>
      <c r="G9" s="19"/>
      <c r="H9" s="19"/>
      <c r="I9" s="213" t="e">
        <f>VLOOKUP(B9,'Annotated Scenario Descriptions'!#REF!,7,0)</f>
        <v>#REF!</v>
      </c>
      <c r="J9" s="87" t="s">
        <v>2615</v>
      </c>
      <c r="K9" s="19"/>
      <c r="N9" s="96"/>
    </row>
    <row r="10" spans="1:14" ht="29.1">
      <c r="B10" s="19" t="s">
        <v>937</v>
      </c>
      <c r="C10" s="72" t="s">
        <v>2550</v>
      </c>
      <c r="D10" s="3"/>
      <c r="E10" s="19"/>
      <c r="F10" s="19"/>
      <c r="G10" s="19"/>
      <c r="H10" s="19"/>
      <c r="I10" s="213" t="e">
        <f>VLOOKUP(B10,'Annotated Scenario Descriptions'!#REF!,7,0)</f>
        <v>#REF!</v>
      </c>
      <c r="J10" s="87" t="s">
        <v>2615</v>
      </c>
      <c r="K10" s="19"/>
      <c r="N10" s="96"/>
    </row>
    <row r="11" spans="1:14" ht="29.1">
      <c r="B11" s="19" t="s">
        <v>940</v>
      </c>
      <c r="C11" s="72" t="s">
        <v>2550</v>
      </c>
      <c r="D11" s="3"/>
      <c r="E11" s="19"/>
      <c r="F11" s="19"/>
      <c r="G11" s="19"/>
      <c r="H11" s="19"/>
      <c r="I11" s="213" t="e">
        <f>VLOOKUP(B11,'Annotated Scenario Descriptions'!#REF!,7,0)</f>
        <v>#REF!</v>
      </c>
      <c r="J11" s="87" t="s">
        <v>2616</v>
      </c>
      <c r="K11" s="19"/>
      <c r="N11" s="96"/>
    </row>
    <row r="12" spans="1:14" ht="29.1">
      <c r="B12" s="19" t="s">
        <v>1004</v>
      </c>
      <c r="C12" s="72" t="s">
        <v>2550</v>
      </c>
      <c r="D12" s="3"/>
      <c r="E12" s="19"/>
      <c r="F12" s="19"/>
      <c r="G12" s="19"/>
      <c r="H12" s="19"/>
      <c r="I12" s="213" t="e">
        <f>VLOOKUP(B12,'Annotated Scenario Descriptions'!#REF!,7,0)</f>
        <v>#REF!</v>
      </c>
      <c r="J12" s="87" t="s">
        <v>2612</v>
      </c>
      <c r="K12" s="19"/>
      <c r="N12" s="96"/>
    </row>
    <row r="13" spans="1:14" ht="29.1">
      <c r="B13" s="19" t="s">
        <v>1007</v>
      </c>
      <c r="C13" s="72" t="s">
        <v>2550</v>
      </c>
      <c r="D13" s="3"/>
      <c r="E13" s="19"/>
      <c r="F13" s="19"/>
      <c r="G13" s="19"/>
      <c r="H13" s="19"/>
      <c r="I13" s="213" t="e">
        <f>VLOOKUP(B13,'Annotated Scenario Descriptions'!#REF!,7,0)</f>
        <v>#REF!</v>
      </c>
      <c r="J13" s="87" t="s">
        <v>2617</v>
      </c>
      <c r="K13" s="19"/>
      <c r="N13" s="96"/>
    </row>
    <row r="14" spans="1:14" ht="29.1">
      <c r="B14" s="19" t="s">
        <v>1077</v>
      </c>
      <c r="C14" s="72" t="s">
        <v>2550</v>
      </c>
      <c r="D14" s="19"/>
      <c r="E14" s="19"/>
      <c r="F14" s="19"/>
      <c r="G14" s="19"/>
      <c r="H14" s="19"/>
      <c r="I14" s="213" t="e">
        <f>VLOOKUP(B14,'Annotated Scenario Descriptions'!#REF!,7,0)</f>
        <v>#REF!</v>
      </c>
      <c r="J14" s="87" t="s">
        <v>2618</v>
      </c>
      <c r="K14" s="19"/>
      <c r="N14" s="96"/>
    </row>
    <row r="15" spans="1:14" ht="29.1">
      <c r="B15" s="19" t="s">
        <v>1087</v>
      </c>
      <c r="C15" s="72" t="s">
        <v>2550</v>
      </c>
      <c r="D15" s="3"/>
      <c r="E15" s="19"/>
      <c r="F15" s="19"/>
      <c r="G15" s="19"/>
      <c r="H15" s="19"/>
      <c r="I15" s="213" t="e">
        <f>VLOOKUP(B15,'Annotated Scenario Descriptions'!#REF!,7,0)</f>
        <v>#REF!</v>
      </c>
      <c r="J15" s="87" t="s">
        <v>2612</v>
      </c>
      <c r="K15" s="19"/>
      <c r="N15" s="96"/>
    </row>
    <row r="16" spans="1:14" ht="72.599999999999994">
      <c r="B16" s="19" t="s">
        <v>1105</v>
      </c>
      <c r="C16" s="72" t="s">
        <v>2552</v>
      </c>
      <c r="D16" s="3"/>
      <c r="E16" s="19"/>
      <c r="F16" s="19"/>
      <c r="G16" s="19"/>
      <c r="H16" s="19"/>
      <c r="I16" s="213" t="e">
        <f>VLOOKUP(B16,'Annotated Scenario Descriptions'!#REF!,7,0)</f>
        <v>#REF!</v>
      </c>
      <c r="J16" s="87" t="s">
        <v>2619</v>
      </c>
      <c r="K16" s="19"/>
      <c r="N16" s="96"/>
    </row>
    <row r="17" spans="2:14" ht="29.1">
      <c r="B17" s="19" t="s">
        <v>1133</v>
      </c>
      <c r="C17" s="72" t="s">
        <v>2550</v>
      </c>
      <c r="D17" s="19"/>
      <c r="E17" s="19"/>
      <c r="F17" s="19"/>
      <c r="G17" s="19"/>
      <c r="H17" s="19"/>
      <c r="I17" s="213" t="e">
        <f>VLOOKUP(B17,'Annotated Scenario Descriptions'!#REF!,7,0)</f>
        <v>#REF!</v>
      </c>
      <c r="J17" s="87" t="s">
        <v>2620</v>
      </c>
      <c r="K17" s="19"/>
      <c r="N17" s="96"/>
    </row>
    <row r="18" spans="2:14" ht="29.1">
      <c r="B18" s="19" t="s">
        <v>1145</v>
      </c>
      <c r="C18" s="72" t="s">
        <v>2550</v>
      </c>
      <c r="D18" s="3"/>
      <c r="E18" s="19"/>
      <c r="F18" s="19"/>
      <c r="G18" s="19"/>
      <c r="H18" s="19"/>
      <c r="I18" s="213" t="e">
        <f>VLOOKUP(B18,'Annotated Scenario Descriptions'!#REF!,7,0)</f>
        <v>#REF!</v>
      </c>
      <c r="J18" s="87" t="s">
        <v>2612</v>
      </c>
      <c r="K18" s="19"/>
      <c r="N18" s="96"/>
    </row>
    <row r="19" spans="2:14" ht="29.1">
      <c r="B19" s="19" t="s">
        <v>1157</v>
      </c>
      <c r="C19" s="72" t="s">
        <v>2550</v>
      </c>
      <c r="D19" s="3"/>
      <c r="E19" s="19"/>
      <c r="F19" s="19"/>
      <c r="G19" s="19"/>
      <c r="H19" s="19"/>
      <c r="I19" s="213" t="e">
        <f>VLOOKUP(B19,'Annotated Scenario Descriptions'!#REF!,7,0)</f>
        <v>#REF!</v>
      </c>
      <c r="J19" s="87" t="s">
        <v>2612</v>
      </c>
      <c r="K19" s="19"/>
      <c r="N19" s="96"/>
    </row>
    <row r="20" spans="2:14" ht="29.1">
      <c r="B20" s="19" t="s">
        <v>1160</v>
      </c>
      <c r="C20" s="72" t="s">
        <v>2550</v>
      </c>
      <c r="D20" s="3"/>
      <c r="E20" s="19"/>
      <c r="F20" s="19"/>
      <c r="G20" s="19"/>
      <c r="H20" s="19"/>
      <c r="I20" s="213" t="e">
        <f>VLOOKUP(B20,'Annotated Scenario Descriptions'!#REF!,7,0)</f>
        <v>#REF!</v>
      </c>
      <c r="J20" s="87" t="s">
        <v>2621</v>
      </c>
      <c r="K20" s="19"/>
      <c r="N20" s="96"/>
    </row>
    <row r="21" spans="2:14" ht="29.1">
      <c r="B21" s="19" t="s">
        <v>1218</v>
      </c>
      <c r="C21" s="72" t="s">
        <v>2550</v>
      </c>
      <c r="D21" s="19"/>
      <c r="E21" s="19"/>
      <c r="F21" s="19"/>
      <c r="G21" s="19"/>
      <c r="H21" s="19"/>
      <c r="I21" s="213" t="e">
        <f>VLOOKUP(B21,'Annotated Scenario Descriptions'!#REF!,7,0)</f>
        <v>#REF!</v>
      </c>
      <c r="J21" s="87" t="s">
        <v>2622</v>
      </c>
      <c r="K21" s="19"/>
      <c r="N21" s="96"/>
    </row>
    <row r="22" spans="2:14" ht="43.5">
      <c r="B22" s="19" t="s">
        <v>1235</v>
      </c>
      <c r="C22" s="72" t="s">
        <v>2623</v>
      </c>
      <c r="D22" s="19"/>
      <c r="E22" s="19"/>
      <c r="F22" s="19"/>
      <c r="G22" s="19"/>
      <c r="H22" s="19"/>
      <c r="I22" s="213" t="e">
        <f>VLOOKUP(B22,'Annotated Scenario Descriptions'!#REF!,7,0)</f>
        <v>#REF!</v>
      </c>
      <c r="J22" s="87" t="s">
        <v>2624</v>
      </c>
      <c r="K22" s="19"/>
      <c r="N22" s="96"/>
    </row>
    <row r="23" spans="2:14" ht="29.1">
      <c r="B23" s="19" t="s">
        <v>1247</v>
      </c>
      <c r="C23" s="72" t="s">
        <v>2550</v>
      </c>
      <c r="D23" s="19"/>
      <c r="E23" s="19"/>
      <c r="F23" s="19"/>
      <c r="G23" s="19"/>
      <c r="H23" s="19"/>
      <c r="I23" s="213" t="e">
        <f>VLOOKUP(B23,'Annotated Scenario Descriptions'!#REF!,7,0)</f>
        <v>#REF!</v>
      </c>
      <c r="J23" s="87" t="s">
        <v>2625</v>
      </c>
      <c r="K23" s="19"/>
      <c r="N23" s="96"/>
    </row>
    <row r="24" spans="2:14" ht="29.1">
      <c r="B24" s="201" t="s">
        <v>1268</v>
      </c>
      <c r="C24" s="255" t="s">
        <v>2550</v>
      </c>
      <c r="D24" s="3"/>
      <c r="E24" s="201"/>
      <c r="F24" s="19"/>
      <c r="G24" s="201"/>
      <c r="H24" s="19"/>
      <c r="I24" s="213" t="e">
        <f>VLOOKUP(B24,'Annotated Scenario Descriptions'!#REF!,7,0)</f>
        <v>#REF!</v>
      </c>
      <c r="J24" s="151" t="s">
        <v>2626</v>
      </c>
      <c r="K24" s="19"/>
      <c r="N24" s="96"/>
    </row>
    <row r="25" spans="2:14" ht="29.1">
      <c r="B25" s="201" t="s">
        <v>1268</v>
      </c>
      <c r="C25" s="255" t="s">
        <v>2550</v>
      </c>
      <c r="D25" s="3"/>
      <c r="E25" s="201"/>
      <c r="F25" s="19"/>
      <c r="G25" s="201"/>
      <c r="H25" s="19"/>
      <c r="I25" s="213" t="e">
        <f>VLOOKUP(B25,'Annotated Scenario Descriptions'!#REF!,7,0)</f>
        <v>#REF!</v>
      </c>
      <c r="J25" s="151" t="s">
        <v>2612</v>
      </c>
      <c r="K25" s="55"/>
      <c r="N25" s="96"/>
    </row>
    <row r="26" spans="2:14" ht="29.1">
      <c r="B26" s="201" t="s">
        <v>1278</v>
      </c>
      <c r="C26" s="72" t="s">
        <v>2550</v>
      </c>
      <c r="D26" s="3"/>
      <c r="E26" s="201"/>
      <c r="F26" s="19"/>
      <c r="G26" s="201"/>
      <c r="H26" s="19"/>
      <c r="I26" s="213" t="e">
        <f>VLOOKUP(B26,'Annotated Scenario Descriptions'!#REF!,7,0)</f>
        <v>#REF!</v>
      </c>
      <c r="J26" s="151" t="s">
        <v>2627</v>
      </c>
      <c r="K26" s="19"/>
      <c r="N26" s="96"/>
    </row>
    <row r="27" spans="2:14" ht="29.1">
      <c r="B27" s="201" t="s">
        <v>1283</v>
      </c>
      <c r="C27" s="255" t="s">
        <v>2550</v>
      </c>
      <c r="D27" s="3"/>
      <c r="E27" s="201"/>
      <c r="F27" s="19"/>
      <c r="G27" s="201"/>
      <c r="H27" s="19"/>
      <c r="I27" s="213" t="e">
        <f>VLOOKUP(B27,'Annotated Scenario Descriptions'!#REF!,7,0)</f>
        <v>#REF!</v>
      </c>
      <c r="J27" s="151" t="s">
        <v>2627</v>
      </c>
      <c r="K27" s="19"/>
      <c r="N27" s="96"/>
    </row>
    <row r="28" spans="2:14" ht="29.1">
      <c r="B28" s="201" t="s">
        <v>1337</v>
      </c>
      <c r="C28" s="255" t="s">
        <v>2550</v>
      </c>
      <c r="D28" s="3"/>
      <c r="E28" s="201"/>
      <c r="F28" s="19"/>
      <c r="G28" s="201"/>
      <c r="H28" s="19"/>
      <c r="I28" s="213" t="e">
        <f>VLOOKUP(B28,'Annotated Scenario Descriptions'!#REF!,7,0)</f>
        <v>#REF!</v>
      </c>
      <c r="J28" s="151" t="s">
        <v>2612</v>
      </c>
      <c r="K28" s="19"/>
      <c r="N28" s="96"/>
    </row>
    <row r="29" spans="2:14" ht="29.1">
      <c r="B29" s="201" t="s">
        <v>1381</v>
      </c>
      <c r="C29" s="255" t="s">
        <v>2550</v>
      </c>
      <c r="D29" s="3"/>
      <c r="E29" s="201"/>
      <c r="F29" s="19"/>
      <c r="G29" s="201"/>
      <c r="H29" s="19"/>
      <c r="I29" s="213" t="e">
        <f>VLOOKUP(B29,'Annotated Scenario Descriptions'!#REF!,7,0)</f>
        <v>#REF!</v>
      </c>
      <c r="J29" s="151" t="s">
        <v>2628</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bottomRight" activeCell="E15" sqref="E15"/>
      <selection pane="bottomLeft" activeCell="E14" sqref="E14"/>
      <selection pane="topRight" activeCell="E14" sqref="E14"/>
    </sheetView>
  </sheetViews>
  <sheetFormatPr defaultColWidth="9.140625" defaultRowHeight="14.45" outlineLevelCol="1"/>
  <cols>
    <col min="1" max="1" width="2.7109375" style="56" customWidth="1"/>
    <col min="2" max="2" width="20.7109375"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65.7109375" style="23" customWidth="1" outlineLevel="1"/>
    <col min="12" max="12" width="13.140625" style="56" bestFit="1" customWidth="1"/>
    <col min="13" max="16384" width="9.140625" style="56"/>
  </cols>
  <sheetData>
    <row r="1" spans="1:12" ht="18.600000000000001">
      <c r="A1" s="56" t="s">
        <v>1308</v>
      </c>
      <c r="B1" s="101" t="s">
        <v>2611</v>
      </c>
      <c r="C1" s="168"/>
      <c r="D1" s="95"/>
      <c r="E1" s="95"/>
      <c r="F1" s="95"/>
      <c r="G1" s="95"/>
      <c r="H1" s="95"/>
    </row>
    <row r="2" spans="1:12">
      <c r="B2" s="92" t="s">
        <v>2044</v>
      </c>
      <c r="C2" s="92" t="s">
        <v>1723</v>
      </c>
      <c r="D2" s="92" t="s">
        <v>2045</v>
      </c>
      <c r="E2" s="92" t="s">
        <v>2386</v>
      </c>
      <c r="F2" s="92" t="s">
        <v>37</v>
      </c>
      <c r="G2" s="92" t="s">
        <v>2046</v>
      </c>
      <c r="H2" s="92" t="s">
        <v>2387</v>
      </c>
      <c r="I2" s="93" t="s">
        <v>1726</v>
      </c>
      <c r="J2" s="92" t="s">
        <v>2047</v>
      </c>
      <c r="K2" s="144" t="s">
        <v>657</v>
      </c>
      <c r="L2" s="146"/>
    </row>
    <row r="3" spans="1:12">
      <c r="B3" s="339" t="s">
        <v>1735</v>
      </c>
      <c r="C3" s="346"/>
      <c r="D3" s="346"/>
      <c r="E3" s="346"/>
      <c r="F3" s="346"/>
      <c r="G3" s="346"/>
      <c r="H3" s="346"/>
      <c r="I3" s="346"/>
      <c r="J3" s="346"/>
      <c r="K3" s="214"/>
      <c r="L3" s="146"/>
    </row>
    <row r="4" spans="1:12" ht="72.599999999999994">
      <c r="B4" s="18" t="s">
        <v>810</v>
      </c>
      <c r="C4" s="63" t="s">
        <v>1737</v>
      </c>
      <c r="D4" s="94" t="s">
        <v>2629</v>
      </c>
      <c r="E4" s="218" t="s">
        <v>2630</v>
      </c>
      <c r="F4" s="55" t="s">
        <v>2631</v>
      </c>
      <c r="G4" s="94" t="s">
        <v>2632</v>
      </c>
      <c r="H4" s="253" t="s">
        <v>2633</v>
      </c>
      <c r="I4" s="61" t="s">
        <v>2634</v>
      </c>
      <c r="J4" s="61" t="s">
        <v>2635</v>
      </c>
      <c r="K4" s="94"/>
      <c r="L4" s="232"/>
    </row>
    <row r="5" spans="1:12" ht="57.95">
      <c r="B5" s="18" t="s">
        <v>815</v>
      </c>
      <c r="C5" s="63" t="s">
        <v>1737</v>
      </c>
      <c r="D5" s="94" t="s">
        <v>2636</v>
      </c>
      <c r="E5" s="218" t="s">
        <v>2630</v>
      </c>
      <c r="F5" s="55" t="s">
        <v>2428</v>
      </c>
      <c r="G5" s="94" t="s">
        <v>2637</v>
      </c>
      <c r="H5" s="218" t="s">
        <v>2638</v>
      </c>
      <c r="I5" s="61" t="s">
        <v>2639</v>
      </c>
      <c r="J5" s="61" t="s">
        <v>818</v>
      </c>
      <c r="K5" s="94"/>
      <c r="L5" s="96"/>
    </row>
    <row r="6" spans="1:12" ht="57.95">
      <c r="B6" s="18" t="s">
        <v>1358</v>
      </c>
      <c r="C6" s="63" t="s">
        <v>1737</v>
      </c>
      <c r="D6" s="94" t="s">
        <v>2640</v>
      </c>
      <c r="E6" s="218" t="s">
        <v>2630</v>
      </c>
      <c r="F6" s="55" t="s">
        <v>2641</v>
      </c>
      <c r="G6" s="94" t="s">
        <v>2642</v>
      </c>
      <c r="H6" s="218" t="s">
        <v>2643</v>
      </c>
      <c r="I6" s="61" t="s">
        <v>2644</v>
      </c>
      <c r="J6" s="61" t="s">
        <v>1360</v>
      </c>
      <c r="K6" s="94"/>
      <c r="L6" s="96"/>
    </row>
    <row r="7" spans="1:12" ht="57.95">
      <c r="B7" s="18" t="s">
        <v>1362</v>
      </c>
      <c r="C7" s="63" t="s">
        <v>1737</v>
      </c>
      <c r="D7" s="94" t="s">
        <v>2645</v>
      </c>
      <c r="E7" s="218" t="s">
        <v>2630</v>
      </c>
      <c r="F7" s="55" t="s">
        <v>2428</v>
      </c>
      <c r="G7" s="94" t="s">
        <v>2646</v>
      </c>
      <c r="H7" s="218" t="s">
        <v>2647</v>
      </c>
      <c r="I7" s="61" t="s">
        <v>2648</v>
      </c>
      <c r="J7" s="61" t="s">
        <v>2649</v>
      </c>
      <c r="K7" s="94"/>
      <c r="L7" s="96"/>
    </row>
    <row r="8" spans="1:12" ht="57.95">
      <c r="B8" s="18" t="s">
        <v>1365</v>
      </c>
      <c r="C8" s="63" t="s">
        <v>1737</v>
      </c>
      <c r="D8" s="94" t="s">
        <v>2650</v>
      </c>
      <c r="E8" s="218" t="s">
        <v>2630</v>
      </c>
      <c r="F8" s="55" t="s">
        <v>2428</v>
      </c>
      <c r="G8" s="94" t="s">
        <v>2651</v>
      </c>
      <c r="H8" s="218" t="s">
        <v>2638</v>
      </c>
      <c r="I8" s="61" t="s">
        <v>2652</v>
      </c>
      <c r="J8" s="61" t="s">
        <v>2653</v>
      </c>
      <c r="K8" s="94"/>
      <c r="L8" s="96"/>
    </row>
    <row r="9" spans="1:12" ht="72.599999999999994">
      <c r="B9" s="18" t="s">
        <v>1368</v>
      </c>
      <c r="C9" s="63" t="s">
        <v>1737</v>
      </c>
      <c r="D9" s="94" t="s">
        <v>2654</v>
      </c>
      <c r="E9" s="218" t="s">
        <v>2655</v>
      </c>
      <c r="F9" s="55" t="s">
        <v>2656</v>
      </c>
      <c r="G9" s="94" t="s">
        <v>2657</v>
      </c>
      <c r="H9" s="218" t="s">
        <v>2658</v>
      </c>
      <c r="I9" s="61" t="s">
        <v>2659</v>
      </c>
      <c r="J9" s="61" t="s">
        <v>1370</v>
      </c>
      <c r="K9" s="94"/>
      <c r="L9" s="96"/>
    </row>
    <row r="10" spans="1:12" ht="87">
      <c r="B10" s="18" t="s">
        <v>1372</v>
      </c>
      <c r="C10" s="63" t="s">
        <v>1737</v>
      </c>
      <c r="D10" s="94" t="s">
        <v>2660</v>
      </c>
      <c r="E10" s="218" t="s">
        <v>2655</v>
      </c>
      <c r="F10" s="55" t="s">
        <v>2656</v>
      </c>
      <c r="G10" s="94" t="s">
        <v>2661</v>
      </c>
      <c r="H10" s="218" t="s">
        <v>2658</v>
      </c>
      <c r="I10" s="61" t="s">
        <v>2662</v>
      </c>
      <c r="J10" s="61" t="s">
        <v>2663</v>
      </c>
      <c r="K10" s="94"/>
      <c r="L10" s="96"/>
    </row>
    <row r="11" spans="1:12" ht="87">
      <c r="B11" s="18" t="s">
        <v>1375</v>
      </c>
      <c r="C11" s="63" t="s">
        <v>1737</v>
      </c>
      <c r="D11" s="94" t="s">
        <v>2664</v>
      </c>
      <c r="E11" s="218" t="s">
        <v>2655</v>
      </c>
      <c r="F11" s="55" t="s">
        <v>2656</v>
      </c>
      <c r="G11" s="94" t="s">
        <v>2665</v>
      </c>
      <c r="H11" s="218" t="s">
        <v>2666</v>
      </c>
      <c r="I11" s="61" t="s">
        <v>2667</v>
      </c>
      <c r="J11" s="61" t="s">
        <v>1377</v>
      </c>
      <c r="K11" s="94"/>
      <c r="L11" s="96"/>
    </row>
    <row r="12" spans="1:12" ht="87">
      <c r="B12" s="18" t="s">
        <v>1378</v>
      </c>
      <c r="C12" s="63" t="s">
        <v>1737</v>
      </c>
      <c r="D12" s="94" t="s">
        <v>2668</v>
      </c>
      <c r="E12" s="218" t="s">
        <v>2655</v>
      </c>
      <c r="F12" s="55" t="s">
        <v>2656</v>
      </c>
      <c r="G12" s="94" t="s">
        <v>2669</v>
      </c>
      <c r="H12" s="218" t="s">
        <v>2666</v>
      </c>
      <c r="I12" s="61" t="s">
        <v>2670</v>
      </c>
      <c r="J12" s="61" t="s">
        <v>1380</v>
      </c>
      <c r="K12" s="94"/>
      <c r="L12" s="96"/>
    </row>
    <row r="13" spans="1:12" ht="57.95">
      <c r="B13" s="18" t="s">
        <v>1381</v>
      </c>
      <c r="C13" s="63" t="s">
        <v>1737</v>
      </c>
      <c r="D13" s="94" t="s">
        <v>2671</v>
      </c>
      <c r="E13" s="252" t="s">
        <v>2672</v>
      </c>
      <c r="F13" s="55" t="s">
        <v>2673</v>
      </c>
      <c r="G13" s="94" t="s">
        <v>2674</v>
      </c>
      <c r="H13" s="218" t="s">
        <v>2675</v>
      </c>
      <c r="I13" s="61" t="s">
        <v>2676</v>
      </c>
      <c r="J13" s="61" t="s">
        <v>1383</v>
      </c>
      <c r="K13" s="94"/>
      <c r="L13" s="96"/>
    </row>
    <row r="14" spans="1:12" ht="116.1">
      <c r="B14" s="18" t="s">
        <v>1384</v>
      </c>
      <c r="C14" s="63" t="s">
        <v>1737</v>
      </c>
      <c r="D14" s="94" t="s">
        <v>2677</v>
      </c>
      <c r="E14" s="218" t="s">
        <v>2655</v>
      </c>
      <c r="F14" s="55" t="s">
        <v>2673</v>
      </c>
      <c r="G14" s="94" t="s">
        <v>2678</v>
      </c>
      <c r="H14" s="218" t="s">
        <v>2675</v>
      </c>
      <c r="I14" s="61" t="s">
        <v>2679</v>
      </c>
      <c r="J14" s="61" t="s">
        <v>2680</v>
      </c>
      <c r="K14" s="94"/>
      <c r="L14" s="96"/>
    </row>
    <row r="15" spans="1:12" ht="57.95">
      <c r="B15" s="18" t="s">
        <v>1387</v>
      </c>
      <c r="C15" s="63" t="s">
        <v>1737</v>
      </c>
      <c r="D15" s="94" t="s">
        <v>2681</v>
      </c>
      <c r="E15" s="252" t="s">
        <v>2672</v>
      </c>
      <c r="F15" s="55" t="s">
        <v>2673</v>
      </c>
      <c r="G15" s="94" t="s">
        <v>2682</v>
      </c>
      <c r="H15" s="218" t="s">
        <v>2683</v>
      </c>
      <c r="I15" s="61" t="s">
        <v>2684</v>
      </c>
      <c r="J15" s="61" t="s">
        <v>1389</v>
      </c>
      <c r="K15" s="55" t="s">
        <v>1390</v>
      </c>
      <c r="L15" s="96"/>
    </row>
    <row r="16" spans="1:12">
      <c r="B16" s="340" t="s">
        <v>1763</v>
      </c>
      <c r="C16" s="341"/>
      <c r="D16" s="341"/>
      <c r="E16" s="341"/>
      <c r="F16" s="341"/>
      <c r="G16" s="341"/>
      <c r="H16" s="341"/>
      <c r="I16" s="341"/>
      <c r="J16" s="341"/>
      <c r="K16" s="341"/>
      <c r="L16" s="146"/>
    </row>
    <row r="17" spans="2:14" ht="29.1">
      <c r="B17" s="201" t="s">
        <v>2685</v>
      </c>
      <c r="C17" s="213" t="s">
        <v>2686</v>
      </c>
      <c r="D17" s="201"/>
      <c r="E17" s="19"/>
      <c r="F17" s="201"/>
      <c r="G17" s="19"/>
      <c r="H17" s="201"/>
      <c r="I17" s="213" t="s">
        <v>144</v>
      </c>
      <c r="J17" s="151" t="s">
        <v>2687</v>
      </c>
      <c r="K17" s="19"/>
      <c r="N17" s="96"/>
    </row>
    <row r="18" spans="2:14" ht="29.1">
      <c r="B18" s="201" t="s">
        <v>934</v>
      </c>
      <c r="C18" s="213" t="s">
        <v>2550</v>
      </c>
      <c r="D18" s="201"/>
      <c r="E18" s="19"/>
      <c r="F18" s="201"/>
      <c r="G18" s="19"/>
      <c r="H18" s="201"/>
      <c r="I18" s="213" t="s">
        <v>935</v>
      </c>
      <c r="J18" s="151" t="s">
        <v>2688</v>
      </c>
      <c r="K18" s="19"/>
      <c r="N18" s="96"/>
    </row>
    <row r="19" spans="2:14" ht="29.1">
      <c r="B19" s="201" t="s">
        <v>950</v>
      </c>
      <c r="C19" s="213" t="s">
        <v>2689</v>
      </c>
      <c r="D19" s="201"/>
      <c r="E19" s="19"/>
      <c r="F19" s="201"/>
      <c r="G19" s="19"/>
      <c r="H19" s="201"/>
      <c r="I19" s="213" t="s">
        <v>952</v>
      </c>
      <c r="J19" s="151" t="s">
        <v>2690</v>
      </c>
      <c r="K19" s="19"/>
      <c r="N19" s="96"/>
    </row>
    <row r="20" spans="2:14" ht="29.1">
      <c r="B20" s="201" t="s">
        <v>1027</v>
      </c>
      <c r="C20" s="213" t="s">
        <v>2552</v>
      </c>
      <c r="D20" s="201"/>
      <c r="E20" s="19"/>
      <c r="F20" s="201"/>
      <c r="G20" s="19"/>
      <c r="H20" s="201"/>
      <c r="I20" s="213" t="s">
        <v>1028</v>
      </c>
      <c r="J20" s="151" t="s">
        <v>2691</v>
      </c>
      <c r="K20" s="19"/>
      <c r="N20" s="96"/>
    </row>
    <row r="21" spans="2:14" ht="43.5">
      <c r="B21" s="201" t="s">
        <v>1052</v>
      </c>
      <c r="C21" s="213" t="s">
        <v>2692</v>
      </c>
      <c r="D21" s="201"/>
      <c r="E21" s="19"/>
      <c r="F21" s="201"/>
      <c r="G21" s="19"/>
      <c r="H21" s="201"/>
      <c r="I21" s="213" t="s">
        <v>1053</v>
      </c>
      <c r="J21" s="151" t="s">
        <v>2693</v>
      </c>
      <c r="K21" s="19"/>
      <c r="N21" s="96"/>
    </row>
    <row r="22" spans="2:14" ht="43.5">
      <c r="B22" s="201" t="s">
        <v>1136</v>
      </c>
      <c r="C22" s="213" t="s">
        <v>2692</v>
      </c>
      <c r="D22" s="201"/>
      <c r="E22" s="19"/>
      <c r="F22" s="201"/>
      <c r="G22" s="19"/>
      <c r="H22" s="201"/>
      <c r="I22" s="213" t="s">
        <v>1137</v>
      </c>
      <c r="J22" s="151" t="s">
        <v>2693</v>
      </c>
      <c r="K22" s="19"/>
      <c r="N22" s="96"/>
    </row>
    <row r="23" spans="2:14" ht="43.5">
      <c r="B23" s="201" t="s">
        <v>1148</v>
      </c>
      <c r="C23" s="213" t="s">
        <v>2550</v>
      </c>
      <c r="D23" s="201"/>
      <c r="E23" s="19"/>
      <c r="F23" s="201"/>
      <c r="G23" s="19"/>
      <c r="H23" s="201"/>
      <c r="I23" s="213" t="s">
        <v>1149</v>
      </c>
      <c r="J23" s="151" t="s">
        <v>2694</v>
      </c>
      <c r="K23" s="19"/>
      <c r="N23" s="96"/>
    </row>
    <row r="24" spans="2:14" ht="29.1">
      <c r="B24" s="201" t="s">
        <v>1160</v>
      </c>
      <c r="C24" s="213" t="s">
        <v>2550</v>
      </c>
      <c r="D24" s="201"/>
      <c r="E24" s="19"/>
      <c r="F24" s="201"/>
      <c r="G24" s="19"/>
      <c r="H24" s="201"/>
      <c r="I24" s="213" t="s">
        <v>1161</v>
      </c>
      <c r="J24" s="151" t="s">
        <v>2695</v>
      </c>
      <c r="K24" s="19"/>
      <c r="N24" s="96"/>
    </row>
    <row r="25" spans="2:14" ht="57.95">
      <c r="B25" s="201" t="s">
        <v>1178</v>
      </c>
      <c r="C25" s="213" t="s">
        <v>2552</v>
      </c>
      <c r="D25" s="201"/>
      <c r="E25" s="19"/>
      <c r="F25" s="201"/>
      <c r="G25" s="19"/>
      <c r="H25" s="201"/>
      <c r="I25" s="213" t="s">
        <v>1179</v>
      </c>
      <c r="J25" s="151" t="s">
        <v>2696</v>
      </c>
      <c r="K25" s="19"/>
      <c r="N25" s="96"/>
    </row>
    <row r="26" spans="2:14" ht="57.95">
      <c r="B26" s="201" t="s">
        <v>1181</v>
      </c>
      <c r="C26" s="213" t="s">
        <v>2552</v>
      </c>
      <c r="D26" s="201"/>
      <c r="E26" s="19"/>
      <c r="F26" s="201"/>
      <c r="G26" s="19"/>
      <c r="H26" s="201"/>
      <c r="I26" s="213" t="s">
        <v>1926</v>
      </c>
      <c r="J26" s="151" t="s">
        <v>2696</v>
      </c>
      <c r="K26" s="19"/>
      <c r="N26" s="96"/>
    </row>
    <row r="27" spans="2:14" ht="57.95">
      <c r="B27" s="201" t="s">
        <v>1210</v>
      </c>
      <c r="C27" s="213" t="s">
        <v>2552</v>
      </c>
      <c r="D27" s="201"/>
      <c r="E27" s="19"/>
      <c r="F27" s="201"/>
      <c r="G27" s="19"/>
      <c r="H27" s="201"/>
      <c r="I27" s="213" t="s">
        <v>1211</v>
      </c>
      <c r="J27" s="151" t="s">
        <v>2697</v>
      </c>
      <c r="K27" s="19"/>
      <c r="N27" s="96"/>
    </row>
    <row r="28" spans="2:14" ht="57.95">
      <c r="B28" s="201" t="s">
        <v>1235</v>
      </c>
      <c r="C28" s="213" t="s">
        <v>2550</v>
      </c>
      <c r="D28" s="201"/>
      <c r="E28" s="19"/>
      <c r="F28" s="201"/>
      <c r="G28" s="19"/>
      <c r="H28" s="201"/>
      <c r="I28" s="213" t="s">
        <v>1236</v>
      </c>
      <c r="J28" s="151" t="s">
        <v>2698</v>
      </c>
      <c r="K28" s="19"/>
      <c r="N28" s="96"/>
    </row>
    <row r="29" spans="2:14" ht="144.94999999999999">
      <c r="B29" s="201" t="s">
        <v>1268</v>
      </c>
      <c r="C29" s="213" t="s">
        <v>2391</v>
      </c>
      <c r="D29" s="201"/>
      <c r="E29" s="19"/>
      <c r="F29" s="201"/>
      <c r="G29" s="19"/>
      <c r="H29" s="201"/>
      <c r="I29" s="213" t="s">
        <v>1270</v>
      </c>
      <c r="J29" s="151" t="s">
        <v>2699</v>
      </c>
      <c r="K29" s="55" t="s">
        <v>2700</v>
      </c>
      <c r="N29" s="96"/>
    </row>
    <row r="30" spans="2:14" ht="43.5">
      <c r="B30" s="201" t="s">
        <v>1320</v>
      </c>
      <c r="C30" s="213" t="s">
        <v>2552</v>
      </c>
      <c r="D30" s="201"/>
      <c r="E30" s="19"/>
      <c r="F30" s="201"/>
      <c r="G30" s="19"/>
      <c r="H30" s="201"/>
      <c r="I30" s="213" t="s">
        <v>2574</v>
      </c>
      <c r="J30" s="151" t="s">
        <v>2701</v>
      </c>
      <c r="K30" s="19"/>
      <c r="N30" s="96"/>
    </row>
    <row r="31" spans="2:14" ht="43.5">
      <c r="B31" s="201" t="s">
        <v>1326</v>
      </c>
      <c r="C31" s="213" t="s">
        <v>2552</v>
      </c>
      <c r="D31" s="201"/>
      <c r="E31" s="19"/>
      <c r="F31" s="201"/>
      <c r="G31" s="19"/>
      <c r="H31" s="201"/>
      <c r="I31" s="213" t="s">
        <v>2412</v>
      </c>
      <c r="J31" s="151" t="s">
        <v>2701</v>
      </c>
      <c r="K31" s="19"/>
      <c r="N31" s="96"/>
    </row>
    <row r="32" spans="2:14" ht="57.95">
      <c r="B32" s="201" t="s">
        <v>1345</v>
      </c>
      <c r="C32" s="213" t="s">
        <v>2552</v>
      </c>
      <c r="D32" s="201"/>
      <c r="E32" s="19"/>
      <c r="F32" s="201"/>
      <c r="G32" s="19"/>
      <c r="H32" s="201"/>
      <c r="I32" s="213" t="s">
        <v>1346</v>
      </c>
      <c r="J32" s="151" t="s">
        <v>2702</v>
      </c>
      <c r="K32" s="19"/>
      <c r="N32" s="96"/>
    </row>
    <row r="33" spans="2:14" ht="43.5">
      <c r="B33" s="201" t="s">
        <v>1351</v>
      </c>
      <c r="C33" s="213" t="s">
        <v>2552</v>
      </c>
      <c r="D33" s="201"/>
      <c r="E33" s="19"/>
      <c r="F33" s="201"/>
      <c r="G33" s="19"/>
      <c r="H33" s="201"/>
      <c r="I33" s="213" t="s">
        <v>1353</v>
      </c>
      <c r="J33" s="151" t="s">
        <v>2703</v>
      </c>
      <c r="K33" s="19"/>
      <c r="N33" s="96"/>
    </row>
    <row r="34" spans="2:14">
      <c r="B34" s="340" t="s">
        <v>2704</v>
      </c>
      <c r="C34" s="341"/>
      <c r="D34" s="341"/>
      <c r="E34" s="341"/>
      <c r="F34" s="341"/>
      <c r="G34" s="341"/>
      <c r="H34" s="341"/>
      <c r="I34" s="341"/>
      <c r="J34" s="341"/>
      <c r="K34" s="341"/>
      <c r="L34" s="146"/>
    </row>
    <row r="35" spans="2:14" ht="43.5">
      <c r="B35" s="169" t="s">
        <v>2705</v>
      </c>
      <c r="C35" s="213" t="s">
        <v>2706</v>
      </c>
      <c r="D35" s="201"/>
      <c r="E35" s="201"/>
      <c r="F35" s="201"/>
      <c r="G35" s="201"/>
      <c r="H35" s="201"/>
      <c r="I35" s="213" t="s">
        <v>2707</v>
      </c>
      <c r="J35" s="151" t="s">
        <v>2708</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4.45"/>
  <cols>
    <col min="1" max="1" width="19.28515625" style="1" bestFit="1" customWidth="1"/>
    <col min="2" max="2" width="22.28515625" style="1" customWidth="1"/>
    <col min="3" max="3" width="15.28515625" style="1" bestFit="1" customWidth="1"/>
    <col min="4" max="4" width="16.28515625" style="1" bestFit="1" customWidth="1"/>
    <col min="5" max="5" width="24" style="1" bestFit="1" customWidth="1"/>
    <col min="6" max="6" width="27.42578125" style="1" bestFit="1" customWidth="1"/>
    <col min="7" max="7" width="25.7109375" style="1" bestFit="1" customWidth="1"/>
    <col min="8" max="8" width="12.28515625" style="1" bestFit="1" customWidth="1"/>
    <col min="9" max="9" width="31.28515625" customWidth="1"/>
  </cols>
  <sheetData>
    <row r="1" spans="1:9">
      <c r="A1" s="10" t="s">
        <v>497</v>
      </c>
      <c r="B1" s="7"/>
    </row>
    <row r="2" spans="1:9">
      <c r="A2" s="11" t="s">
        <v>498</v>
      </c>
      <c r="B2" s="9" t="s">
        <v>499</v>
      </c>
    </row>
    <row r="4" spans="1:9">
      <c r="A4" s="5"/>
      <c r="B4" s="5" t="s">
        <v>500</v>
      </c>
      <c r="C4" s="5" t="s">
        <v>501</v>
      </c>
      <c r="D4" s="8" t="s">
        <v>502</v>
      </c>
      <c r="E4" s="5" t="s">
        <v>503</v>
      </c>
      <c r="F4" s="5" t="s">
        <v>504</v>
      </c>
      <c r="G4" s="5" t="s">
        <v>505</v>
      </c>
      <c r="H4" s="5" t="s">
        <v>506</v>
      </c>
      <c r="I4" s="5" t="s">
        <v>507</v>
      </c>
    </row>
    <row r="5" spans="1:9">
      <c r="B5" s="2"/>
      <c r="C5" s="3"/>
      <c r="D5" s="3"/>
      <c r="E5" s="3"/>
      <c r="F5" s="3"/>
      <c r="G5" s="3"/>
      <c r="H5" s="3"/>
      <c r="I5" s="4"/>
    </row>
    <row r="6" spans="1:9">
      <c r="A6" s="2"/>
      <c r="B6" s="17"/>
      <c r="C6" s="3"/>
      <c r="D6" s="3"/>
      <c r="E6" s="3"/>
      <c r="F6" s="3"/>
      <c r="G6" s="3"/>
      <c r="H6" s="3"/>
      <c r="I6" s="4"/>
    </row>
    <row r="7" spans="1:9">
      <c r="A7" s="3"/>
      <c r="B7" s="18"/>
      <c r="C7" s="3"/>
      <c r="D7" s="3"/>
      <c r="E7" s="3"/>
      <c r="F7" s="3"/>
      <c r="G7" s="3"/>
      <c r="H7" s="3"/>
      <c r="I7" s="4"/>
    </row>
    <row r="8" spans="1:9">
      <c r="A8" s="3"/>
      <c r="B8" s="3"/>
      <c r="C8" s="3"/>
      <c r="D8" s="3"/>
      <c r="E8" s="3"/>
      <c r="F8" s="3"/>
      <c r="G8" s="3"/>
      <c r="H8" s="3"/>
      <c r="I8" s="4"/>
    </row>
    <row r="9" spans="1:9">
      <c r="A9" s="3"/>
      <c r="B9" s="3"/>
      <c r="C9" s="3"/>
      <c r="D9" s="3"/>
      <c r="E9" s="3"/>
      <c r="F9" s="3"/>
      <c r="G9" s="3"/>
      <c r="H9" s="3"/>
      <c r="I9" s="4"/>
    </row>
    <row r="10" spans="1:9">
      <c r="A10" s="3"/>
      <c r="B10" s="3"/>
      <c r="C10" s="3"/>
      <c r="D10" s="3"/>
      <c r="E10" s="3"/>
      <c r="F10" s="3"/>
      <c r="G10" s="3"/>
      <c r="H10" s="3"/>
      <c r="I10" s="4"/>
    </row>
    <row r="11" spans="1:9">
      <c r="A11" s="3"/>
      <c r="B11" s="3"/>
      <c r="C11" s="3"/>
      <c r="D11" s="3"/>
      <c r="E11" s="3"/>
      <c r="F11" s="3"/>
      <c r="G11" s="3"/>
      <c r="H11" s="3"/>
      <c r="I11" s="4"/>
    </row>
    <row r="12" spans="1:9">
      <c r="A12" s="3"/>
      <c r="B12" s="3"/>
      <c r="C12" s="3"/>
      <c r="D12" s="3"/>
      <c r="E12" s="3"/>
      <c r="F12" s="3"/>
      <c r="G12" s="3"/>
      <c r="H12" s="3"/>
      <c r="I12" s="4"/>
    </row>
    <row r="13" spans="1:9">
      <c r="A13" s="3"/>
      <c r="B13" s="3"/>
      <c r="C13" s="3"/>
      <c r="D13" s="3"/>
      <c r="E13" s="3"/>
      <c r="F13" s="3"/>
      <c r="G13" s="3"/>
      <c r="H13" s="3"/>
      <c r="I13" s="4"/>
    </row>
    <row r="14" spans="1:9">
      <c r="A14" s="3"/>
      <c r="B14" s="3"/>
      <c r="C14" s="3"/>
      <c r="D14" s="3"/>
      <c r="E14" s="3"/>
      <c r="F14" s="3"/>
      <c r="G14" s="3"/>
      <c r="H14" s="3"/>
      <c r="I14" s="4"/>
    </row>
    <row r="15" spans="1:9">
      <c r="A15" s="3"/>
      <c r="B15" s="3"/>
      <c r="C15" s="3"/>
      <c r="D15" s="3"/>
      <c r="E15" s="3"/>
      <c r="F15" s="3"/>
      <c r="G15" s="3"/>
      <c r="H15" s="3"/>
      <c r="I15" s="4"/>
    </row>
    <row r="16" spans="1:9">
      <c r="A16" s="3"/>
      <c r="B16" s="3"/>
      <c r="C16" s="3"/>
      <c r="D16" s="3"/>
      <c r="E16" s="3"/>
      <c r="F16" s="3"/>
      <c r="G16" s="3"/>
      <c r="H16" s="3"/>
      <c r="I16" s="4"/>
    </row>
    <row r="17" spans="1:9">
      <c r="A17" s="3"/>
      <c r="B17" s="3"/>
      <c r="C17" s="3"/>
      <c r="D17" s="3"/>
      <c r="E17" s="3"/>
      <c r="F17" s="3"/>
      <c r="G17" s="3"/>
      <c r="H17" s="3"/>
      <c r="I17" s="4"/>
    </row>
    <row r="18" spans="1:9">
      <c r="A18" s="3"/>
      <c r="B18" s="3"/>
      <c r="C18" s="3"/>
      <c r="D18" s="3"/>
      <c r="E18" s="3"/>
      <c r="F18" s="3"/>
      <c r="G18" s="3"/>
      <c r="H18" s="3"/>
      <c r="I18" s="4"/>
    </row>
    <row r="19" spans="1:9">
      <c r="A19" s="3"/>
      <c r="B19" s="3"/>
      <c r="C19" s="3"/>
      <c r="D19" s="3"/>
      <c r="E19" s="3"/>
      <c r="F19" s="3"/>
      <c r="G19" s="3"/>
      <c r="H19" s="3"/>
      <c r="I19" s="4"/>
    </row>
    <row r="20" spans="1:9">
      <c r="A20" s="3"/>
      <c r="B20" s="3"/>
      <c r="C20" s="3"/>
      <c r="D20" s="3"/>
      <c r="E20" s="3"/>
      <c r="F20" s="3"/>
      <c r="G20" s="3"/>
      <c r="H20" s="3"/>
      <c r="I20" s="4"/>
    </row>
    <row r="21" spans="1:9">
      <c r="A21" s="3"/>
      <c r="B21" s="3"/>
      <c r="C21" s="3"/>
      <c r="D21" s="3"/>
      <c r="E21" s="3"/>
      <c r="F21" s="3"/>
      <c r="G21" s="3"/>
      <c r="H21" s="3"/>
      <c r="I21" s="4"/>
    </row>
    <row r="22" spans="1:9">
      <c r="A22" s="3"/>
      <c r="B22" s="3"/>
      <c r="C22" s="3"/>
      <c r="D22" s="3"/>
      <c r="E22" s="3"/>
      <c r="F22" s="3"/>
      <c r="G22" s="3"/>
      <c r="H22" s="3"/>
      <c r="I22" s="4"/>
    </row>
    <row r="23" spans="1:9">
      <c r="A23" s="3"/>
      <c r="B23" s="3"/>
      <c r="C23" s="3"/>
      <c r="D23" s="3"/>
      <c r="E23" s="3"/>
      <c r="F23" s="3"/>
      <c r="G23" s="3"/>
      <c r="H23" s="3"/>
      <c r="I23" s="4"/>
    </row>
    <row r="24" spans="1:9">
      <c r="A24" s="3"/>
      <c r="B24" s="3"/>
      <c r="C24" s="3"/>
      <c r="D24" s="3"/>
      <c r="E24" s="3"/>
      <c r="F24" s="3"/>
      <c r="G24" s="3"/>
      <c r="H24" s="3"/>
      <c r="I24" s="4"/>
    </row>
    <row r="25" spans="1:9">
      <c r="A25" s="3"/>
      <c r="B25" s="3"/>
      <c r="C25" s="3"/>
      <c r="D25" s="3"/>
      <c r="E25" s="3"/>
      <c r="F25" s="3"/>
      <c r="G25" s="3"/>
      <c r="H25" s="3"/>
      <c r="I25" s="4"/>
    </row>
    <row r="26" spans="1:9">
      <c r="A26" s="3"/>
      <c r="B26" s="3"/>
      <c r="C26" s="3"/>
      <c r="D26" s="3"/>
      <c r="E26" s="3"/>
      <c r="F26" s="3"/>
      <c r="G26" s="3"/>
      <c r="H26" s="3"/>
      <c r="I26" s="4"/>
    </row>
    <row r="27" spans="1:9">
      <c r="A27" s="3"/>
      <c r="B27" s="3"/>
      <c r="C27" s="3"/>
      <c r="D27" s="3"/>
      <c r="E27" s="3"/>
      <c r="F27" s="3"/>
      <c r="G27" s="3"/>
      <c r="H27" s="3"/>
      <c r="I27" s="4"/>
    </row>
    <row r="28" spans="1:9">
      <c r="A28" s="3"/>
      <c r="B28" s="3"/>
      <c r="C28" s="3"/>
      <c r="D28" s="3"/>
      <c r="E28" s="3"/>
      <c r="F28" s="3"/>
      <c r="G28" s="3"/>
      <c r="H28" s="3"/>
      <c r="I28" s="4"/>
    </row>
    <row r="29" spans="1:9">
      <c r="A29" s="3"/>
      <c r="B29" s="3"/>
      <c r="C29" s="3"/>
      <c r="D29" s="3"/>
      <c r="E29" s="3"/>
      <c r="F29" s="3"/>
      <c r="G29" s="3"/>
      <c r="H29" s="3"/>
      <c r="I29" s="4"/>
    </row>
    <row r="30" spans="1:9">
      <c r="A30" s="3"/>
      <c r="B30" s="3"/>
      <c r="C30" s="3"/>
      <c r="D30" s="3"/>
      <c r="E30" s="3"/>
      <c r="F30" s="3"/>
      <c r="G30" s="3"/>
      <c r="H30" s="3"/>
      <c r="I30" s="4"/>
    </row>
    <row r="31" spans="1:9">
      <c r="A31" s="3"/>
      <c r="B31" s="3"/>
      <c r="C31" s="3"/>
      <c r="D31" s="3"/>
      <c r="E31" s="3"/>
      <c r="F31" s="3"/>
      <c r="G31" s="3"/>
      <c r="H31" s="3"/>
      <c r="I31" s="4"/>
    </row>
    <row r="32" spans="1:9">
      <c r="A32" s="3"/>
      <c r="B32" s="3"/>
      <c r="C32" s="3"/>
      <c r="D32" s="3"/>
      <c r="E32" s="3"/>
      <c r="F32" s="3"/>
      <c r="G32" s="3"/>
      <c r="H32" s="3"/>
      <c r="I32" s="4"/>
    </row>
    <row r="33" spans="1:9">
      <c r="A33" s="3"/>
      <c r="B33" s="3"/>
      <c r="C33" s="3"/>
      <c r="D33" s="3"/>
      <c r="E33" s="3"/>
      <c r="F33" s="3"/>
      <c r="G33" s="3"/>
      <c r="H33" s="3"/>
      <c r="I33" s="4"/>
    </row>
    <row r="34" spans="1:9">
      <c r="A34" s="3"/>
      <c r="B34" s="3"/>
      <c r="C34" s="3"/>
      <c r="D34" s="3"/>
      <c r="E34" s="3"/>
      <c r="F34" s="3"/>
      <c r="G34" s="3"/>
      <c r="H34" s="3"/>
      <c r="I34" s="4"/>
    </row>
    <row r="35" spans="1:9">
      <c r="A35" s="3"/>
      <c r="B35" s="3"/>
      <c r="C35" s="3"/>
      <c r="D35" s="3"/>
      <c r="E35" s="3"/>
      <c r="F35" s="3"/>
      <c r="G35" s="3"/>
      <c r="H35" s="3"/>
      <c r="I35" s="4"/>
    </row>
    <row r="36" spans="1:9">
      <c r="A36" s="3"/>
      <c r="B36" s="3"/>
      <c r="C36" s="3"/>
      <c r="D36" s="3"/>
      <c r="E36" s="3"/>
      <c r="F36" s="3"/>
      <c r="G36" s="3"/>
      <c r="H36" s="3"/>
      <c r="I36" s="4"/>
    </row>
    <row r="37" spans="1:9">
      <c r="A37" s="3"/>
      <c r="B37" s="3"/>
      <c r="C37" s="3"/>
      <c r="D37" s="3"/>
      <c r="E37" s="3"/>
      <c r="F37" s="3"/>
      <c r="G37" s="3"/>
      <c r="H37" s="3"/>
      <c r="I37" s="4"/>
    </row>
    <row r="38" spans="1:9">
      <c r="A38" s="3"/>
      <c r="B38" s="3"/>
      <c r="C38" s="3"/>
      <c r="D38" s="3"/>
      <c r="E38" s="3"/>
      <c r="F38" s="3"/>
      <c r="G38" s="3"/>
      <c r="H38" s="3"/>
      <c r="I38" s="4"/>
    </row>
    <row r="39" spans="1:9">
      <c r="A39" s="3"/>
      <c r="B39" s="3"/>
      <c r="C39" s="3"/>
      <c r="D39" s="3"/>
      <c r="E39" s="3"/>
      <c r="F39" s="3"/>
      <c r="G39" s="3"/>
      <c r="H39" s="3"/>
      <c r="I39" s="4"/>
    </row>
    <row r="40" spans="1:9">
      <c r="A40" s="3"/>
      <c r="B40" s="3"/>
      <c r="C40" s="3"/>
      <c r="D40" s="3"/>
      <c r="E40" s="3"/>
      <c r="F40" s="3"/>
      <c r="G40" s="3"/>
      <c r="H40" s="3"/>
      <c r="I40" s="4"/>
    </row>
    <row r="41" spans="1:9">
      <c r="A41" s="3"/>
      <c r="B41" s="3"/>
      <c r="C41" s="3"/>
      <c r="D41" s="3"/>
      <c r="E41" s="3"/>
      <c r="F41" s="3"/>
      <c r="G41" s="3"/>
      <c r="H41" s="3"/>
      <c r="I41" s="4"/>
    </row>
    <row r="42" spans="1:9">
      <c r="A42" s="3"/>
      <c r="B42" s="3"/>
      <c r="C42" s="3"/>
      <c r="D42" s="3"/>
      <c r="E42" s="3"/>
      <c r="F42" s="3"/>
      <c r="G42" s="3"/>
      <c r="H42" s="3"/>
      <c r="I42" s="4"/>
    </row>
    <row r="43" spans="1:9">
      <c r="A43" s="3"/>
      <c r="B43" s="3"/>
      <c r="C43" s="3"/>
      <c r="D43" s="3"/>
      <c r="E43" s="3"/>
      <c r="F43" s="3"/>
      <c r="G43" s="3"/>
      <c r="H43" s="3"/>
      <c r="I43" s="4"/>
    </row>
    <row r="44" spans="1:9">
      <c r="A44" s="3"/>
      <c r="B44" s="3"/>
      <c r="C44" s="3"/>
      <c r="D44" s="3"/>
      <c r="E44" s="3"/>
      <c r="F44" s="3"/>
      <c r="G44" s="3"/>
      <c r="H44" s="3"/>
      <c r="I44" s="4"/>
    </row>
    <row r="45" spans="1:9">
      <c r="A45" s="3"/>
      <c r="B45" s="3"/>
      <c r="C45" s="3"/>
      <c r="D45" s="3"/>
      <c r="E45" s="3"/>
      <c r="F45" s="3"/>
      <c r="G45" s="3"/>
      <c r="H45" s="3"/>
      <c r="I45" s="4"/>
    </row>
    <row r="46" spans="1:9">
      <c r="A46" s="3"/>
      <c r="B46" s="3"/>
      <c r="C46" s="3"/>
      <c r="D46" s="3"/>
      <c r="E46" s="3"/>
      <c r="F46" s="3"/>
      <c r="G46" s="3"/>
      <c r="H46" s="3"/>
      <c r="I46" s="4"/>
    </row>
    <row r="47" spans="1:9">
      <c r="A47" s="3"/>
      <c r="B47" s="3"/>
      <c r="C47" s="3"/>
      <c r="D47" s="3"/>
      <c r="E47" s="3"/>
      <c r="F47" s="3"/>
      <c r="G47" s="3"/>
      <c r="H47" s="3"/>
      <c r="I47" s="4"/>
    </row>
    <row r="48" spans="1:9">
      <c r="A48" s="3"/>
      <c r="B48" s="3"/>
      <c r="C48" s="3"/>
      <c r="D48" s="3"/>
      <c r="E48" s="3"/>
      <c r="F48" s="3"/>
      <c r="G48" s="3"/>
      <c r="H48" s="3"/>
      <c r="I48" s="4"/>
    </row>
    <row r="49" spans="1:9">
      <c r="A49" s="3"/>
      <c r="B49" s="3"/>
      <c r="C49" s="3"/>
      <c r="D49" s="3"/>
      <c r="E49" s="3"/>
      <c r="F49" s="3"/>
      <c r="G49" s="3"/>
      <c r="H49" s="3"/>
      <c r="I49" s="4"/>
    </row>
    <row r="50" spans="1:9">
      <c r="A50" s="3"/>
      <c r="B50" s="3"/>
      <c r="C50" s="3"/>
      <c r="D50" s="3"/>
      <c r="E50" s="3"/>
      <c r="F50" s="3"/>
      <c r="G50" s="3"/>
      <c r="H50" s="3"/>
      <c r="I50" s="4"/>
    </row>
    <row r="51" spans="1:9">
      <c r="A51" s="3"/>
      <c r="B51" s="3"/>
      <c r="C51" s="3"/>
      <c r="D51" s="3"/>
      <c r="E51" s="3"/>
      <c r="F51" s="3"/>
      <c r="G51" s="3"/>
      <c r="H51" s="3"/>
      <c r="I51" s="4"/>
    </row>
    <row r="52" spans="1:9">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4.45"/>
  <sheetData>
    <row r="1" spans="1:9">
      <c r="A1" t="s">
        <v>943</v>
      </c>
      <c r="B1" t="e">
        <f>MATCH(A1,'TTM29.0.3 - Changes'!#REF!,0)</f>
        <v>#REF!</v>
      </c>
    </row>
    <row r="2" spans="1:9">
      <c r="A2" t="s">
        <v>950</v>
      </c>
      <c r="B2" t="e">
        <f>MATCH(A2,'TTM29.0.3 - Changes'!#REF!,0)</f>
        <v>#REF!</v>
      </c>
    </row>
    <row r="3" spans="1:9">
      <c r="A3" t="s">
        <v>1027</v>
      </c>
      <c r="B3" s="257" t="e">
        <f>MATCH(A3,'TTM29.0.3 - Changes'!#REF!,0)</f>
        <v>#REF!</v>
      </c>
      <c r="D3" s="257"/>
      <c r="E3" t="s">
        <v>2709</v>
      </c>
      <c r="I3" t="s">
        <v>2710</v>
      </c>
    </row>
    <row r="4" spans="1:9">
      <c r="A4" t="s">
        <v>1061</v>
      </c>
      <c r="B4" t="e">
        <f>MATCH(A4,'TTM29.0.3 - Changes'!#REF!,0)</f>
        <v>#REF!</v>
      </c>
      <c r="I4" t="s">
        <v>2711</v>
      </c>
    </row>
    <row r="5" spans="1:9">
      <c r="A5" t="s">
        <v>1077</v>
      </c>
      <c r="B5" s="257" t="e">
        <f>MATCH(A5,'TTM29.0.3 - Changes'!#REF!,0)</f>
        <v>#REF!</v>
      </c>
      <c r="I5" t="s">
        <v>2712</v>
      </c>
    </row>
    <row r="6" spans="1:9">
      <c r="A6" t="s">
        <v>1087</v>
      </c>
      <c r="B6" t="e">
        <f>MATCH(A6,'TTM29.0.3 - Changes'!#REF!,0)</f>
        <v>#REF!</v>
      </c>
      <c r="I6" t="s">
        <v>2713</v>
      </c>
    </row>
    <row r="7" spans="1:9">
      <c r="A7" t="s">
        <v>1095</v>
      </c>
      <c r="B7" t="e">
        <f>MATCH(A7,'TTM29.0.3 - Changes'!#REF!,0)</f>
        <v>#REF!</v>
      </c>
      <c r="I7" t="s">
        <v>2714</v>
      </c>
    </row>
    <row r="8" spans="1:9">
      <c r="A8" t="s">
        <v>1239</v>
      </c>
      <c r="B8" t="e">
        <f>MATCH(A8,'TTM29.0.3 - Changes'!#REF!,0)</f>
        <v>#REF!</v>
      </c>
      <c r="I8" t="s">
        <v>2715</v>
      </c>
    </row>
    <row r="9" spans="1:9">
      <c r="A9" t="s">
        <v>1311</v>
      </c>
      <c r="B9" t="e">
        <f>MATCH(A9,'TTM29.0.3 - Changes'!#REF!,0)</f>
        <v>#REF!</v>
      </c>
      <c r="I9" t="s">
        <v>2716</v>
      </c>
    </row>
    <row r="10" spans="1:9">
      <c r="A10" t="s">
        <v>1320</v>
      </c>
      <c r="B10" t="e">
        <f>MATCH(A10,'TTM29.0.3 - Changes'!#REF!,0)</f>
        <v>#REF!</v>
      </c>
      <c r="I10" t="s">
        <v>2717</v>
      </c>
    </row>
    <row r="11" spans="1:9">
      <c r="A11" t="s">
        <v>1326</v>
      </c>
      <c r="B11" t="e">
        <f>MATCH(A11,'TTM29.0.3 - Changes'!#REF!,0)</f>
        <v>#REF!</v>
      </c>
    </row>
    <row r="12" spans="1:9">
      <c r="A12" t="s">
        <v>1341</v>
      </c>
      <c r="B12" t="e">
        <f>MATCH(A12,'TTM29.0.3 - Changes'!#REF!,0)</f>
        <v>#REF!</v>
      </c>
    </row>
    <row r="13" spans="1:9">
      <c r="A13" t="s">
        <v>1345</v>
      </c>
      <c r="B13" s="257" t="e">
        <f>MATCH(A13,'TTM29.0.3 - Changes'!#REF!,0)</f>
        <v>#REF!</v>
      </c>
    </row>
    <row r="14" spans="1:9">
      <c r="A14" t="s">
        <v>1348</v>
      </c>
      <c r="B14" t="e">
        <f>MATCH(A14,'TTM29.0.3 - Changes'!#REF!,0)</f>
        <v>#REF!</v>
      </c>
    </row>
    <row r="15" spans="1:9">
      <c r="A15" t="s">
        <v>1351</v>
      </c>
      <c r="B15" t="e">
        <f>MATCH(A15,'TTM29.0.3 - Changes'!#REF!,0)</f>
        <v>#REF!</v>
      </c>
    </row>
    <row r="16" spans="1:9">
      <c r="A16" t="s">
        <v>1362</v>
      </c>
      <c r="B16" t="e">
        <f>MATCH(A16,'TTM29.0.3 - Changes'!#REF!,0)</f>
        <v>#REF!</v>
      </c>
    </row>
    <row r="17" spans="1:2">
      <c r="A17" t="s">
        <v>1368</v>
      </c>
      <c r="B17" t="e">
        <f>MATCH(A17,'TTM29.0.3 - Changes'!#REF!,0)</f>
        <v>#REF!</v>
      </c>
    </row>
    <row r="18" spans="1:2">
      <c r="A18" t="s">
        <v>1378</v>
      </c>
      <c r="B18" s="257" t="e">
        <f>MATCH(A18,'TTM29.0.3 - Changes'!#REF!,0)</f>
        <v>#REF!</v>
      </c>
    </row>
    <row r="19" spans="1:2">
      <c r="A19" t="s">
        <v>1381</v>
      </c>
      <c r="B19" t="e">
        <f>MATCH(A19,'TTM29.0.3 - Changes'!#REF!,0)</f>
        <v>#REF!</v>
      </c>
    </row>
    <row r="20" spans="1:2">
      <c r="A20" t="s">
        <v>1384</v>
      </c>
      <c r="B20" t="e">
        <f>MATCH(A20,'TTM29.0.3 - Changes'!#REF!,0)</f>
        <v>#REF!</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bottomRight" activeCell="J11" sqref="J11"/>
      <selection pane="bottomLeft" activeCell="G90" sqref="G90"/>
      <selection pane="topRight" activeCell="G90" sqref="G90"/>
    </sheetView>
  </sheetViews>
  <sheetFormatPr defaultColWidth="9.140625" defaultRowHeight="14.45" outlineLevelCol="1"/>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hidden="1" customWidth="1" outlineLevel="1"/>
    <col min="12" max="12" width="13.140625" style="56" bestFit="1" customWidth="1" collapsed="1"/>
    <col min="13" max="16384" width="9.140625" style="56"/>
  </cols>
  <sheetData>
    <row r="1" spans="1:14" ht="18.600000000000001">
      <c r="A1" s="56" t="s">
        <v>1308</v>
      </c>
      <c r="B1" s="101" t="s">
        <v>2718</v>
      </c>
      <c r="C1" s="168"/>
      <c r="D1" s="95"/>
      <c r="E1" s="95"/>
      <c r="F1" s="95"/>
      <c r="G1" s="95"/>
      <c r="H1" s="95"/>
    </row>
    <row r="2" spans="1:14">
      <c r="B2" s="92" t="s">
        <v>2044</v>
      </c>
      <c r="C2" s="92" t="s">
        <v>1723</v>
      </c>
      <c r="D2" s="92" t="s">
        <v>2045</v>
      </c>
      <c r="E2" s="92" t="s">
        <v>2386</v>
      </c>
      <c r="F2" s="92" t="s">
        <v>37</v>
      </c>
      <c r="G2" s="92" t="s">
        <v>2046</v>
      </c>
      <c r="H2" s="92" t="s">
        <v>2387</v>
      </c>
      <c r="I2" s="93" t="s">
        <v>1726</v>
      </c>
      <c r="J2" s="92" t="s">
        <v>2047</v>
      </c>
      <c r="K2" s="144" t="s">
        <v>657</v>
      </c>
      <c r="L2" s="146"/>
    </row>
    <row r="3" spans="1:14">
      <c r="B3" s="339" t="s">
        <v>1735</v>
      </c>
      <c r="C3" s="346"/>
      <c r="D3" s="346"/>
      <c r="E3" s="346"/>
      <c r="F3" s="346"/>
      <c r="G3" s="346"/>
      <c r="H3" s="346"/>
      <c r="I3" s="346"/>
      <c r="J3" s="346"/>
      <c r="K3" s="214"/>
      <c r="L3" s="146"/>
    </row>
    <row r="4" spans="1:14" ht="72.599999999999994">
      <c r="B4" s="18" t="s">
        <v>1409</v>
      </c>
      <c r="C4" s="63" t="s">
        <v>1737</v>
      </c>
      <c r="D4" s="94" t="s">
        <v>2719</v>
      </c>
      <c r="E4" s="244" t="s">
        <v>2720</v>
      </c>
      <c r="F4" s="256" t="s">
        <v>2721</v>
      </c>
      <c r="G4" s="94" t="s">
        <v>2722</v>
      </c>
      <c r="H4" s="218" t="s">
        <v>2723</v>
      </c>
      <c r="I4" s="61" t="s">
        <v>1411</v>
      </c>
      <c r="J4" s="61" t="s">
        <v>1412</v>
      </c>
      <c r="K4" s="94"/>
      <c r="L4" s="232"/>
    </row>
    <row r="5" spans="1:14">
      <c r="B5" s="340" t="s">
        <v>1763</v>
      </c>
      <c r="C5" s="341"/>
      <c r="D5" s="341"/>
      <c r="E5" s="341"/>
      <c r="F5" s="341"/>
      <c r="G5" s="341"/>
      <c r="H5" s="341"/>
      <c r="I5" s="341"/>
      <c r="J5" s="341"/>
      <c r="K5" s="341"/>
      <c r="L5" s="146"/>
    </row>
    <row r="6" spans="1:14" ht="29.1">
      <c r="B6" s="19" t="s">
        <v>957</v>
      </c>
      <c r="C6" s="251" t="s">
        <v>2724</v>
      </c>
      <c r="D6" s="19"/>
      <c r="E6" s="19"/>
      <c r="F6" s="19"/>
      <c r="G6" s="19"/>
      <c r="H6" s="19"/>
      <c r="I6" s="61" t="s">
        <v>2725</v>
      </c>
      <c r="J6" s="55" t="s">
        <v>2726</v>
      </c>
      <c r="K6" s="19"/>
      <c r="N6" s="96"/>
    </row>
    <row r="7" spans="1:14" ht="29.1">
      <c r="B7" s="19" t="s">
        <v>961</v>
      </c>
      <c r="C7" s="251" t="s">
        <v>2724</v>
      </c>
      <c r="D7" s="19"/>
      <c r="E7" s="19"/>
      <c r="F7" s="19"/>
      <c r="G7" s="19"/>
      <c r="H7" s="19"/>
      <c r="I7" s="61" t="s">
        <v>962</v>
      </c>
      <c r="J7" s="55" t="s">
        <v>2726</v>
      </c>
      <c r="K7" s="19"/>
      <c r="N7" s="96"/>
    </row>
    <row r="8" spans="1:14" ht="29.1">
      <c r="B8" s="19" t="s">
        <v>965</v>
      </c>
      <c r="C8" s="251" t="s">
        <v>2724</v>
      </c>
      <c r="D8" s="19"/>
      <c r="E8" s="19"/>
      <c r="F8" s="19"/>
      <c r="G8" s="19"/>
      <c r="H8" s="19"/>
      <c r="I8" s="61" t="s">
        <v>966</v>
      </c>
      <c r="J8" s="55" t="s">
        <v>2726</v>
      </c>
      <c r="K8" s="19"/>
      <c r="N8" s="96"/>
    </row>
    <row r="9" spans="1:14" ht="43.5">
      <c r="B9" s="19" t="s">
        <v>1030</v>
      </c>
      <c r="C9" s="251" t="s">
        <v>2724</v>
      </c>
      <c r="D9" s="19"/>
      <c r="E9" s="19"/>
      <c r="F9" s="19"/>
      <c r="G9" s="19"/>
      <c r="H9" s="19"/>
      <c r="I9" s="61" t="s">
        <v>1031</v>
      </c>
      <c r="J9" s="55" t="s">
        <v>2726</v>
      </c>
      <c r="K9" s="61" t="s">
        <v>2727</v>
      </c>
      <c r="N9" s="96"/>
    </row>
    <row r="10" spans="1:14" ht="43.5">
      <c r="B10" s="19" t="s">
        <v>1071</v>
      </c>
      <c r="C10" s="251" t="s">
        <v>2724</v>
      </c>
      <c r="D10" s="19"/>
      <c r="E10" s="19"/>
      <c r="F10" s="19"/>
      <c r="G10" s="19"/>
      <c r="H10" s="19"/>
      <c r="I10" s="61" t="s">
        <v>2728</v>
      </c>
      <c r="J10" s="55" t="s">
        <v>2729</v>
      </c>
      <c r="K10" s="19"/>
      <c r="N10" s="96"/>
    </row>
    <row r="11" spans="1:14" ht="43.5">
      <c r="B11" s="19" t="s">
        <v>1074</v>
      </c>
      <c r="C11" s="251" t="s">
        <v>2724</v>
      </c>
      <c r="D11" s="19"/>
      <c r="E11" s="19"/>
      <c r="F11" s="19"/>
      <c r="G11" s="19"/>
      <c r="H11" s="19"/>
      <c r="I11" s="61" t="s">
        <v>2730</v>
      </c>
      <c r="J11" s="267" t="s">
        <v>2731</v>
      </c>
      <c r="K11" s="19"/>
      <c r="N11" s="96"/>
    </row>
    <row r="12" spans="1:14" ht="57.95">
      <c r="B12" s="235" t="s">
        <v>1077</v>
      </c>
      <c r="C12" s="251" t="s">
        <v>2724</v>
      </c>
      <c r="D12" s="235"/>
      <c r="E12" s="235"/>
      <c r="F12" s="235"/>
      <c r="G12" s="235"/>
      <c r="H12" s="19"/>
      <c r="I12" s="61" t="s">
        <v>2732</v>
      </c>
      <c r="J12" s="265" t="s">
        <v>2733</v>
      </c>
      <c r="K12" s="61" t="s">
        <v>2734</v>
      </c>
      <c r="N12" s="96"/>
    </row>
    <row r="13" spans="1:14" ht="43.5">
      <c r="B13" s="19" t="s">
        <v>1087</v>
      </c>
      <c r="C13" s="251" t="s">
        <v>2724</v>
      </c>
      <c r="D13" s="19"/>
      <c r="E13" s="19"/>
      <c r="F13" s="19"/>
      <c r="G13" s="19"/>
      <c r="H13" s="19"/>
      <c r="I13" s="61" t="s">
        <v>2735</v>
      </c>
      <c r="J13" s="55" t="s">
        <v>2729</v>
      </c>
      <c r="K13" s="19"/>
      <c r="N13" s="96"/>
    </row>
    <row r="14" spans="1:14" ht="43.5">
      <c r="B14" s="19" t="s">
        <v>1090</v>
      </c>
      <c r="C14" s="251" t="s">
        <v>2724</v>
      </c>
      <c r="D14" s="19"/>
      <c r="E14" s="19"/>
      <c r="F14" s="19"/>
      <c r="G14" s="19"/>
      <c r="H14" s="19"/>
      <c r="I14" s="61" t="s">
        <v>2736</v>
      </c>
      <c r="J14" s="55" t="s">
        <v>2729</v>
      </c>
      <c r="K14" s="61" t="s">
        <v>1093</v>
      </c>
      <c r="N14" s="96"/>
    </row>
    <row r="15" spans="1:14" ht="72.599999999999994">
      <c r="B15" s="19" t="s">
        <v>1095</v>
      </c>
      <c r="C15" s="251" t="s">
        <v>2724</v>
      </c>
      <c r="D15" s="19"/>
      <c r="E15" s="19"/>
      <c r="F15" s="19"/>
      <c r="G15" s="19"/>
      <c r="H15" s="19"/>
      <c r="I15" s="61" t="s">
        <v>2737</v>
      </c>
      <c r="J15" s="55" t="s">
        <v>2738</v>
      </c>
      <c r="K15" s="19"/>
      <c r="N15" s="96"/>
    </row>
    <row r="16" spans="1:14" ht="43.5">
      <c r="B16" s="19" t="s">
        <v>1195</v>
      </c>
      <c r="C16" s="251" t="s">
        <v>2724</v>
      </c>
      <c r="D16" s="19"/>
      <c r="E16" s="19"/>
      <c r="F16" s="19"/>
      <c r="G16" s="19"/>
      <c r="H16" s="19"/>
      <c r="I16" s="61" t="s">
        <v>2739</v>
      </c>
      <c r="J16" s="267" t="s">
        <v>2731</v>
      </c>
      <c r="K16" s="19"/>
      <c r="N16" s="96"/>
    </row>
    <row r="17" spans="2:14" ht="43.5">
      <c r="B17" s="19" t="s">
        <v>1247</v>
      </c>
      <c r="C17" s="251" t="s">
        <v>2724</v>
      </c>
      <c r="D17" s="19"/>
      <c r="E17" s="19"/>
      <c r="F17" s="19"/>
      <c r="G17" s="19"/>
      <c r="H17" s="19"/>
      <c r="I17" s="61" t="s">
        <v>1248</v>
      </c>
      <c r="J17" s="55" t="s">
        <v>2729</v>
      </c>
      <c r="K17" s="19"/>
      <c r="N17" s="96"/>
    </row>
    <row r="18" spans="2:14" ht="43.5">
      <c r="B18" s="19" t="s">
        <v>1317</v>
      </c>
      <c r="C18" s="251" t="s">
        <v>2724</v>
      </c>
      <c r="D18" s="19"/>
      <c r="E18" s="19"/>
      <c r="F18" s="19"/>
      <c r="G18" s="19"/>
      <c r="H18" s="19"/>
      <c r="I18" s="61" t="s">
        <v>1318</v>
      </c>
      <c r="J18" s="55" t="s">
        <v>2726</v>
      </c>
      <c r="K18" s="19"/>
      <c r="N18" s="96"/>
    </row>
    <row r="19" spans="2:14" ht="43.5">
      <c r="B19" s="19" t="s">
        <v>1348</v>
      </c>
      <c r="C19" s="251" t="s">
        <v>2724</v>
      </c>
      <c r="D19" s="19"/>
      <c r="E19" s="19"/>
      <c r="F19" s="19"/>
      <c r="G19" s="19"/>
      <c r="H19" s="19"/>
      <c r="I19" s="61" t="s">
        <v>1349</v>
      </c>
      <c r="J19" s="55" t="s">
        <v>2729</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bottomRight" activeCell="B14" sqref="B14"/>
      <selection pane="bottomLeft" activeCell="G90" sqref="G90"/>
      <selection pane="topRight" activeCell="G90" sqref="G90"/>
    </sheetView>
  </sheetViews>
  <sheetFormatPr defaultColWidth="9.140625" defaultRowHeight="14.45" outlineLevelCol="1"/>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600000000000001">
      <c r="A1" s="56" t="s">
        <v>1308</v>
      </c>
      <c r="B1" s="101" t="s">
        <v>2740</v>
      </c>
      <c r="C1" s="168"/>
      <c r="D1" s="95"/>
      <c r="E1" s="95"/>
      <c r="F1" s="95"/>
      <c r="G1" s="95"/>
      <c r="H1" s="95"/>
    </row>
    <row r="2" spans="1:14">
      <c r="B2" s="92" t="s">
        <v>2044</v>
      </c>
      <c r="C2" s="92" t="s">
        <v>1723</v>
      </c>
      <c r="D2" s="92" t="s">
        <v>2045</v>
      </c>
      <c r="E2" s="92" t="s">
        <v>2386</v>
      </c>
      <c r="F2" s="92" t="s">
        <v>37</v>
      </c>
      <c r="G2" s="92" t="s">
        <v>2046</v>
      </c>
      <c r="H2" s="92" t="s">
        <v>2387</v>
      </c>
      <c r="I2" s="93" t="s">
        <v>1726</v>
      </c>
      <c r="J2" s="92" t="s">
        <v>2047</v>
      </c>
      <c r="K2" s="289" t="s">
        <v>657</v>
      </c>
      <c r="L2" s="146"/>
    </row>
    <row r="3" spans="1:14">
      <c r="B3" s="340" t="s">
        <v>1763</v>
      </c>
      <c r="C3" s="341"/>
      <c r="D3" s="341"/>
      <c r="E3" s="341"/>
      <c r="F3" s="341"/>
      <c r="G3" s="341"/>
      <c r="H3" s="341"/>
      <c r="I3" s="341"/>
      <c r="J3" s="341"/>
      <c r="K3" s="361"/>
      <c r="L3" s="146"/>
    </row>
    <row r="4" spans="1:14" ht="29.1">
      <c r="B4" s="234" t="s">
        <v>1288</v>
      </c>
      <c r="C4" s="251" t="s">
        <v>2741</v>
      </c>
      <c r="D4" s="3"/>
      <c r="E4" s="19"/>
      <c r="F4" s="19"/>
      <c r="G4" s="19"/>
      <c r="H4" s="19"/>
      <c r="I4" s="103" t="s">
        <v>661</v>
      </c>
      <c r="J4" s="300" t="s">
        <v>2742</v>
      </c>
      <c r="K4" s="19"/>
      <c r="N4" s="96"/>
    </row>
    <row r="5" spans="1:14" ht="43.5">
      <c r="B5" s="203" t="s">
        <v>1345</v>
      </c>
      <c r="C5" s="251" t="s">
        <v>2741</v>
      </c>
      <c r="D5" s="19"/>
      <c r="E5" s="19"/>
      <c r="F5" s="19"/>
      <c r="G5" s="19"/>
      <c r="H5" s="19"/>
      <c r="I5" s="103" t="s">
        <v>1346</v>
      </c>
      <c r="J5" s="55" t="s">
        <v>2742</v>
      </c>
      <c r="K5" s="19"/>
    </row>
    <row r="6" spans="1:14" ht="43.5">
      <c r="B6" s="203" t="s">
        <v>1358</v>
      </c>
      <c r="C6" s="251" t="s">
        <v>2741</v>
      </c>
      <c r="D6" s="3"/>
      <c r="E6" s="19"/>
      <c r="F6" s="19"/>
      <c r="G6" s="19"/>
      <c r="H6" s="19"/>
      <c r="I6" s="103" t="s">
        <v>1359</v>
      </c>
      <c r="J6" s="55" t="s">
        <v>2742</v>
      </c>
      <c r="K6" s="19"/>
      <c r="N6" s="96"/>
    </row>
    <row r="7" spans="1:14" ht="29.1">
      <c r="B7" s="203" t="s">
        <v>1403</v>
      </c>
      <c r="C7" s="61" t="s">
        <v>2741</v>
      </c>
      <c r="D7" s="19"/>
      <c r="E7" s="19"/>
      <c r="F7" s="19"/>
      <c r="G7" s="19"/>
      <c r="H7" s="19"/>
      <c r="I7" s="103" t="s">
        <v>1404</v>
      </c>
      <c r="J7" s="55" t="s">
        <v>2742</v>
      </c>
      <c r="K7" s="19"/>
    </row>
    <row r="8" spans="1:14" ht="43.5">
      <c r="B8" s="203" t="s">
        <v>1409</v>
      </c>
      <c r="C8" s="251" t="s">
        <v>2741</v>
      </c>
      <c r="D8" s="3"/>
      <c r="E8" s="19"/>
      <c r="F8" s="19"/>
      <c r="G8" s="19"/>
      <c r="H8" s="19"/>
      <c r="I8" s="103" t="s">
        <v>1411</v>
      </c>
      <c r="J8" s="55" t="s">
        <v>2742</v>
      </c>
      <c r="K8" s="61"/>
      <c r="N8" s="96"/>
    </row>
    <row r="9" spans="1:14" ht="29.1">
      <c r="B9" s="203" t="s">
        <v>1413</v>
      </c>
      <c r="C9" s="251" t="s">
        <v>2741</v>
      </c>
      <c r="D9" s="19"/>
      <c r="E9" s="19"/>
      <c r="F9" s="19"/>
      <c r="G9" s="19"/>
      <c r="H9" s="19"/>
      <c r="I9" s="103" t="s">
        <v>1414</v>
      </c>
      <c r="J9" s="55" t="s">
        <v>2742</v>
      </c>
      <c r="K9" s="19"/>
    </row>
    <row r="10" spans="1:14" ht="29.1">
      <c r="B10" s="203" t="s">
        <v>660</v>
      </c>
      <c r="C10" s="251" t="s">
        <v>2573</v>
      </c>
      <c r="D10" s="19"/>
      <c r="E10" s="19"/>
      <c r="F10" s="19"/>
      <c r="G10" s="19"/>
      <c r="H10" s="19"/>
      <c r="I10" s="55" t="s">
        <v>661</v>
      </c>
      <c r="J10" s="55" t="s">
        <v>2743</v>
      </c>
      <c r="K10" s="19"/>
    </row>
    <row r="11" spans="1:14" ht="29.1">
      <c r="B11" s="203" t="s">
        <v>705</v>
      </c>
      <c r="C11" s="251" t="s">
        <v>2573</v>
      </c>
      <c r="D11" s="19"/>
      <c r="E11" s="19"/>
      <c r="F11" s="19"/>
      <c r="G11" s="19"/>
      <c r="H11" s="19"/>
      <c r="I11" s="55" t="s">
        <v>706</v>
      </c>
      <c r="J11" s="55" t="s">
        <v>2743</v>
      </c>
      <c r="K11" s="19"/>
    </row>
    <row r="12" spans="1:14" ht="29.1">
      <c r="B12" s="203" t="s">
        <v>723</v>
      </c>
      <c r="C12" s="251" t="s">
        <v>2573</v>
      </c>
      <c r="D12" s="19"/>
      <c r="E12" s="19"/>
      <c r="F12" s="19"/>
      <c r="G12" s="19"/>
      <c r="H12" s="19"/>
      <c r="I12" s="55" t="s">
        <v>724</v>
      </c>
      <c r="J12" s="55" t="s">
        <v>2743</v>
      </c>
      <c r="K12" s="19"/>
    </row>
    <row r="13" spans="1:14" ht="29.1">
      <c r="B13" s="203" t="s">
        <v>727</v>
      </c>
      <c r="C13" s="251" t="s">
        <v>2573</v>
      </c>
      <c r="D13" s="19"/>
      <c r="E13" s="19"/>
      <c r="F13" s="19"/>
      <c r="G13" s="19"/>
      <c r="H13" s="19"/>
      <c r="I13" s="55" t="s">
        <v>728</v>
      </c>
      <c r="J13" s="55" t="s">
        <v>2743</v>
      </c>
      <c r="K13" s="19"/>
    </row>
    <row r="14" spans="1:14" s="23" customFormat="1">
      <c r="A14" s="56"/>
      <c r="B14" s="56"/>
      <c r="C14" s="291"/>
      <c r="I14" s="96"/>
      <c r="J14" s="71"/>
      <c r="L14" s="56"/>
      <c r="M14" s="56"/>
      <c r="N14" s="56"/>
    </row>
    <row r="15" spans="1:14" s="23" customFormat="1">
      <c r="A15" s="56"/>
      <c r="B15" s="56"/>
      <c r="C15" s="71"/>
      <c r="I15" s="96"/>
      <c r="J15" s="96"/>
      <c r="L15" s="56"/>
      <c r="M15" s="56"/>
      <c r="N15" s="56"/>
    </row>
    <row r="16" spans="1:14" s="23" customFormat="1">
      <c r="A16" s="56"/>
      <c r="B16" s="56"/>
      <c r="C16" s="71"/>
      <c r="I16" s="96"/>
      <c r="J16" s="96"/>
      <c r="L16" s="56"/>
      <c r="M16" s="56"/>
      <c r="N16" s="56"/>
    </row>
    <row r="17" spans="1:14" s="23" customFormat="1">
      <c r="A17" s="56"/>
      <c r="B17" s="56"/>
      <c r="C17" s="291"/>
      <c r="I17" s="96"/>
      <c r="J17" s="71"/>
      <c r="L17" s="56"/>
      <c r="M17" s="56"/>
      <c r="N17" s="56"/>
    </row>
    <row r="18" spans="1:14" s="23" customFormat="1">
      <c r="A18" s="56"/>
      <c r="B18" s="56"/>
      <c r="C18" s="291"/>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bottomRight" activeCell="J8" sqref="J8"/>
      <selection pane="bottomLeft" activeCell="G90" sqref="G90"/>
      <selection pane="topRight" activeCell="G90" sqref="G90"/>
    </sheetView>
  </sheetViews>
  <sheetFormatPr defaultColWidth="9.140625" defaultRowHeight="14.45" outlineLevelCol="1"/>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600000000000001">
      <c r="A1" s="56" t="s">
        <v>1308</v>
      </c>
      <c r="B1" s="101" t="s">
        <v>2740</v>
      </c>
      <c r="C1" s="168"/>
      <c r="D1" s="95"/>
      <c r="E1" s="95"/>
      <c r="F1" s="95"/>
      <c r="G1" s="95"/>
      <c r="H1" s="95"/>
    </row>
    <row r="2" spans="1:14">
      <c r="B2" s="92" t="s">
        <v>2044</v>
      </c>
      <c r="C2" s="92" t="s">
        <v>1723</v>
      </c>
      <c r="D2" s="92" t="s">
        <v>2045</v>
      </c>
      <c r="E2" s="92" t="s">
        <v>2386</v>
      </c>
      <c r="F2" s="92" t="s">
        <v>37</v>
      </c>
      <c r="G2" s="92" t="s">
        <v>2046</v>
      </c>
      <c r="H2" s="92" t="s">
        <v>2387</v>
      </c>
      <c r="I2" s="93" t="s">
        <v>1726</v>
      </c>
      <c r="J2" s="92" t="s">
        <v>2047</v>
      </c>
      <c r="K2" s="289" t="s">
        <v>657</v>
      </c>
      <c r="L2" s="146"/>
    </row>
    <row r="3" spans="1:14">
      <c r="B3" s="340" t="s">
        <v>1763</v>
      </c>
      <c r="C3" s="341"/>
      <c r="D3" s="341"/>
      <c r="E3" s="341"/>
      <c r="F3" s="341"/>
      <c r="G3" s="341"/>
      <c r="H3" s="341"/>
      <c r="I3" s="341"/>
      <c r="J3" s="341"/>
      <c r="K3" s="361"/>
      <c r="L3" s="146"/>
    </row>
    <row r="4" spans="1:14" ht="29.1">
      <c r="B4" s="270" t="s">
        <v>660</v>
      </c>
      <c r="C4" s="251" t="s">
        <v>2600</v>
      </c>
      <c r="D4" s="3"/>
      <c r="E4" s="19"/>
      <c r="F4" s="19"/>
      <c r="G4" s="19"/>
      <c r="H4" s="19"/>
      <c r="I4" s="103" t="s">
        <v>661</v>
      </c>
      <c r="J4" s="294" t="s">
        <v>2744</v>
      </c>
      <c r="K4" s="19"/>
      <c r="N4" s="96"/>
    </row>
    <row r="5" spans="1:14" ht="29.1">
      <c r="B5" s="270" t="s">
        <v>665</v>
      </c>
      <c r="C5" s="251" t="s">
        <v>2600</v>
      </c>
      <c r="D5" s="3"/>
      <c r="E5" s="19"/>
      <c r="F5" s="19"/>
      <c r="G5" s="19"/>
      <c r="H5" s="19"/>
      <c r="I5" s="103" t="s">
        <v>666</v>
      </c>
      <c r="J5" s="294" t="s">
        <v>2744</v>
      </c>
      <c r="K5" s="19"/>
      <c r="N5" s="96"/>
    </row>
    <row r="6" spans="1:14" ht="43.5">
      <c r="B6" s="270" t="s">
        <v>671</v>
      </c>
      <c r="C6" s="251" t="s">
        <v>2600</v>
      </c>
      <c r="D6" s="3"/>
      <c r="E6" s="19"/>
      <c r="F6" s="19"/>
      <c r="G6" s="19"/>
      <c r="H6" s="19"/>
      <c r="I6" s="103" t="s">
        <v>673</v>
      </c>
      <c r="J6" s="294" t="s">
        <v>2744</v>
      </c>
      <c r="K6" s="61"/>
      <c r="N6" s="96"/>
    </row>
    <row r="7" spans="1:14" ht="29.1">
      <c r="B7" s="270" t="s">
        <v>691</v>
      </c>
      <c r="C7" s="251" t="s">
        <v>2600</v>
      </c>
      <c r="D7" s="19"/>
      <c r="E7" s="19"/>
      <c r="F7" s="19"/>
      <c r="G7" s="19"/>
      <c r="H7" s="19"/>
      <c r="I7" s="103" t="s">
        <v>692</v>
      </c>
      <c r="J7" s="294" t="s">
        <v>2744</v>
      </c>
      <c r="K7" s="19"/>
    </row>
    <row r="8" spans="1:14" ht="29.1">
      <c r="B8" s="270" t="s">
        <v>705</v>
      </c>
      <c r="C8" s="61" t="s">
        <v>2745</v>
      </c>
      <c r="D8" s="19"/>
      <c r="E8" s="19"/>
      <c r="F8" s="19"/>
      <c r="G8" s="19"/>
      <c r="H8" s="19"/>
      <c r="I8" s="103" t="s">
        <v>706</v>
      </c>
      <c r="J8" s="294" t="s">
        <v>2746</v>
      </c>
      <c r="K8" s="19"/>
    </row>
    <row r="9" spans="1:14" ht="29.1">
      <c r="B9" s="270" t="s">
        <v>709</v>
      </c>
      <c r="C9" s="251" t="s">
        <v>2600</v>
      </c>
      <c r="D9" s="19"/>
      <c r="E9" s="19"/>
      <c r="F9" s="19"/>
      <c r="G9" s="19"/>
      <c r="H9" s="19"/>
      <c r="I9" s="103" t="s">
        <v>711</v>
      </c>
      <c r="J9" s="294" t="s">
        <v>2744</v>
      </c>
      <c r="K9" s="19"/>
    </row>
    <row r="10" spans="1:14" ht="29.1">
      <c r="B10" s="270" t="s">
        <v>723</v>
      </c>
      <c r="C10" s="251" t="s">
        <v>2600</v>
      </c>
      <c r="D10" s="19"/>
      <c r="E10" s="19"/>
      <c r="F10" s="19"/>
      <c r="G10" s="19"/>
      <c r="H10" s="19"/>
      <c r="I10" s="55" t="s">
        <v>724</v>
      </c>
      <c r="J10" s="294" t="s">
        <v>2744</v>
      </c>
      <c r="K10" s="19"/>
    </row>
    <row r="11" spans="1:14" ht="29.1">
      <c r="B11" s="270" t="s">
        <v>737</v>
      </c>
      <c r="C11" s="251" t="s">
        <v>2600</v>
      </c>
      <c r="D11" s="19"/>
      <c r="E11" s="19"/>
      <c r="F11" s="19"/>
      <c r="G11" s="19"/>
      <c r="H11" s="19"/>
      <c r="I11" s="55" t="s">
        <v>739</v>
      </c>
      <c r="J11" s="294" t="s">
        <v>2744</v>
      </c>
      <c r="K11" s="19"/>
    </row>
    <row r="12" spans="1:14" ht="29.1">
      <c r="B12" s="270" t="s">
        <v>742</v>
      </c>
      <c r="C12" s="251" t="s">
        <v>2600</v>
      </c>
      <c r="D12" s="19"/>
      <c r="E12" s="19"/>
      <c r="F12" s="19"/>
      <c r="G12" s="19"/>
      <c r="H12" s="19"/>
      <c r="I12" s="55" t="s">
        <v>744</v>
      </c>
      <c r="J12" s="294" t="s">
        <v>2744</v>
      </c>
      <c r="K12" s="19"/>
    </row>
    <row r="13" spans="1:14" ht="29.1">
      <c r="B13" s="270" t="s">
        <v>757</v>
      </c>
      <c r="C13" s="251" t="s">
        <v>2600</v>
      </c>
      <c r="D13" s="19"/>
      <c r="E13" s="19"/>
      <c r="F13" s="19"/>
      <c r="G13" s="19"/>
      <c r="H13" s="19"/>
      <c r="I13" s="55" t="s">
        <v>759</v>
      </c>
      <c r="J13" s="294" t="s">
        <v>2744</v>
      </c>
      <c r="K13" s="19"/>
    </row>
    <row r="14" spans="1:14" ht="43.5">
      <c r="B14" s="270" t="s">
        <v>763</v>
      </c>
      <c r="C14" s="251" t="s">
        <v>2600</v>
      </c>
      <c r="D14" s="19"/>
      <c r="E14" s="19"/>
      <c r="F14" s="19"/>
      <c r="G14" s="19"/>
      <c r="H14" s="19"/>
      <c r="I14" s="55" t="s">
        <v>764</v>
      </c>
      <c r="J14" s="294" t="s">
        <v>2744</v>
      </c>
      <c r="K14" s="19"/>
    </row>
    <row r="15" spans="1:14" ht="43.5">
      <c r="B15" s="270" t="s">
        <v>768</v>
      </c>
      <c r="C15" s="251" t="s">
        <v>2600</v>
      </c>
      <c r="D15" s="19"/>
      <c r="E15" s="19"/>
      <c r="F15" s="19"/>
      <c r="G15" s="19"/>
      <c r="H15" s="19"/>
      <c r="I15" s="55" t="s">
        <v>769</v>
      </c>
      <c r="J15" s="294" t="s">
        <v>2744</v>
      </c>
      <c r="K15" s="19"/>
    </row>
    <row r="16" spans="1:14" s="23" customFormat="1" ht="43.5">
      <c r="A16" s="56"/>
      <c r="B16" s="270" t="s">
        <v>773</v>
      </c>
      <c r="C16" s="251" t="s">
        <v>2600</v>
      </c>
      <c r="D16" s="19"/>
      <c r="E16" s="19"/>
      <c r="F16" s="19"/>
      <c r="G16" s="19"/>
      <c r="H16" s="19"/>
      <c r="I16" s="55" t="s">
        <v>774</v>
      </c>
      <c r="J16" s="294" t="s">
        <v>2744</v>
      </c>
      <c r="K16" s="19"/>
      <c r="L16" s="56"/>
      <c r="M16" s="56"/>
      <c r="N16" s="56"/>
    </row>
    <row r="17" spans="1:14" s="23" customFormat="1" ht="43.5">
      <c r="A17" s="56"/>
      <c r="B17" s="270" t="s">
        <v>788</v>
      </c>
      <c r="C17" s="251" t="s">
        <v>2741</v>
      </c>
      <c r="D17" s="19"/>
      <c r="E17" s="19"/>
      <c r="F17" s="19"/>
      <c r="G17" s="19"/>
      <c r="H17" s="19"/>
      <c r="I17" s="55" t="s">
        <v>791</v>
      </c>
      <c r="J17" s="294" t="s">
        <v>2747</v>
      </c>
      <c r="K17" s="19"/>
      <c r="L17" s="56"/>
      <c r="M17" s="56"/>
      <c r="N17" s="56"/>
    </row>
    <row r="18" spans="1:14" s="23" customFormat="1" ht="29.1">
      <c r="A18" s="56"/>
      <c r="B18" s="270" t="s">
        <v>794</v>
      </c>
      <c r="C18" s="251" t="s">
        <v>2600</v>
      </c>
      <c r="D18" s="19"/>
      <c r="E18" s="19"/>
      <c r="F18" s="19"/>
      <c r="G18" s="19"/>
      <c r="H18" s="19"/>
      <c r="I18" s="55" t="s">
        <v>795</v>
      </c>
      <c r="J18" s="294" t="s">
        <v>2744</v>
      </c>
      <c r="K18" s="19"/>
      <c r="L18" s="56"/>
      <c r="M18" s="56"/>
      <c r="N18" s="56"/>
    </row>
    <row r="19" spans="1:14" s="23" customFormat="1" ht="29.1">
      <c r="A19" s="56"/>
      <c r="B19" s="270" t="s">
        <v>797</v>
      </c>
      <c r="C19" s="251" t="s">
        <v>2600</v>
      </c>
      <c r="D19" s="19"/>
      <c r="E19" s="19"/>
      <c r="F19" s="19"/>
      <c r="G19" s="19"/>
      <c r="H19" s="19"/>
      <c r="I19" s="55" t="s">
        <v>798</v>
      </c>
      <c r="J19" s="294" t="s">
        <v>2744</v>
      </c>
      <c r="K19" s="19"/>
      <c r="L19" s="56"/>
      <c r="M19" s="56"/>
      <c r="N19" s="56"/>
    </row>
    <row r="20" spans="1:14" s="23" customFormat="1" ht="57.95">
      <c r="A20" s="56"/>
      <c r="B20" s="270" t="s">
        <v>801</v>
      </c>
      <c r="C20" s="251" t="s">
        <v>2600</v>
      </c>
      <c r="D20" s="19"/>
      <c r="E20" s="19"/>
      <c r="F20" s="19"/>
      <c r="G20" s="19"/>
      <c r="H20" s="19"/>
      <c r="I20" s="55" t="s">
        <v>803</v>
      </c>
      <c r="J20" s="294" t="s">
        <v>2744</v>
      </c>
      <c r="K20" s="19"/>
      <c r="L20" s="56"/>
      <c r="M20" s="56"/>
      <c r="N20" s="56"/>
    </row>
    <row r="21" spans="1:14" s="23" customFormat="1" ht="29.1">
      <c r="A21" s="56"/>
      <c r="B21" s="270" t="s">
        <v>810</v>
      </c>
      <c r="C21" s="251" t="s">
        <v>2600</v>
      </c>
      <c r="D21" s="19"/>
      <c r="E21" s="19"/>
      <c r="F21" s="19"/>
      <c r="G21" s="19"/>
      <c r="H21" s="19"/>
      <c r="I21" s="55" t="s">
        <v>812</v>
      </c>
      <c r="J21" s="294" t="s">
        <v>2744</v>
      </c>
      <c r="K21" s="19"/>
      <c r="L21" s="56"/>
      <c r="M21" s="56"/>
      <c r="N21" s="56"/>
    </row>
    <row r="22" spans="1:14" s="23" customFormat="1" ht="29.1">
      <c r="A22" s="56"/>
      <c r="B22" s="270" t="s">
        <v>824</v>
      </c>
      <c r="C22" s="251" t="s">
        <v>2600</v>
      </c>
      <c r="D22" s="19"/>
      <c r="E22" s="19"/>
      <c r="F22" s="19"/>
      <c r="G22" s="19"/>
      <c r="H22" s="19"/>
      <c r="I22" s="55" t="s">
        <v>825</v>
      </c>
      <c r="J22" s="294" t="s">
        <v>2744</v>
      </c>
      <c r="K22" s="19"/>
      <c r="L22" s="56"/>
      <c r="M22" s="56"/>
      <c r="N22" s="56"/>
    </row>
    <row r="23" spans="1:14" s="23" customFormat="1" ht="43.5">
      <c r="A23" s="56"/>
      <c r="B23" s="270" t="s">
        <v>828</v>
      </c>
      <c r="C23" s="251" t="s">
        <v>2600</v>
      </c>
      <c r="D23" s="19"/>
      <c r="E23" s="19"/>
      <c r="F23" s="19"/>
      <c r="G23" s="19"/>
      <c r="H23" s="19"/>
      <c r="I23" s="55" t="s">
        <v>830</v>
      </c>
      <c r="J23" s="294" t="s">
        <v>2744</v>
      </c>
      <c r="K23" s="19"/>
      <c r="L23" s="56"/>
      <c r="M23" s="56"/>
      <c r="N23" s="56"/>
    </row>
    <row r="24" spans="1:14" s="23" customFormat="1" ht="29.1">
      <c r="A24" s="56"/>
      <c r="B24" s="270" t="s">
        <v>1142</v>
      </c>
      <c r="C24" s="251" t="s">
        <v>2741</v>
      </c>
      <c r="D24" s="19"/>
      <c r="E24" s="19"/>
      <c r="F24" s="19"/>
      <c r="G24" s="19"/>
      <c r="H24" s="19"/>
      <c r="I24" s="55" t="s">
        <v>2087</v>
      </c>
      <c r="J24" s="61" t="s">
        <v>2748</v>
      </c>
      <c r="K24" s="19"/>
      <c r="L24" s="56"/>
      <c r="M24" s="56"/>
      <c r="N24" s="56"/>
    </row>
    <row r="25" spans="1:14" s="23" customFormat="1" ht="29.1">
      <c r="A25" s="56"/>
      <c r="B25" s="270" t="s">
        <v>1145</v>
      </c>
      <c r="C25" s="251" t="s">
        <v>2600</v>
      </c>
      <c r="D25" s="19"/>
      <c r="E25" s="19"/>
      <c r="F25" s="19"/>
      <c r="G25" s="19"/>
      <c r="H25" s="19"/>
      <c r="I25" s="55" t="s">
        <v>2089</v>
      </c>
      <c r="J25" s="61" t="s">
        <v>2744</v>
      </c>
      <c r="K25" s="19"/>
      <c r="L25" s="56"/>
      <c r="M25" s="56"/>
      <c r="N25" s="56"/>
    </row>
    <row r="26" spans="1:14" s="23" customFormat="1" ht="29.1">
      <c r="A26" s="56"/>
      <c r="B26" s="270" t="s">
        <v>1381</v>
      </c>
      <c r="C26" s="251" t="s">
        <v>2600</v>
      </c>
      <c r="D26" s="19"/>
      <c r="E26" s="19"/>
      <c r="F26" s="19"/>
      <c r="G26" s="19"/>
      <c r="H26" s="19"/>
      <c r="I26" s="55" t="s">
        <v>1382</v>
      </c>
      <c r="J26" s="294" t="s">
        <v>2744</v>
      </c>
      <c r="K26" s="19"/>
      <c r="L26" s="56"/>
      <c r="M26" s="56"/>
      <c r="N26" s="56"/>
    </row>
    <row r="27" spans="1:14" s="23" customFormat="1">
      <c r="A27" s="56"/>
      <c r="B27" s="56"/>
      <c r="C27" s="291"/>
      <c r="I27" s="96"/>
      <c r="J27" s="71"/>
      <c r="L27" s="56"/>
      <c r="M27" s="56"/>
      <c r="N27" s="56"/>
    </row>
    <row r="28" spans="1:14" s="23" customFormat="1">
      <c r="A28" s="56"/>
      <c r="B28" s="56"/>
      <c r="C28" s="71"/>
      <c r="I28" s="96"/>
      <c r="J28" s="96"/>
      <c r="L28" s="56"/>
      <c r="M28" s="56"/>
      <c r="N28" s="56"/>
    </row>
    <row r="29" spans="1:14" s="23" customFormat="1">
      <c r="A29" s="56"/>
      <c r="B29" s="56"/>
      <c r="C29" s="71"/>
      <c r="I29" s="96"/>
      <c r="J29" s="96"/>
      <c r="L29" s="56"/>
      <c r="M29" s="56"/>
      <c r="N29" s="56"/>
    </row>
    <row r="30" spans="1:14" s="23" customFormat="1">
      <c r="A30" s="56"/>
      <c r="B30" s="56"/>
      <c r="C30" s="291"/>
      <c r="I30" s="96"/>
      <c r="J30" s="71"/>
      <c r="L30" s="56"/>
      <c r="M30" s="56"/>
      <c r="N30" s="56"/>
    </row>
    <row r="31" spans="1:14" s="23" customFormat="1">
      <c r="A31" s="56"/>
      <c r="B31" s="56"/>
      <c r="C31" s="291"/>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A1:N49"/>
  <sheetViews>
    <sheetView tabSelected="1" zoomScale="205" zoomScaleNormal="205" workbookViewId="0">
      <pane xSplit="3" ySplit="2" topLeftCell="I3" activePane="bottomRight" state="frozen"/>
      <selection pane="bottomRight" activeCell="I5" sqref="I5"/>
      <selection pane="bottomLeft" activeCell="G90" sqref="G90"/>
      <selection pane="topRight" activeCell="G90" sqref="G90"/>
    </sheetView>
  </sheetViews>
  <sheetFormatPr defaultColWidth="9.140625" defaultRowHeight="14.45" outlineLevelCol="1"/>
  <cols>
    <col min="1" max="1" width="2.7109375" style="56" customWidth="1"/>
    <col min="2" max="2" width="20.7109375" style="23" customWidth="1"/>
    <col min="3" max="3" width="28" style="91" customWidth="1"/>
    <col min="4" max="6" width="31.5703125" style="23" hidden="1" customWidth="1" outlineLevel="1"/>
    <col min="7" max="7" width="36.7109375" style="23" hidden="1" customWidth="1" outlineLevel="1"/>
    <col min="8" max="8" width="66.5703125" style="23" hidden="1" customWidth="1" outlineLevel="1"/>
    <col min="9" max="9" width="61.28515625" style="56" customWidth="1" collapsed="1"/>
    <col min="10" max="10" width="82.140625" style="96" customWidth="1"/>
    <col min="11" max="11" width="65.7109375" style="23" customWidth="1" outlineLevel="1"/>
    <col min="12" max="12" width="13.140625" style="56" bestFit="1" customWidth="1"/>
    <col min="13" max="16384" width="9.140625" style="56"/>
  </cols>
  <sheetData>
    <row r="1" spans="1:14" ht="18.600000000000001">
      <c r="A1" s="56" t="s">
        <v>1308</v>
      </c>
      <c r="B1" s="310" t="s">
        <v>2749</v>
      </c>
      <c r="C1" s="168"/>
      <c r="D1" s="95"/>
      <c r="E1" s="95"/>
      <c r="F1" s="95"/>
      <c r="G1" s="95"/>
      <c r="H1" s="95"/>
    </row>
    <row r="2" spans="1:14">
      <c r="B2" s="92" t="s">
        <v>2044</v>
      </c>
      <c r="C2" s="92" t="s">
        <v>1723</v>
      </c>
      <c r="D2" s="92" t="s">
        <v>2045</v>
      </c>
      <c r="E2" s="92" t="s">
        <v>2386</v>
      </c>
      <c r="F2" s="92" t="s">
        <v>37</v>
      </c>
      <c r="G2" s="92" t="s">
        <v>2046</v>
      </c>
      <c r="H2" s="92" t="s">
        <v>2387</v>
      </c>
      <c r="I2" s="93" t="s">
        <v>1726</v>
      </c>
      <c r="J2" s="92" t="s">
        <v>2047</v>
      </c>
      <c r="K2" s="144" t="s">
        <v>657</v>
      </c>
      <c r="L2" s="146"/>
    </row>
    <row r="3" spans="1:14">
      <c r="B3" s="362" t="s">
        <v>1763</v>
      </c>
      <c r="C3" s="362"/>
      <c r="D3" s="362"/>
      <c r="E3" s="362"/>
      <c r="F3" s="362"/>
      <c r="G3" s="362"/>
      <c r="H3" s="362"/>
      <c r="I3" s="362"/>
      <c r="J3" s="362"/>
      <c r="K3" s="362"/>
      <c r="N3" s="96"/>
    </row>
    <row r="4" spans="1:14" ht="15">
      <c r="B4" s="281" t="s">
        <v>1068</v>
      </c>
      <c r="C4" s="281" t="s">
        <v>2750</v>
      </c>
      <c r="D4" s="318"/>
      <c r="E4" s="318"/>
      <c r="F4" s="318"/>
      <c r="G4" s="318"/>
      <c r="H4" s="318"/>
      <c r="I4" s="317" t="s">
        <v>1069</v>
      </c>
      <c r="J4" s="317" t="s">
        <v>2751</v>
      </c>
      <c r="K4" s="299"/>
      <c r="N4" s="96"/>
    </row>
    <row r="5" spans="1:14" ht="60.75">
      <c r="B5" s="281" t="s">
        <v>1191</v>
      </c>
      <c r="C5" s="281" t="s">
        <v>2750</v>
      </c>
      <c r="D5" s="318"/>
      <c r="E5" s="318"/>
      <c r="F5" s="318"/>
      <c r="G5" s="318"/>
      <c r="H5" s="318"/>
      <c r="I5" s="317" t="s">
        <v>1192</v>
      </c>
      <c r="J5" s="317" t="s">
        <v>2752</v>
      </c>
      <c r="K5" s="299"/>
      <c r="N5" s="96"/>
    </row>
    <row r="6" spans="1:14" s="298" customFormat="1">
      <c r="B6"/>
      <c r="C6"/>
      <c r="D6"/>
      <c r="E6"/>
      <c r="F6"/>
      <c r="G6"/>
      <c r="H6"/>
      <c r="I6"/>
      <c r="J6"/>
      <c r="K6"/>
      <c r="N6" s="316"/>
    </row>
    <row r="7" spans="1:14" s="298" customFormat="1">
      <c r="B7"/>
      <c r="C7"/>
      <c r="D7"/>
      <c r="E7"/>
      <c r="F7"/>
      <c r="G7"/>
      <c r="H7"/>
      <c r="I7"/>
      <c r="J7"/>
      <c r="K7"/>
      <c r="N7" s="316"/>
    </row>
    <row r="8" spans="1:14" s="298" customFormat="1">
      <c r="B8"/>
      <c r="C8"/>
      <c r="D8"/>
      <c r="E8"/>
      <c r="F8"/>
      <c r="G8"/>
      <c r="H8"/>
      <c r="I8"/>
      <c r="J8"/>
      <c r="K8"/>
      <c r="N8" s="316"/>
    </row>
    <row r="9" spans="1:14" s="298" customFormat="1">
      <c r="B9"/>
      <c r="C9"/>
      <c r="D9"/>
      <c r="E9"/>
      <c r="F9"/>
      <c r="G9"/>
      <c r="H9"/>
      <c r="I9"/>
      <c r="J9"/>
      <c r="K9"/>
      <c r="N9" s="316"/>
    </row>
    <row r="10" spans="1:14" s="298" customFormat="1">
      <c r="B10"/>
      <c r="C10"/>
      <c r="D10"/>
      <c r="E10"/>
      <c r="F10"/>
      <c r="G10"/>
      <c r="H10"/>
      <c r="I10"/>
      <c r="J10"/>
      <c r="K10"/>
      <c r="N10" s="316"/>
    </row>
    <row r="11" spans="1:14" s="298" customFormat="1">
      <c r="B11"/>
      <c r="C11"/>
      <c r="D11"/>
      <c r="E11"/>
      <c r="F11"/>
      <c r="G11"/>
      <c r="H11"/>
      <c r="I11"/>
      <c r="J11"/>
      <c r="K11"/>
      <c r="N11" s="316"/>
    </row>
    <row r="12" spans="1:14">
      <c r="B12"/>
      <c r="C12"/>
      <c r="D12"/>
      <c r="E12"/>
      <c r="F12"/>
      <c r="G12"/>
      <c r="H12"/>
      <c r="I12"/>
      <c r="J12"/>
      <c r="K12"/>
      <c r="N12" s="96"/>
    </row>
    <row r="13" spans="1:14">
      <c r="B13"/>
      <c r="C13"/>
      <c r="D13"/>
      <c r="E13"/>
      <c r="F13"/>
      <c r="G13"/>
      <c r="H13"/>
      <c r="I13"/>
      <c r="J13"/>
      <c r="K13"/>
      <c r="N13" s="96"/>
    </row>
    <row r="14" spans="1:14" customFormat="1"/>
    <row r="15" spans="1:14" customFormat="1"/>
    <row r="16" spans="1:14">
      <c r="C16" s="312"/>
      <c r="I16" s="293"/>
      <c r="J16" s="313"/>
      <c r="N16" s="96"/>
    </row>
    <row r="17" spans="3:14">
      <c r="D17" s="56"/>
      <c r="E17" s="56"/>
      <c r="F17" s="56"/>
      <c r="G17" s="56"/>
      <c r="H17" s="56"/>
      <c r="I17" s="315"/>
      <c r="J17" s="314"/>
      <c r="K17" s="56"/>
      <c r="N17" s="96"/>
    </row>
    <row r="18" spans="3:14">
      <c r="C18" s="23"/>
      <c r="D18" s="56"/>
      <c r="E18" s="56"/>
      <c r="F18" s="56"/>
      <c r="G18" s="56"/>
      <c r="H18" s="56"/>
      <c r="J18" s="56"/>
      <c r="K18" s="56"/>
      <c r="N18" s="96"/>
    </row>
    <row r="19" spans="3:14">
      <c r="C19" s="23"/>
      <c r="D19" s="56"/>
      <c r="E19" s="56"/>
      <c r="F19" s="56"/>
      <c r="G19" s="56"/>
      <c r="H19" s="56"/>
      <c r="J19" s="56"/>
      <c r="K19" s="56"/>
      <c r="N19" s="96"/>
    </row>
    <row r="20" spans="3:14">
      <c r="C20" s="23"/>
      <c r="D20" s="56"/>
      <c r="E20" s="56"/>
      <c r="F20" s="56"/>
      <c r="G20" s="56"/>
      <c r="H20" s="56"/>
      <c r="J20" s="56"/>
      <c r="K20" s="56"/>
      <c r="N20" s="96"/>
    </row>
    <row r="21" spans="3:14">
      <c r="C21" s="23"/>
      <c r="D21" s="56"/>
      <c r="E21" s="56"/>
      <c r="F21" s="56"/>
      <c r="G21" s="56"/>
      <c r="H21" s="56"/>
      <c r="J21" s="56"/>
      <c r="K21" s="56"/>
      <c r="N21" s="96"/>
    </row>
    <row r="22" spans="3:14">
      <c r="C22" s="23"/>
      <c r="D22" s="56"/>
      <c r="E22" s="56"/>
      <c r="F22" s="56"/>
      <c r="G22" s="56"/>
      <c r="H22" s="56"/>
      <c r="J22" s="56"/>
      <c r="K22" s="56"/>
      <c r="N22" s="96"/>
    </row>
    <row r="23" spans="3:14">
      <c r="C23" s="23"/>
      <c r="D23" s="56"/>
      <c r="E23" s="56"/>
      <c r="F23" s="56"/>
      <c r="G23" s="56"/>
      <c r="H23" s="56"/>
      <c r="J23" s="56"/>
      <c r="K23" s="56"/>
      <c r="N23" s="96"/>
    </row>
    <row r="24" spans="3:14">
      <c r="C24" s="23"/>
      <c r="D24" s="56"/>
      <c r="E24" s="56"/>
      <c r="F24" s="56"/>
      <c r="G24" s="56"/>
      <c r="H24" s="56"/>
      <c r="J24" s="56"/>
      <c r="K24" s="56"/>
    </row>
    <row r="25" spans="3:14">
      <c r="C25" s="23"/>
      <c r="D25" s="56"/>
      <c r="E25" s="56"/>
      <c r="F25" s="56"/>
      <c r="G25" s="56"/>
      <c r="H25" s="56"/>
      <c r="J25" s="56"/>
      <c r="K25" s="56"/>
    </row>
    <row r="26" spans="3:14">
      <c r="C26" s="23"/>
      <c r="D26" s="56"/>
      <c r="E26" s="56"/>
      <c r="F26" s="56"/>
      <c r="G26" s="56"/>
      <c r="H26" s="56"/>
      <c r="J26" s="56"/>
      <c r="K26" s="56"/>
    </row>
    <row r="27" spans="3:14">
      <c r="C27" s="23"/>
      <c r="D27" s="56"/>
      <c r="E27" s="56"/>
      <c r="F27" s="56"/>
      <c r="G27" s="56"/>
      <c r="H27" s="56"/>
      <c r="J27" s="56"/>
      <c r="K27" s="56"/>
    </row>
    <row r="28" spans="3:14">
      <c r="C28" s="23"/>
      <c r="D28" s="56"/>
      <c r="E28" s="56"/>
      <c r="F28" s="56"/>
      <c r="G28" s="56"/>
      <c r="H28" s="56"/>
      <c r="J28" s="56"/>
      <c r="K28" s="56"/>
    </row>
    <row r="29" spans="3:14">
      <c r="C29" s="23"/>
      <c r="D29" s="56"/>
      <c r="E29" s="56"/>
      <c r="F29" s="56"/>
      <c r="G29" s="56"/>
      <c r="H29" s="56"/>
      <c r="J29" s="56"/>
      <c r="K29" s="56"/>
    </row>
    <row r="30" spans="3:14">
      <c r="C30" s="23"/>
      <c r="D30" s="56"/>
      <c r="E30" s="56"/>
      <c r="F30" s="56"/>
      <c r="G30" s="56"/>
      <c r="H30" s="56"/>
      <c r="J30" s="56"/>
      <c r="K30" s="56"/>
    </row>
    <row r="31" spans="3:14">
      <c r="C31" s="23"/>
      <c r="D31" s="56"/>
      <c r="E31" s="56"/>
      <c r="F31" s="56"/>
      <c r="G31" s="56"/>
      <c r="H31" s="56"/>
      <c r="J31" s="56"/>
      <c r="K31" s="56"/>
    </row>
    <row r="32" spans="3:14">
      <c r="C32" s="23"/>
      <c r="D32" s="56"/>
      <c r="E32" s="56"/>
      <c r="F32" s="56"/>
      <c r="G32" s="56"/>
      <c r="H32" s="56"/>
      <c r="J32" s="56"/>
      <c r="K32" s="56"/>
    </row>
    <row r="33" spans="3:11">
      <c r="C33" s="23"/>
      <c r="D33" s="56"/>
      <c r="E33" s="56"/>
      <c r="F33" s="56"/>
      <c r="G33" s="56"/>
      <c r="H33" s="56"/>
      <c r="J33" s="56"/>
      <c r="K33" s="56"/>
    </row>
    <row r="34" spans="3:11">
      <c r="C34" s="23"/>
      <c r="D34" s="56"/>
      <c r="E34" s="56"/>
      <c r="F34" s="56"/>
      <c r="G34" s="56"/>
      <c r="H34" s="56"/>
      <c r="J34" s="56"/>
      <c r="K34" s="56"/>
    </row>
    <row r="35" spans="3:11">
      <c r="C35" s="23"/>
      <c r="D35" s="56"/>
      <c r="E35" s="56"/>
      <c r="F35" s="56"/>
      <c r="G35" s="56"/>
      <c r="H35" s="56"/>
      <c r="J35" s="56"/>
      <c r="K35" s="56"/>
    </row>
    <row r="36" spans="3:11">
      <c r="C36" s="23"/>
      <c r="D36" s="56"/>
      <c r="E36" s="56"/>
      <c r="F36" s="56"/>
      <c r="G36" s="56"/>
      <c r="H36" s="56"/>
      <c r="J36" s="56"/>
      <c r="K36" s="56"/>
    </row>
    <row r="37" spans="3:11">
      <c r="C37" s="23"/>
      <c r="D37" s="56"/>
      <c r="E37" s="56"/>
      <c r="F37" s="56"/>
      <c r="G37" s="56"/>
      <c r="H37" s="56"/>
      <c r="J37" s="56"/>
      <c r="K37" s="56"/>
    </row>
    <row r="38" spans="3:11">
      <c r="C38" s="23"/>
      <c r="D38" s="56"/>
      <c r="E38" s="56"/>
      <c r="F38" s="56"/>
      <c r="G38" s="56"/>
      <c r="H38" s="56"/>
      <c r="J38" s="56"/>
      <c r="K38" s="56"/>
    </row>
    <row r="39" spans="3:11">
      <c r="C39" s="23"/>
      <c r="D39" s="56"/>
      <c r="E39" s="56"/>
      <c r="F39" s="56"/>
      <c r="G39" s="56"/>
      <c r="H39" s="56"/>
      <c r="J39" s="56"/>
      <c r="K39" s="56"/>
    </row>
    <row r="40" spans="3:11">
      <c r="C40" s="23"/>
      <c r="D40" s="56"/>
      <c r="E40" s="56"/>
      <c r="F40" s="56"/>
      <c r="G40" s="56"/>
      <c r="H40" s="56"/>
      <c r="J40" s="56"/>
      <c r="K40" s="56"/>
    </row>
    <row r="41" spans="3:11">
      <c r="C41" s="23"/>
      <c r="D41" s="56"/>
      <c r="E41" s="56"/>
      <c r="F41" s="56"/>
      <c r="G41" s="56"/>
      <c r="H41" s="56"/>
      <c r="J41" s="56"/>
      <c r="K41" s="56"/>
    </row>
    <row r="42" spans="3:11">
      <c r="C42" s="23"/>
      <c r="D42" s="56"/>
      <c r="E42" s="56"/>
      <c r="F42" s="56"/>
      <c r="G42" s="56"/>
      <c r="H42" s="56"/>
      <c r="J42" s="56"/>
      <c r="K42" s="56"/>
    </row>
    <row r="43" spans="3:11">
      <c r="C43" s="23"/>
      <c r="D43" s="56"/>
      <c r="E43" s="56"/>
      <c r="F43" s="56"/>
      <c r="G43" s="56"/>
      <c r="H43" s="56"/>
      <c r="J43" s="56"/>
      <c r="K43" s="56"/>
    </row>
    <row r="44" spans="3:11">
      <c r="C44" s="23"/>
      <c r="D44" s="56"/>
      <c r="E44" s="56"/>
      <c r="F44" s="56"/>
      <c r="G44" s="56"/>
      <c r="H44" s="56"/>
      <c r="J44" s="56"/>
      <c r="K44" s="56"/>
    </row>
    <row r="45" spans="3:11">
      <c r="C45" s="23"/>
      <c r="D45" s="56"/>
      <c r="E45" s="56"/>
      <c r="F45" s="56"/>
      <c r="G45" s="56"/>
      <c r="H45" s="56"/>
      <c r="J45" s="56"/>
      <c r="K45" s="56"/>
    </row>
    <row r="46" spans="3:11">
      <c r="C46" s="23"/>
      <c r="D46" s="56"/>
      <c r="E46" s="56"/>
      <c r="F46" s="56"/>
      <c r="G46" s="56"/>
      <c r="H46" s="56"/>
      <c r="J46" s="56"/>
      <c r="K46" s="56"/>
    </row>
    <row r="47" spans="3:11">
      <c r="C47" s="23"/>
      <c r="D47" s="56"/>
      <c r="E47" s="56"/>
      <c r="F47" s="56"/>
      <c r="G47" s="56"/>
      <c r="H47" s="56"/>
      <c r="J47" s="56"/>
      <c r="K47" s="56"/>
    </row>
    <row r="48" spans="3:11">
      <c r="C48" s="23"/>
      <c r="D48" s="56"/>
      <c r="E48" s="56"/>
      <c r="F48" s="56"/>
      <c r="G48" s="56"/>
      <c r="H48" s="56"/>
      <c r="J48" s="56"/>
      <c r="K48" s="56"/>
    </row>
    <row r="49" spans="3:11">
      <c r="C49" s="23"/>
      <c r="D49" s="56"/>
      <c r="E49" s="56"/>
      <c r="F49" s="56"/>
      <c r="G49" s="56"/>
      <c r="H49" s="56"/>
      <c r="J49" s="56"/>
      <c r="K49" s="56"/>
    </row>
  </sheetData>
  <autoFilter ref="B2:J2" xr:uid="{1EDB6A58-4A74-4197-A870-1E35A5F2697A}"/>
  <sortState xmlns:xlrd2="http://schemas.microsoft.com/office/spreadsheetml/2017/richdata2" ref="B15">
    <sortCondition ref="B1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bottomRight" activeCell="J15" sqref="J15"/>
      <selection pane="bottomLeft" activeCell="G90" sqref="G90"/>
      <selection pane="topRight" activeCell="G90" sqref="G90"/>
    </sheetView>
  </sheetViews>
  <sheetFormatPr defaultColWidth="9.140625" defaultRowHeight="14.45" outlineLevelCol="1"/>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4" ht="18.600000000000001">
      <c r="A1" s="56" t="s">
        <v>1308</v>
      </c>
      <c r="B1" s="101" t="s">
        <v>2753</v>
      </c>
      <c r="C1" s="168"/>
      <c r="D1" s="95"/>
      <c r="E1" s="95"/>
      <c r="F1" s="95"/>
      <c r="G1" s="95"/>
      <c r="H1" s="95"/>
    </row>
    <row r="2" spans="1:14">
      <c r="B2" s="92" t="s">
        <v>2044</v>
      </c>
      <c r="C2" s="92" t="s">
        <v>1723</v>
      </c>
      <c r="D2" s="92" t="s">
        <v>2045</v>
      </c>
      <c r="E2" s="92" t="s">
        <v>2386</v>
      </c>
      <c r="F2" s="92" t="s">
        <v>37</v>
      </c>
      <c r="G2" s="92" t="s">
        <v>2046</v>
      </c>
      <c r="H2" s="92" t="s">
        <v>2387</v>
      </c>
      <c r="I2" s="93" t="s">
        <v>1726</v>
      </c>
      <c r="J2" s="92" t="s">
        <v>2047</v>
      </c>
      <c r="K2" s="144" t="s">
        <v>657</v>
      </c>
      <c r="L2" s="146"/>
    </row>
    <row r="3" spans="1:14">
      <c r="B3" s="284"/>
      <c r="C3" s="107"/>
      <c r="D3" s="276"/>
      <c r="E3" s="276"/>
      <c r="F3" s="276"/>
      <c r="G3" s="276"/>
      <c r="H3" s="276"/>
      <c r="I3" s="61"/>
      <c r="J3" s="61"/>
      <c r="K3" s="277"/>
    </row>
    <row r="4" spans="1:14">
      <c r="B4" s="339" t="s">
        <v>2754</v>
      </c>
      <c r="C4" s="363"/>
      <c r="D4" s="346"/>
      <c r="E4" s="346"/>
      <c r="F4" s="346"/>
      <c r="G4" s="346"/>
      <c r="H4" s="346"/>
      <c r="I4" s="363"/>
      <c r="J4" s="363"/>
      <c r="K4" s="279"/>
      <c r="L4" s="146"/>
    </row>
    <row r="5" spans="1:14" ht="43.5">
      <c r="B5" s="284" t="s">
        <v>998</v>
      </c>
      <c r="C5" s="107" t="s">
        <v>2755</v>
      </c>
      <c r="D5" s="276"/>
      <c r="E5" s="276"/>
      <c r="F5" s="276"/>
      <c r="G5" s="276"/>
      <c r="H5" s="276"/>
      <c r="I5" s="206" t="s">
        <v>999</v>
      </c>
      <c r="J5" s="206" t="s">
        <v>2756</v>
      </c>
      <c r="K5" s="277"/>
    </row>
    <row r="6" spans="1:14" ht="43.5">
      <c r="B6" s="284" t="s">
        <v>1301</v>
      </c>
      <c r="C6" s="285" t="s">
        <v>2391</v>
      </c>
      <c r="D6" s="276"/>
      <c r="E6" s="276"/>
      <c r="F6" s="276"/>
      <c r="G6" s="276"/>
      <c r="H6" s="276"/>
      <c r="I6" s="61" t="s">
        <v>1302</v>
      </c>
      <c r="J6" s="61" t="s">
        <v>2757</v>
      </c>
      <c r="K6" s="277"/>
    </row>
    <row r="7" spans="1:14" ht="43.5">
      <c r="B7" s="284" t="s">
        <v>1320</v>
      </c>
      <c r="C7" s="285" t="s">
        <v>2391</v>
      </c>
      <c r="D7" s="276"/>
      <c r="E7" s="276"/>
      <c r="F7" s="276"/>
      <c r="G7" s="276"/>
      <c r="H7" s="276"/>
      <c r="I7" s="258" t="s">
        <v>2574</v>
      </c>
      <c r="J7" s="258" t="s">
        <v>2758</v>
      </c>
      <c r="K7" s="277"/>
    </row>
    <row r="8" spans="1:14" ht="43.5">
      <c r="B8" s="284" t="s">
        <v>1326</v>
      </c>
      <c r="C8" s="285" t="s">
        <v>2759</v>
      </c>
      <c r="D8" s="276"/>
      <c r="E8" s="276"/>
      <c r="F8" s="276"/>
      <c r="G8" s="276"/>
      <c r="H8" s="276"/>
      <c r="I8" s="61" t="s">
        <v>1327</v>
      </c>
      <c r="J8" s="61" t="s">
        <v>2760</v>
      </c>
      <c r="K8" s="278"/>
      <c r="L8" s="146"/>
    </row>
    <row r="9" spans="1:14" ht="43.5">
      <c r="B9" s="284" t="s">
        <v>1362</v>
      </c>
      <c r="C9" s="286" t="s">
        <v>2391</v>
      </c>
      <c r="D9" s="288"/>
      <c r="E9" s="288"/>
      <c r="F9" s="288"/>
      <c r="G9" s="288"/>
      <c r="H9" s="288"/>
      <c r="I9" s="258" t="s">
        <v>1363</v>
      </c>
      <c r="J9" s="258" t="s">
        <v>2758</v>
      </c>
      <c r="K9" s="278"/>
      <c r="L9" s="146"/>
    </row>
    <row r="10" spans="1:14" ht="43.5">
      <c r="B10" s="107" t="s">
        <v>957</v>
      </c>
      <c r="C10" s="107" t="s">
        <v>2761</v>
      </c>
      <c r="D10" s="277"/>
      <c r="E10" s="277"/>
      <c r="F10" s="277"/>
      <c r="G10" s="277"/>
      <c r="H10" s="277"/>
      <c r="I10" s="206" t="s">
        <v>958</v>
      </c>
      <c r="J10" s="61" t="s">
        <v>2762</v>
      </c>
      <c r="K10" s="280"/>
      <c r="L10" s="146"/>
    </row>
    <row r="11" spans="1:14" ht="29.1">
      <c r="B11" s="107" t="s">
        <v>961</v>
      </c>
      <c r="C11" s="107" t="s">
        <v>2761</v>
      </c>
      <c r="D11" s="277"/>
      <c r="E11" s="277"/>
      <c r="F11" s="277"/>
      <c r="G11" s="277"/>
      <c r="H11" s="277"/>
      <c r="I11" s="206" t="s">
        <v>962</v>
      </c>
      <c r="J11" s="61" t="s">
        <v>2763</v>
      </c>
      <c r="K11" s="280"/>
    </row>
    <row r="12" spans="1:14" ht="29.1">
      <c r="B12" s="281" t="s">
        <v>965</v>
      </c>
      <c r="C12" s="107" t="s">
        <v>2761</v>
      </c>
      <c r="D12" s="275"/>
      <c r="E12" s="275"/>
      <c r="F12" s="275"/>
      <c r="G12" s="275"/>
      <c r="H12" s="275"/>
      <c r="I12" s="206" t="s">
        <v>966</v>
      </c>
      <c r="J12" s="61" t="s">
        <v>2763</v>
      </c>
      <c r="K12" s="287"/>
    </row>
    <row r="13" spans="1:14" ht="43.5">
      <c r="B13" s="19" t="s">
        <v>1317</v>
      </c>
      <c r="C13" s="72" t="s">
        <v>2764</v>
      </c>
      <c r="D13" s="19"/>
      <c r="E13" s="19"/>
      <c r="F13" s="19"/>
      <c r="G13" s="19"/>
      <c r="H13" s="19"/>
      <c r="I13" s="61" t="s">
        <v>1318</v>
      </c>
      <c r="J13" s="271" t="s">
        <v>2765</v>
      </c>
      <c r="K13" s="202"/>
      <c r="N13" s="96"/>
    </row>
    <row r="14" spans="1:14" ht="43.5">
      <c r="B14" s="19" t="s">
        <v>1167</v>
      </c>
      <c r="C14" s="72" t="s">
        <v>2764</v>
      </c>
      <c r="D14" s="19"/>
      <c r="E14" s="19"/>
      <c r="F14" s="19"/>
      <c r="G14" s="19"/>
      <c r="H14" s="19"/>
      <c r="I14" s="206" t="s">
        <v>1168</v>
      </c>
      <c r="J14" s="271" t="s">
        <v>2766</v>
      </c>
      <c r="K14" s="19"/>
      <c r="N14" s="96"/>
    </row>
    <row r="15" spans="1:14" ht="29.1">
      <c r="B15" s="19" t="s">
        <v>1419</v>
      </c>
      <c r="C15" s="72" t="s">
        <v>2600</v>
      </c>
      <c r="D15" s="19"/>
      <c r="E15" s="19"/>
      <c r="F15" s="19"/>
      <c r="G15" s="19"/>
      <c r="H15" s="19"/>
      <c r="I15" s="61" t="s">
        <v>1420</v>
      </c>
      <c r="J15" s="271" t="s">
        <v>2767</v>
      </c>
      <c r="K15" s="19"/>
      <c r="N15" s="96"/>
    </row>
    <row r="16" spans="1:14">
      <c r="B16" s="19" t="s">
        <v>1090</v>
      </c>
      <c r="C16" s="72" t="s">
        <v>2600</v>
      </c>
      <c r="D16" s="19"/>
      <c r="E16" s="19"/>
      <c r="F16" s="19"/>
      <c r="G16" s="19"/>
      <c r="H16" s="19"/>
      <c r="I16" s="61" t="s">
        <v>1091</v>
      </c>
      <c r="J16" s="271" t="s">
        <v>2768</v>
      </c>
      <c r="K16" s="19"/>
      <c r="N16" s="96"/>
    </row>
    <row r="17" spans="2:14" ht="43.5">
      <c r="B17" s="19" t="s">
        <v>1378</v>
      </c>
      <c r="C17" s="72" t="s">
        <v>2600</v>
      </c>
      <c r="D17" s="19"/>
      <c r="E17" s="19"/>
      <c r="F17" s="19"/>
      <c r="G17" s="19"/>
      <c r="H17" s="19"/>
      <c r="I17" s="61" t="s">
        <v>1379</v>
      </c>
      <c r="J17" s="271" t="s">
        <v>2769</v>
      </c>
      <c r="K17" s="19"/>
      <c r="N17" s="96"/>
    </row>
    <row r="18" spans="2:14">
      <c r="B18" s="19"/>
      <c r="C18" s="251"/>
      <c r="D18" s="19"/>
      <c r="E18" s="19"/>
      <c r="F18" s="19"/>
      <c r="G18" s="19"/>
      <c r="H18" s="19"/>
      <c r="I18" s="61"/>
      <c r="J18" s="271"/>
      <c r="K18" s="19"/>
      <c r="N18" s="96"/>
    </row>
    <row r="19" spans="2:14">
      <c r="B19" s="19"/>
      <c r="C19" s="251"/>
      <c r="D19" s="19"/>
      <c r="E19" s="19"/>
      <c r="F19" s="19"/>
      <c r="G19" s="19"/>
      <c r="H19" s="19"/>
      <c r="I19" s="61"/>
      <c r="J19" s="271"/>
      <c r="K19" s="19"/>
      <c r="N19" s="96"/>
    </row>
    <row r="20" spans="2:14">
      <c r="B20" s="19"/>
      <c r="C20" s="251"/>
      <c r="D20" s="19"/>
      <c r="E20" s="19"/>
      <c r="F20" s="19"/>
      <c r="G20" s="19"/>
      <c r="H20" s="19"/>
      <c r="I20" s="61"/>
      <c r="J20" s="271"/>
      <c r="K20" s="19"/>
      <c r="N20" s="96"/>
    </row>
    <row r="21" spans="2:14">
      <c r="B21" s="19"/>
      <c r="C21" s="251"/>
      <c r="D21" s="19"/>
      <c r="E21" s="19"/>
      <c r="F21" s="19"/>
      <c r="G21" s="19"/>
      <c r="H21" s="19"/>
      <c r="I21" s="61"/>
      <c r="J21" s="271"/>
      <c r="K21" s="19"/>
      <c r="N21" s="96"/>
    </row>
    <row r="22" spans="2:14">
      <c r="B22" s="19"/>
      <c r="C22" s="251"/>
      <c r="D22" s="19"/>
      <c r="E22" s="19"/>
      <c r="F22" s="19"/>
      <c r="G22" s="19"/>
      <c r="H22" s="19"/>
      <c r="I22" s="61"/>
      <c r="J22" s="271"/>
      <c r="K22" s="61"/>
      <c r="N22" s="96"/>
    </row>
    <row r="23" spans="2:14">
      <c r="B23" s="19"/>
      <c r="C23" s="251"/>
      <c r="D23" s="19"/>
      <c r="E23" s="19"/>
      <c r="F23" s="19"/>
      <c r="G23" s="19"/>
      <c r="H23" s="19"/>
      <c r="I23" s="61"/>
      <c r="J23" s="271"/>
      <c r="K23" s="19"/>
      <c r="N23" s="96"/>
    </row>
    <row r="24" spans="2:14">
      <c r="B24" s="19"/>
      <c r="C24" s="251"/>
      <c r="D24" s="19"/>
      <c r="E24" s="19"/>
      <c r="F24" s="19"/>
      <c r="G24" s="19"/>
      <c r="H24" s="19"/>
      <c r="I24" s="61"/>
      <c r="J24" s="271"/>
      <c r="K24" s="206"/>
      <c r="N24" s="96"/>
    </row>
    <row r="25" spans="2:14">
      <c r="B25" s="235"/>
      <c r="C25" s="251"/>
      <c r="D25" s="235"/>
      <c r="E25" s="235"/>
      <c r="F25" s="235"/>
      <c r="G25" s="235"/>
      <c r="H25" s="19"/>
      <c r="I25" s="61"/>
      <c r="J25" s="271"/>
      <c r="K25" s="61"/>
      <c r="N25" s="96"/>
    </row>
    <row r="26" spans="2:14">
      <c r="B26" s="19"/>
      <c r="C26" s="251"/>
      <c r="D26" s="19"/>
      <c r="E26" s="19"/>
      <c r="F26" s="19"/>
      <c r="G26" s="19"/>
      <c r="H26" s="19"/>
      <c r="I26" s="61"/>
      <c r="J26" s="271"/>
      <c r="K26" s="61"/>
      <c r="N26" s="96"/>
    </row>
    <row r="27" spans="2:14">
      <c r="B27" s="19"/>
      <c r="C27" s="251"/>
      <c r="D27" s="19"/>
      <c r="E27" s="19"/>
      <c r="F27" s="19"/>
      <c r="G27" s="19"/>
      <c r="H27" s="19"/>
      <c r="I27" s="61"/>
      <c r="J27" s="271"/>
      <c r="K27" s="206"/>
      <c r="N27" s="96"/>
    </row>
    <row r="28" spans="2:14">
      <c r="B28" s="19"/>
      <c r="C28" s="251"/>
      <c r="D28" s="19"/>
      <c r="E28" s="19"/>
      <c r="F28" s="19"/>
      <c r="G28" s="19"/>
      <c r="H28" s="19"/>
      <c r="I28" s="61"/>
      <c r="J28" s="271"/>
      <c r="K28" s="206"/>
      <c r="N28" s="96"/>
    </row>
    <row r="29" spans="2:14">
      <c r="B29" s="19"/>
      <c r="C29" s="251"/>
      <c r="D29" s="19"/>
      <c r="E29" s="19"/>
      <c r="F29" s="19"/>
      <c r="G29" s="19"/>
      <c r="H29" s="19"/>
      <c r="I29" s="61"/>
      <c r="J29" s="271"/>
      <c r="K29" s="19"/>
      <c r="N29" s="96"/>
    </row>
    <row r="30" spans="2:14">
      <c r="B30" s="19"/>
      <c r="C30" s="251"/>
      <c r="D30" s="19"/>
      <c r="E30" s="19"/>
      <c r="F30" s="19"/>
      <c r="G30" s="19"/>
      <c r="H30" s="19"/>
      <c r="I30" s="61"/>
      <c r="J30" s="271"/>
      <c r="K30" s="206"/>
      <c r="N30" s="96"/>
    </row>
    <row r="31" spans="2:14">
      <c r="B31" s="19"/>
      <c r="C31" s="251"/>
      <c r="D31" s="19"/>
      <c r="E31" s="19"/>
      <c r="F31" s="19"/>
      <c r="G31" s="19"/>
      <c r="H31" s="19"/>
      <c r="I31" s="61"/>
      <c r="J31" s="271"/>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bottomRight" activeCell="B4" sqref="B4"/>
      <selection pane="bottomLeft" activeCell="G90" sqref="G90"/>
      <selection pane="topRight" activeCell="G90" sqref="G90"/>
    </sheetView>
  </sheetViews>
  <sheetFormatPr defaultColWidth="9.140625" defaultRowHeight="14.45" outlineLevelCol="1"/>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2" ht="18.600000000000001">
      <c r="A1" s="56" t="s">
        <v>1308</v>
      </c>
      <c r="B1" s="101" t="s">
        <v>2770</v>
      </c>
      <c r="C1" s="168"/>
      <c r="D1" s="95"/>
      <c r="E1" s="95"/>
      <c r="F1" s="95"/>
      <c r="G1" s="95"/>
      <c r="H1" s="95"/>
    </row>
    <row r="2" spans="1:12">
      <c r="B2" s="92" t="s">
        <v>2044</v>
      </c>
      <c r="C2" s="92" t="s">
        <v>1723</v>
      </c>
      <c r="D2" s="92" t="s">
        <v>2045</v>
      </c>
      <c r="E2" s="92" t="s">
        <v>2386</v>
      </c>
      <c r="F2" s="92" t="s">
        <v>37</v>
      </c>
      <c r="G2" s="92" t="s">
        <v>2046</v>
      </c>
      <c r="H2" s="92" t="s">
        <v>2387</v>
      </c>
      <c r="I2" s="93" t="s">
        <v>1726</v>
      </c>
      <c r="J2" s="92" t="s">
        <v>2047</v>
      </c>
      <c r="K2" s="144" t="s">
        <v>657</v>
      </c>
      <c r="L2" s="146"/>
    </row>
    <row r="3" spans="1:12" ht="43.5">
      <c r="B3" s="284" t="s">
        <v>828</v>
      </c>
      <c r="C3" s="107" t="s">
        <v>2771</v>
      </c>
      <c r="D3" s="276"/>
      <c r="E3" s="276"/>
      <c r="F3" s="276"/>
      <c r="G3" s="276"/>
      <c r="H3" s="276"/>
      <c r="I3" s="61" t="s">
        <v>830</v>
      </c>
      <c r="J3" s="61" t="s">
        <v>831</v>
      </c>
      <c r="K3" s="277"/>
    </row>
    <row r="4" spans="1:12" ht="72.599999999999994">
      <c r="B4" s="284" t="s">
        <v>834</v>
      </c>
      <c r="C4" s="107" t="s">
        <v>2771</v>
      </c>
      <c r="D4" s="276"/>
      <c r="E4" s="276"/>
      <c r="F4" s="276"/>
      <c r="G4" s="276"/>
      <c r="H4" s="276"/>
      <c r="I4" s="61" t="s">
        <v>836</v>
      </c>
      <c r="J4" s="61" t="s">
        <v>837</v>
      </c>
      <c r="K4" s="277"/>
    </row>
    <row r="5" spans="1:12" ht="72.599999999999994">
      <c r="B5" s="284" t="s">
        <v>1413</v>
      </c>
      <c r="C5" s="107" t="s">
        <v>2771</v>
      </c>
      <c r="D5" s="276"/>
      <c r="E5" s="276"/>
      <c r="F5" s="276"/>
      <c r="G5" s="276"/>
      <c r="H5" s="276"/>
      <c r="I5" s="61" t="s">
        <v>1414</v>
      </c>
      <c r="J5" s="61" t="s">
        <v>1415</v>
      </c>
      <c r="K5" s="277"/>
    </row>
    <row r="6" spans="1:12" ht="57.95">
      <c r="B6" s="284" t="s">
        <v>1416</v>
      </c>
      <c r="C6" s="107" t="s">
        <v>2771</v>
      </c>
      <c r="D6" s="276"/>
      <c r="E6" s="276"/>
      <c r="F6" s="276"/>
      <c r="G6" s="276"/>
      <c r="H6" s="276"/>
      <c r="I6" s="61" t="s">
        <v>1417</v>
      </c>
      <c r="J6" s="61" t="s">
        <v>1418</v>
      </c>
      <c r="K6" s="277"/>
    </row>
    <row r="7" spans="1:12" ht="87">
      <c r="B7" s="284" t="s">
        <v>1419</v>
      </c>
      <c r="C7" s="107" t="s">
        <v>2771</v>
      </c>
      <c r="D7" s="276"/>
      <c r="E7" s="276"/>
      <c r="F7" s="276"/>
      <c r="G7" s="276"/>
      <c r="H7" s="276"/>
      <c r="I7" s="61" t="s">
        <v>1420</v>
      </c>
      <c r="J7" s="61" t="s">
        <v>1421</v>
      </c>
      <c r="K7" s="277"/>
    </row>
    <row r="8" spans="1:12" ht="57.95">
      <c r="B8" s="284" t="s">
        <v>1422</v>
      </c>
      <c r="C8" s="107" t="s">
        <v>2771</v>
      </c>
      <c r="D8" s="276"/>
      <c r="E8" s="276"/>
      <c r="F8" s="276"/>
      <c r="G8" s="276"/>
      <c r="H8" s="276"/>
      <c r="I8" s="61" t="s">
        <v>1423</v>
      </c>
      <c r="J8" s="61" t="s">
        <v>1424</v>
      </c>
      <c r="K8" s="277"/>
    </row>
    <row r="9" spans="1:12" ht="57.95">
      <c r="B9" s="284" t="s">
        <v>1425</v>
      </c>
      <c r="C9" s="107" t="s">
        <v>2771</v>
      </c>
      <c r="D9" s="276"/>
      <c r="E9" s="276"/>
      <c r="F9" s="276"/>
      <c r="G9" s="276"/>
      <c r="H9" s="276"/>
      <c r="I9" s="61" t="s">
        <v>1426</v>
      </c>
      <c r="J9" s="61" t="s">
        <v>1427</v>
      </c>
      <c r="K9" s="277"/>
    </row>
    <row r="10" spans="1:12" ht="87">
      <c r="B10" s="284" t="s">
        <v>1297</v>
      </c>
      <c r="C10" s="107" t="s">
        <v>2771</v>
      </c>
      <c r="D10" s="276"/>
      <c r="E10" s="276"/>
      <c r="F10" s="276"/>
      <c r="G10" s="276"/>
      <c r="H10" s="276"/>
      <c r="I10" s="61" t="s">
        <v>1298</v>
      </c>
      <c r="J10" s="61" t="s">
        <v>1299</v>
      </c>
      <c r="K10" s="277"/>
    </row>
    <row r="11" spans="1:12">
      <c r="B11" s="339" t="s">
        <v>2754</v>
      </c>
      <c r="C11" s="363"/>
      <c r="D11" s="346"/>
      <c r="E11" s="346"/>
      <c r="F11" s="346"/>
      <c r="G11" s="346"/>
      <c r="H11" s="346"/>
      <c r="I11" s="363"/>
      <c r="J11" s="363"/>
      <c r="K11" s="279"/>
      <c r="L11" s="146"/>
    </row>
    <row r="12" spans="1:12" ht="43.5">
      <c r="B12" s="284" t="s">
        <v>828</v>
      </c>
      <c r="C12" s="107" t="s">
        <v>2771</v>
      </c>
      <c r="D12" s="276"/>
      <c r="E12" s="276"/>
      <c r="F12" s="276"/>
      <c r="G12" s="276"/>
      <c r="H12" s="276"/>
      <c r="I12" s="61" t="s">
        <v>830</v>
      </c>
      <c r="J12" s="61" t="s">
        <v>831</v>
      </c>
      <c r="K12" s="277"/>
    </row>
    <row r="13" spans="1:12" ht="72.599999999999994">
      <c r="B13" s="284" t="s">
        <v>834</v>
      </c>
      <c r="C13" s="285" t="s">
        <v>2771</v>
      </c>
      <c r="D13" s="276"/>
      <c r="E13" s="276"/>
      <c r="F13" s="276"/>
      <c r="G13" s="276"/>
      <c r="H13" s="276"/>
      <c r="I13" s="61" t="s">
        <v>836</v>
      </c>
      <c r="J13" s="61" t="s">
        <v>2772</v>
      </c>
      <c r="K13" s="278"/>
    </row>
    <row r="14" spans="1:12" ht="72.599999999999994">
      <c r="B14" s="284" t="s">
        <v>1413</v>
      </c>
      <c r="C14" s="285" t="s">
        <v>2771</v>
      </c>
      <c r="D14" s="276"/>
      <c r="E14" s="276"/>
      <c r="F14" s="276"/>
      <c r="G14" s="276"/>
      <c r="H14" s="276"/>
      <c r="I14" s="61" t="s">
        <v>1414</v>
      </c>
      <c r="J14" s="61" t="s">
        <v>1415</v>
      </c>
      <c r="K14" s="278"/>
    </row>
    <row r="15" spans="1:12" ht="57.95">
      <c r="B15" s="284" t="s">
        <v>1416</v>
      </c>
      <c r="C15" s="285" t="s">
        <v>2771</v>
      </c>
      <c r="D15" s="276"/>
      <c r="E15" s="276"/>
      <c r="F15" s="276"/>
      <c r="G15" s="276"/>
      <c r="H15" s="276"/>
      <c r="I15" s="258" t="s">
        <v>1417</v>
      </c>
      <c r="J15" s="258" t="s">
        <v>1418</v>
      </c>
      <c r="K15" s="278"/>
    </row>
    <row r="16" spans="1:12" ht="87">
      <c r="B16" s="284" t="s">
        <v>1419</v>
      </c>
      <c r="C16" s="285" t="s">
        <v>2771</v>
      </c>
      <c r="D16" s="276"/>
      <c r="E16" s="276"/>
      <c r="F16" s="276"/>
      <c r="G16" s="276"/>
      <c r="H16" s="276"/>
      <c r="I16" s="61" t="s">
        <v>1420</v>
      </c>
      <c r="J16" s="61" t="s">
        <v>1421</v>
      </c>
      <c r="K16" s="278"/>
      <c r="L16" s="146"/>
    </row>
    <row r="17" spans="2:14" ht="57.95">
      <c r="B17" s="284" t="s">
        <v>1422</v>
      </c>
      <c r="C17" s="285" t="s">
        <v>2771</v>
      </c>
      <c r="D17" s="276"/>
      <c r="E17" s="276"/>
      <c r="F17" s="276"/>
      <c r="G17" s="276"/>
      <c r="H17" s="276"/>
      <c r="I17" s="209" t="s">
        <v>1423</v>
      </c>
      <c r="J17" s="209" t="s">
        <v>1424</v>
      </c>
      <c r="K17" s="278"/>
      <c r="L17" s="146"/>
    </row>
    <row r="18" spans="2:14" ht="57.95">
      <c r="B18" s="284" t="s">
        <v>1425</v>
      </c>
      <c r="C18" s="286" t="s">
        <v>2771</v>
      </c>
      <c r="D18" s="276"/>
      <c r="E18" s="276"/>
      <c r="F18" s="276"/>
      <c r="G18" s="276"/>
      <c r="H18" s="276"/>
      <c r="I18" s="258" t="s">
        <v>1426</v>
      </c>
      <c r="J18" s="266" t="s">
        <v>1427</v>
      </c>
      <c r="K18" s="280"/>
      <c r="L18" s="146"/>
    </row>
    <row r="19" spans="2:14" ht="87">
      <c r="B19" s="282" t="s">
        <v>1428</v>
      </c>
      <c r="C19" s="281" t="s">
        <v>2771</v>
      </c>
      <c r="D19" s="274"/>
      <c r="E19" s="274"/>
      <c r="F19" s="274"/>
      <c r="G19" s="274"/>
      <c r="H19" s="274"/>
      <c r="I19" s="283" t="s">
        <v>1298</v>
      </c>
      <c r="J19" s="283" t="s">
        <v>2773</v>
      </c>
      <c r="K19" s="275"/>
    </row>
    <row r="20" spans="2:14">
      <c r="B20" s="364" t="s">
        <v>1763</v>
      </c>
      <c r="C20" s="361"/>
      <c r="D20" s="341"/>
      <c r="E20" s="341"/>
      <c r="F20" s="341"/>
      <c r="G20" s="341"/>
      <c r="H20" s="341"/>
      <c r="I20" s="361"/>
      <c r="J20" s="361"/>
      <c r="K20" s="361"/>
      <c r="L20" s="146"/>
    </row>
    <row r="21" spans="2:14" ht="57.95">
      <c r="B21" s="19" t="s">
        <v>820</v>
      </c>
      <c r="C21" s="251" t="s">
        <v>2391</v>
      </c>
      <c r="D21" s="19"/>
      <c r="E21" s="19"/>
      <c r="F21" s="19"/>
      <c r="G21" s="19"/>
      <c r="H21" s="19"/>
      <c r="I21" s="61" t="s">
        <v>822</v>
      </c>
      <c r="J21" s="271" t="s">
        <v>2774</v>
      </c>
      <c r="K21" s="19"/>
      <c r="N21" s="96"/>
    </row>
    <row r="22" spans="2:14" ht="43.5">
      <c r="B22" s="19" t="s">
        <v>824</v>
      </c>
      <c r="C22" s="251" t="s">
        <v>2391</v>
      </c>
      <c r="D22" s="19"/>
      <c r="E22" s="19"/>
      <c r="F22" s="19"/>
      <c r="G22" s="19"/>
      <c r="H22" s="19"/>
      <c r="I22" s="61" t="s">
        <v>825</v>
      </c>
      <c r="J22" s="271" t="s">
        <v>2775</v>
      </c>
      <c r="K22" s="19"/>
      <c r="N22" s="96"/>
    </row>
    <row r="23" spans="2:14" ht="57.95">
      <c r="B23" s="19" t="s">
        <v>937</v>
      </c>
      <c r="C23" s="251" t="s">
        <v>2755</v>
      </c>
      <c r="D23" s="19"/>
      <c r="E23" s="19"/>
      <c r="F23" s="19"/>
      <c r="G23" s="19"/>
      <c r="H23" s="19"/>
      <c r="I23" s="61" t="s">
        <v>938</v>
      </c>
      <c r="J23" s="271" t="s">
        <v>2776</v>
      </c>
      <c r="K23" s="19"/>
      <c r="N23" s="96"/>
    </row>
    <row r="24" spans="2:14" ht="57.95">
      <c r="B24" s="19" t="s">
        <v>940</v>
      </c>
      <c r="C24" s="251" t="s">
        <v>2755</v>
      </c>
      <c r="D24" s="19"/>
      <c r="E24" s="19"/>
      <c r="F24" s="19"/>
      <c r="G24" s="19"/>
      <c r="H24" s="19"/>
      <c r="I24" s="61" t="s">
        <v>941</v>
      </c>
      <c r="J24" s="271" t="s">
        <v>2777</v>
      </c>
      <c r="K24" s="19"/>
      <c r="N24" s="96"/>
    </row>
    <row r="25" spans="2:14" ht="43.5">
      <c r="B25" s="19" t="s">
        <v>957</v>
      </c>
      <c r="C25" s="251" t="s">
        <v>2755</v>
      </c>
      <c r="D25" s="19"/>
      <c r="E25" s="19"/>
      <c r="F25" s="19"/>
      <c r="G25" s="19"/>
      <c r="H25" s="19"/>
      <c r="I25" s="61" t="s">
        <v>2725</v>
      </c>
      <c r="J25" s="271" t="s">
        <v>2778</v>
      </c>
      <c r="K25" s="19"/>
      <c r="N25" s="96"/>
    </row>
    <row r="26" spans="2:14" ht="43.5">
      <c r="B26" s="19" t="s">
        <v>998</v>
      </c>
      <c r="C26" s="251" t="s">
        <v>2755</v>
      </c>
      <c r="D26" s="19"/>
      <c r="E26" s="19"/>
      <c r="F26" s="19"/>
      <c r="G26" s="19"/>
      <c r="H26" s="19"/>
      <c r="I26" s="61" t="s">
        <v>999</v>
      </c>
      <c r="J26" s="271" t="s">
        <v>2779</v>
      </c>
      <c r="K26" s="19"/>
      <c r="N26" s="96"/>
    </row>
    <row r="27" spans="2:14" ht="43.5">
      <c r="B27" s="19" t="s">
        <v>1052</v>
      </c>
      <c r="C27" s="251" t="s">
        <v>2755</v>
      </c>
      <c r="D27" s="19"/>
      <c r="E27" s="19"/>
      <c r="F27" s="19"/>
      <c r="G27" s="19"/>
      <c r="H27" s="19"/>
      <c r="I27" s="61" t="s">
        <v>2780</v>
      </c>
      <c r="J27" s="271" t="s">
        <v>2781</v>
      </c>
      <c r="K27" s="19"/>
      <c r="N27" s="96"/>
    </row>
    <row r="28" spans="2:14" ht="29.1">
      <c r="B28" s="19" t="s">
        <v>1077</v>
      </c>
      <c r="C28" s="251" t="s">
        <v>2782</v>
      </c>
      <c r="D28" s="19"/>
      <c r="E28" s="19"/>
      <c r="F28" s="19"/>
      <c r="G28" s="19"/>
      <c r="H28" s="19"/>
      <c r="I28" s="61" t="s">
        <v>2732</v>
      </c>
      <c r="J28" s="271" t="s">
        <v>2783</v>
      </c>
      <c r="K28" s="19"/>
      <c r="N28" s="96"/>
    </row>
    <row r="29" spans="2:14" ht="57.95">
      <c r="B29" s="19" t="s">
        <v>1090</v>
      </c>
      <c r="C29" s="251" t="s">
        <v>2391</v>
      </c>
      <c r="D29" s="19"/>
      <c r="E29" s="19"/>
      <c r="F29" s="19"/>
      <c r="G29" s="19"/>
      <c r="H29" s="19"/>
      <c r="I29" s="61" t="s">
        <v>2736</v>
      </c>
      <c r="J29" s="271" t="s">
        <v>2784</v>
      </c>
      <c r="K29" s="19"/>
      <c r="N29" s="96"/>
    </row>
    <row r="30" spans="2:14" ht="87">
      <c r="B30" s="19" t="s">
        <v>1148</v>
      </c>
      <c r="C30" s="251" t="s">
        <v>2391</v>
      </c>
      <c r="D30" s="19"/>
      <c r="E30" s="19"/>
      <c r="F30" s="19"/>
      <c r="G30" s="19"/>
      <c r="H30" s="19"/>
      <c r="I30" s="61" t="s">
        <v>1149</v>
      </c>
      <c r="J30" s="271" t="s">
        <v>2785</v>
      </c>
      <c r="K30" s="19"/>
      <c r="N30" s="96"/>
    </row>
    <row r="31" spans="2:14" ht="87">
      <c r="B31" s="19" t="s">
        <v>1151</v>
      </c>
      <c r="C31" s="251" t="s">
        <v>2391</v>
      </c>
      <c r="D31" s="19"/>
      <c r="E31" s="19"/>
      <c r="F31" s="19"/>
      <c r="G31" s="19"/>
      <c r="H31" s="19"/>
      <c r="I31" s="61" t="s">
        <v>2786</v>
      </c>
      <c r="J31" s="271" t="s">
        <v>2787</v>
      </c>
      <c r="K31" s="19"/>
      <c r="N31" s="96"/>
    </row>
    <row r="32" spans="2:14" ht="29.1">
      <c r="B32" s="19" t="s">
        <v>1164</v>
      </c>
      <c r="C32" s="251" t="s">
        <v>2391</v>
      </c>
      <c r="D32" s="19"/>
      <c r="E32" s="19"/>
      <c r="F32" s="19"/>
      <c r="G32" s="19"/>
      <c r="H32" s="19"/>
      <c r="I32" s="61" t="s">
        <v>1165</v>
      </c>
      <c r="J32" s="271" t="s">
        <v>2788</v>
      </c>
      <c r="K32" s="19"/>
      <c r="N32" s="96"/>
    </row>
    <row r="33" spans="2:14" ht="29.1">
      <c r="B33" s="19" t="s">
        <v>1170</v>
      </c>
      <c r="C33" s="251" t="s">
        <v>2391</v>
      </c>
      <c r="D33" s="19"/>
      <c r="E33" s="19"/>
      <c r="F33" s="19"/>
      <c r="G33" s="19"/>
      <c r="H33" s="19"/>
      <c r="I33" s="61" t="s">
        <v>1171</v>
      </c>
      <c r="J33" s="271" t="s">
        <v>2788</v>
      </c>
      <c r="K33" s="61"/>
      <c r="N33" s="96"/>
    </row>
    <row r="34" spans="2:14" ht="43.5">
      <c r="B34" s="19" t="s">
        <v>1191</v>
      </c>
      <c r="C34" s="251" t="s">
        <v>2391</v>
      </c>
      <c r="D34" s="19"/>
      <c r="E34" s="19"/>
      <c r="F34" s="19"/>
      <c r="G34" s="19"/>
      <c r="H34" s="19"/>
      <c r="I34" s="61" t="s">
        <v>1192</v>
      </c>
      <c r="J34" s="271" t="s">
        <v>2789</v>
      </c>
      <c r="K34" s="19"/>
      <c r="N34" s="96"/>
    </row>
    <row r="35" spans="2:14" ht="57.95">
      <c r="B35" s="19" t="s">
        <v>1225</v>
      </c>
      <c r="C35" s="251" t="s">
        <v>2391</v>
      </c>
      <c r="D35" s="19"/>
      <c r="E35" s="19"/>
      <c r="F35" s="19"/>
      <c r="G35" s="19"/>
      <c r="H35" s="19"/>
      <c r="I35" s="61" t="s">
        <v>1226</v>
      </c>
      <c r="J35" s="271" t="s">
        <v>2790</v>
      </c>
      <c r="K35" s="206"/>
      <c r="N35" s="96"/>
    </row>
    <row r="36" spans="2:14" ht="43.5">
      <c r="B36" s="235" t="s">
        <v>1257</v>
      </c>
      <c r="C36" s="251" t="s">
        <v>2391</v>
      </c>
      <c r="D36" s="235"/>
      <c r="E36" s="235"/>
      <c r="F36" s="235"/>
      <c r="G36" s="235"/>
      <c r="H36" s="19"/>
      <c r="I36" s="61" t="s">
        <v>1259</v>
      </c>
      <c r="J36" s="271" t="s">
        <v>2789</v>
      </c>
      <c r="K36" s="61"/>
      <c r="N36" s="96"/>
    </row>
    <row r="37" spans="2:14" ht="87">
      <c r="B37" s="19" t="s">
        <v>1268</v>
      </c>
      <c r="C37" s="251" t="s">
        <v>2391</v>
      </c>
      <c r="D37" s="19"/>
      <c r="E37" s="19"/>
      <c r="F37" s="19"/>
      <c r="G37" s="19"/>
      <c r="H37" s="19"/>
      <c r="I37" s="61" t="s">
        <v>1270</v>
      </c>
      <c r="J37" s="271" t="s">
        <v>2787</v>
      </c>
      <c r="K37" s="61"/>
      <c r="N37" s="96"/>
    </row>
    <row r="38" spans="2:14" ht="43.5">
      <c r="B38" s="19" t="s">
        <v>1294</v>
      </c>
      <c r="C38" s="251" t="s">
        <v>2391</v>
      </c>
      <c r="D38" s="19"/>
      <c r="E38" s="19"/>
      <c r="F38" s="19"/>
      <c r="G38" s="19"/>
      <c r="H38" s="19"/>
      <c r="I38" s="61" t="s">
        <v>1295</v>
      </c>
      <c r="J38" s="271" t="s">
        <v>2791</v>
      </c>
      <c r="K38" s="206"/>
      <c r="N38" s="96"/>
    </row>
    <row r="39" spans="2:14" ht="43.5">
      <c r="B39" s="19" t="s">
        <v>2792</v>
      </c>
      <c r="C39" s="251" t="s">
        <v>2391</v>
      </c>
      <c r="D39" s="19"/>
      <c r="E39" s="19"/>
      <c r="F39" s="19"/>
      <c r="G39" s="19"/>
      <c r="H39" s="19"/>
      <c r="I39" s="61" t="s">
        <v>1339</v>
      </c>
      <c r="J39" s="271" t="s">
        <v>2793</v>
      </c>
      <c r="K39" s="206"/>
      <c r="N39" s="96"/>
    </row>
    <row r="40" spans="2:14" ht="43.5">
      <c r="B40" s="19" t="s">
        <v>1368</v>
      </c>
      <c r="C40" s="251" t="s">
        <v>2391</v>
      </c>
      <c r="D40" s="19"/>
      <c r="E40" s="19"/>
      <c r="F40" s="19"/>
      <c r="G40" s="19"/>
      <c r="H40" s="19"/>
      <c r="I40" s="61" t="s">
        <v>1369</v>
      </c>
      <c r="J40" s="271" t="s">
        <v>2794</v>
      </c>
      <c r="K40" s="19"/>
      <c r="N40" s="96"/>
    </row>
    <row r="41" spans="2:14" ht="72.599999999999994">
      <c r="B41" s="19" t="s">
        <v>1378</v>
      </c>
      <c r="C41" s="251" t="s">
        <v>2391</v>
      </c>
      <c r="D41" s="19"/>
      <c r="E41" s="19"/>
      <c r="F41" s="19"/>
      <c r="G41" s="19"/>
      <c r="H41" s="19"/>
      <c r="I41" s="61" t="s">
        <v>1379</v>
      </c>
      <c r="J41" s="271" t="s">
        <v>2795</v>
      </c>
      <c r="K41" s="206"/>
      <c r="N41" s="96"/>
    </row>
    <row r="42" spans="2:14" ht="87">
      <c r="B42" s="19" t="s">
        <v>1394</v>
      </c>
      <c r="C42" s="251" t="s">
        <v>2391</v>
      </c>
      <c r="D42" s="19"/>
      <c r="E42" s="19"/>
      <c r="F42" s="19"/>
      <c r="G42" s="19"/>
      <c r="H42" s="19"/>
      <c r="I42" s="61" t="s">
        <v>2796</v>
      </c>
      <c r="J42" s="271" t="s">
        <v>2797</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bottomRight" activeCell="J7" sqref="J7"/>
      <selection pane="bottomLeft" activeCell="G90" sqref="G90"/>
      <selection pane="topRight" activeCell="G90" sqref="G90"/>
    </sheetView>
  </sheetViews>
  <sheetFormatPr defaultColWidth="9.140625" defaultRowHeight="14.45" outlineLevelCol="1"/>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4" ht="18.600000000000001">
      <c r="A1" s="56" t="s">
        <v>1308</v>
      </c>
      <c r="B1" s="101" t="s">
        <v>2718</v>
      </c>
      <c r="C1" s="168"/>
      <c r="D1" s="95"/>
      <c r="E1" s="95"/>
      <c r="F1" s="95"/>
      <c r="G1" s="95"/>
      <c r="H1" s="95"/>
    </row>
    <row r="2" spans="1:14">
      <c r="B2" s="92" t="s">
        <v>2044</v>
      </c>
      <c r="C2" s="92" t="s">
        <v>1723</v>
      </c>
      <c r="D2" s="92" t="s">
        <v>2045</v>
      </c>
      <c r="E2" s="92" t="s">
        <v>2386</v>
      </c>
      <c r="F2" s="92" t="s">
        <v>37</v>
      </c>
      <c r="G2" s="92" t="s">
        <v>2046</v>
      </c>
      <c r="H2" s="92" t="s">
        <v>2387</v>
      </c>
      <c r="I2" s="93" t="s">
        <v>1726</v>
      </c>
      <c r="J2" s="92" t="s">
        <v>2047</v>
      </c>
      <c r="K2" s="144" t="s">
        <v>657</v>
      </c>
      <c r="L2" s="146"/>
    </row>
    <row r="3" spans="1:14">
      <c r="B3" s="340" t="s">
        <v>1763</v>
      </c>
      <c r="C3" s="341"/>
      <c r="D3" s="341"/>
      <c r="E3" s="341"/>
      <c r="F3" s="341"/>
      <c r="G3" s="341"/>
      <c r="H3" s="341"/>
      <c r="I3" s="341"/>
      <c r="J3" s="341"/>
      <c r="K3" s="341"/>
      <c r="L3" s="146"/>
    </row>
    <row r="4" spans="1:14" ht="29.1">
      <c r="B4" s="19" t="s">
        <v>660</v>
      </c>
      <c r="C4" s="251" t="s">
        <v>2550</v>
      </c>
      <c r="D4" s="19"/>
      <c r="E4" s="19"/>
      <c r="F4" s="19"/>
      <c r="G4" s="19"/>
      <c r="H4" s="19"/>
      <c r="I4" s="61" t="s">
        <v>661</v>
      </c>
      <c r="J4" s="271" t="s">
        <v>2798</v>
      </c>
      <c r="K4" s="19"/>
      <c r="N4" s="96"/>
    </row>
    <row r="5" spans="1:14" ht="29.1">
      <c r="B5" s="19" t="s">
        <v>665</v>
      </c>
      <c r="C5" s="251" t="s">
        <v>2550</v>
      </c>
      <c r="D5" s="19"/>
      <c r="E5" s="19"/>
      <c r="F5" s="19"/>
      <c r="G5" s="19"/>
      <c r="H5" s="19"/>
      <c r="I5" s="61" t="s">
        <v>666</v>
      </c>
      <c r="J5" s="271" t="s">
        <v>2798</v>
      </c>
      <c r="K5" s="19"/>
      <c r="N5" s="96"/>
    </row>
    <row r="6" spans="1:14" ht="43.5">
      <c r="B6" s="19" t="s">
        <v>671</v>
      </c>
      <c r="C6" s="251" t="s">
        <v>2550</v>
      </c>
      <c r="D6" s="19"/>
      <c r="E6" s="19"/>
      <c r="F6" s="19"/>
      <c r="G6" s="19"/>
      <c r="H6" s="19"/>
      <c r="I6" s="61" t="s">
        <v>2799</v>
      </c>
      <c r="J6" s="271" t="s">
        <v>2798</v>
      </c>
      <c r="K6" s="19"/>
      <c r="N6" s="96"/>
    </row>
    <row r="7" spans="1:14" ht="130.5">
      <c r="B7" s="19" t="s">
        <v>679</v>
      </c>
      <c r="C7" s="251" t="s">
        <v>2600</v>
      </c>
      <c r="D7" s="19"/>
      <c r="E7" s="19"/>
      <c r="F7" s="19"/>
      <c r="G7" s="19"/>
      <c r="H7" s="19"/>
      <c r="I7" s="61" t="s">
        <v>680</v>
      </c>
      <c r="J7" s="271" t="s">
        <v>2800</v>
      </c>
      <c r="K7" s="19"/>
      <c r="N7" s="96"/>
    </row>
    <row r="8" spans="1:14" ht="72.599999999999994">
      <c r="B8" s="19" t="s">
        <v>683</v>
      </c>
      <c r="C8" s="251" t="s">
        <v>2801</v>
      </c>
      <c r="D8" s="19"/>
      <c r="E8" s="19"/>
      <c r="F8" s="19"/>
      <c r="G8" s="19"/>
      <c r="H8" s="19"/>
      <c r="I8" s="61" t="s">
        <v>685</v>
      </c>
      <c r="J8" s="271" t="s">
        <v>2802</v>
      </c>
      <c r="K8" s="19"/>
      <c r="N8" s="96"/>
    </row>
    <row r="9" spans="1:14" ht="29.1">
      <c r="B9" s="19" t="s">
        <v>687</v>
      </c>
      <c r="C9" s="251" t="s">
        <v>2550</v>
      </c>
      <c r="D9" s="19"/>
      <c r="E9" s="19"/>
      <c r="F9" s="19"/>
      <c r="G9" s="19"/>
      <c r="H9" s="19"/>
      <c r="I9" s="61" t="s">
        <v>688</v>
      </c>
      <c r="J9" s="271" t="s">
        <v>2798</v>
      </c>
      <c r="K9" s="19"/>
      <c r="N9" s="96"/>
    </row>
    <row r="10" spans="1:14" ht="29.1">
      <c r="B10" s="19" t="s">
        <v>699</v>
      </c>
      <c r="C10" s="251" t="s">
        <v>2550</v>
      </c>
      <c r="D10" s="19"/>
      <c r="E10" s="19"/>
      <c r="F10" s="19"/>
      <c r="G10" s="19"/>
      <c r="H10" s="19"/>
      <c r="I10" s="61" t="s">
        <v>2803</v>
      </c>
      <c r="J10" s="271" t="s">
        <v>2798</v>
      </c>
      <c r="K10" s="19"/>
      <c r="N10" s="96"/>
    </row>
    <row r="11" spans="1:14" ht="29.1">
      <c r="B11" s="19" t="s">
        <v>705</v>
      </c>
      <c r="C11" s="251" t="s">
        <v>2550</v>
      </c>
      <c r="D11" s="19"/>
      <c r="E11" s="19"/>
      <c r="F11" s="19"/>
      <c r="G11" s="19"/>
      <c r="H11" s="19"/>
      <c r="I11" s="61" t="s">
        <v>706</v>
      </c>
      <c r="J11" s="271" t="s">
        <v>2798</v>
      </c>
      <c r="K11" s="19"/>
      <c r="N11" s="96"/>
    </row>
    <row r="12" spans="1:14" ht="29.1">
      <c r="B12" s="19" t="s">
        <v>709</v>
      </c>
      <c r="C12" s="251" t="s">
        <v>2550</v>
      </c>
      <c r="D12" s="19"/>
      <c r="E12" s="19"/>
      <c r="F12" s="19"/>
      <c r="G12" s="19"/>
      <c r="H12" s="19"/>
      <c r="I12" s="61" t="s">
        <v>711</v>
      </c>
      <c r="J12" s="271" t="s">
        <v>2798</v>
      </c>
      <c r="K12" s="19"/>
      <c r="N12" s="96"/>
    </row>
    <row r="13" spans="1:14" ht="29.1">
      <c r="B13" s="19" t="s">
        <v>714</v>
      </c>
      <c r="C13" s="251" t="s">
        <v>2550</v>
      </c>
      <c r="D13" s="19"/>
      <c r="E13" s="19"/>
      <c r="F13" s="19"/>
      <c r="G13" s="19"/>
      <c r="H13" s="19"/>
      <c r="I13" s="61" t="s">
        <v>715</v>
      </c>
      <c r="J13" s="271" t="s">
        <v>2798</v>
      </c>
      <c r="K13" s="19"/>
      <c r="N13" s="96"/>
    </row>
    <row r="14" spans="1:14" ht="29.1">
      <c r="B14" s="19" t="s">
        <v>820</v>
      </c>
      <c r="C14" s="251" t="s">
        <v>2550</v>
      </c>
      <c r="D14" s="19"/>
      <c r="E14" s="19"/>
      <c r="F14" s="19"/>
      <c r="G14" s="19"/>
      <c r="H14" s="19"/>
      <c r="I14" s="61" t="s">
        <v>822</v>
      </c>
      <c r="J14" s="271" t="s">
        <v>2804</v>
      </c>
      <c r="K14" s="19"/>
      <c r="N14" s="96"/>
    </row>
    <row r="15" spans="1:14" ht="57.95">
      <c r="B15" s="19" t="s">
        <v>1077</v>
      </c>
      <c r="C15" s="251" t="s">
        <v>2568</v>
      </c>
      <c r="D15" s="19"/>
      <c r="E15" s="19"/>
      <c r="F15" s="19"/>
      <c r="G15" s="19"/>
      <c r="H15" s="19"/>
      <c r="I15" s="61" t="s">
        <v>2732</v>
      </c>
      <c r="J15" s="271" t="s">
        <v>2805</v>
      </c>
      <c r="K15" s="19"/>
      <c r="N15" s="96"/>
    </row>
    <row r="16" spans="1:14" ht="29.1">
      <c r="B16" s="19" t="s">
        <v>1095</v>
      </c>
      <c r="C16" s="251" t="s">
        <v>2550</v>
      </c>
      <c r="D16" s="19"/>
      <c r="E16" s="19"/>
      <c r="F16" s="19"/>
      <c r="G16" s="19"/>
      <c r="H16" s="19"/>
      <c r="I16" s="61" t="s">
        <v>2737</v>
      </c>
      <c r="J16" s="271" t="s">
        <v>2806</v>
      </c>
      <c r="K16" s="61"/>
      <c r="N16" s="96"/>
    </row>
    <row r="17" spans="2:14" ht="29.1">
      <c r="B17" s="19" t="s">
        <v>1195</v>
      </c>
      <c r="C17" s="251" t="s">
        <v>2550</v>
      </c>
      <c r="D17" s="19"/>
      <c r="E17" s="19"/>
      <c r="F17" s="19"/>
      <c r="G17" s="19"/>
      <c r="H17" s="19"/>
      <c r="I17" s="61" t="s">
        <v>2739</v>
      </c>
      <c r="J17" s="271" t="s">
        <v>2798</v>
      </c>
      <c r="K17" s="19"/>
      <c r="N17" s="96"/>
    </row>
    <row r="18" spans="2:14" ht="29.1">
      <c r="B18" s="19" t="s">
        <v>1210</v>
      </c>
      <c r="C18" s="251" t="s">
        <v>2550</v>
      </c>
      <c r="D18" s="19"/>
      <c r="E18" s="19"/>
      <c r="F18" s="19"/>
      <c r="G18" s="19"/>
      <c r="H18" s="19"/>
      <c r="I18" s="61" t="s">
        <v>1211</v>
      </c>
      <c r="J18" s="271" t="s">
        <v>2807</v>
      </c>
      <c r="K18" s="206" t="s">
        <v>1213</v>
      </c>
      <c r="N18" s="96"/>
    </row>
    <row r="19" spans="2:14" ht="29.1">
      <c r="B19" s="235" t="s">
        <v>1218</v>
      </c>
      <c r="C19" s="251" t="s">
        <v>2573</v>
      </c>
      <c r="D19" s="235"/>
      <c r="E19" s="235"/>
      <c r="F19" s="235"/>
      <c r="G19" s="235"/>
      <c r="H19" s="19"/>
      <c r="I19" s="61" t="s">
        <v>1219</v>
      </c>
      <c r="J19" s="271" t="s">
        <v>2808</v>
      </c>
      <c r="K19" s="61"/>
      <c r="N19" s="96"/>
    </row>
    <row r="20" spans="2:14" ht="101.45">
      <c r="B20" s="19" t="s">
        <v>1320</v>
      </c>
      <c r="C20" s="251" t="s">
        <v>2568</v>
      </c>
      <c r="D20" s="19"/>
      <c r="E20" s="19"/>
      <c r="F20" s="19"/>
      <c r="G20" s="19"/>
      <c r="H20" s="19"/>
      <c r="I20" s="61" t="s">
        <v>2574</v>
      </c>
      <c r="J20" s="271" t="s">
        <v>2809</v>
      </c>
      <c r="K20" s="61"/>
      <c r="N20" s="96"/>
    </row>
    <row r="21" spans="2:14" ht="29.1">
      <c r="B21" s="19" t="s">
        <v>1368</v>
      </c>
      <c r="C21" s="251" t="s">
        <v>2550</v>
      </c>
      <c r="D21" s="19"/>
      <c r="E21" s="19"/>
      <c r="F21" s="19"/>
      <c r="G21" s="19"/>
      <c r="H21" s="19"/>
      <c r="I21" s="61" t="s">
        <v>1369</v>
      </c>
      <c r="J21" s="271" t="s">
        <v>2810</v>
      </c>
      <c r="K21" s="206" t="s">
        <v>1371</v>
      </c>
      <c r="N21" s="96"/>
    </row>
    <row r="22" spans="2:14" ht="43.5">
      <c r="B22" s="19" t="s">
        <v>1378</v>
      </c>
      <c r="C22" s="251" t="s">
        <v>2550</v>
      </c>
      <c r="D22" s="19"/>
      <c r="E22" s="19"/>
      <c r="F22" s="19"/>
      <c r="G22" s="19"/>
      <c r="H22" s="19"/>
      <c r="I22" s="61" t="s">
        <v>1379</v>
      </c>
      <c r="J22" s="271" t="s">
        <v>2810</v>
      </c>
      <c r="K22" s="206" t="s">
        <v>1371</v>
      </c>
      <c r="N22" s="96"/>
    </row>
    <row r="23" spans="2:14" ht="43.5">
      <c r="B23" s="19" t="s">
        <v>1391</v>
      </c>
      <c r="C23" s="251" t="s">
        <v>2550</v>
      </c>
      <c r="D23" s="19"/>
      <c r="E23" s="19"/>
      <c r="F23" s="19"/>
      <c r="G23" s="19"/>
      <c r="H23" s="19"/>
      <c r="I23" s="61" t="s">
        <v>2811</v>
      </c>
      <c r="J23" s="271" t="s">
        <v>2812</v>
      </c>
      <c r="K23" s="19"/>
      <c r="N23" s="96"/>
    </row>
    <row r="24" spans="2:14" ht="43.5">
      <c r="B24" s="19" t="s">
        <v>1394</v>
      </c>
      <c r="C24" s="251" t="s">
        <v>2550</v>
      </c>
      <c r="D24" s="19"/>
      <c r="E24" s="19"/>
      <c r="F24" s="19"/>
      <c r="G24" s="19"/>
      <c r="H24" s="19"/>
      <c r="I24" s="61" t="s">
        <v>2796</v>
      </c>
      <c r="J24" s="271" t="s">
        <v>2810</v>
      </c>
      <c r="K24" s="206" t="s">
        <v>1371</v>
      </c>
      <c r="N24" s="96"/>
    </row>
    <row r="25" spans="2:14" ht="43.5">
      <c r="B25" s="19" t="s">
        <v>1409</v>
      </c>
      <c r="C25" s="251" t="s">
        <v>2550</v>
      </c>
      <c r="D25" s="19"/>
      <c r="E25" s="19"/>
      <c r="F25" s="19"/>
      <c r="G25" s="19"/>
      <c r="H25" s="19"/>
      <c r="I25" s="61" t="s">
        <v>1411</v>
      </c>
      <c r="J25" s="271" t="s">
        <v>2813</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bottomRight" activeCell="A7" sqref="A6:XFD7"/>
      <selection pane="bottomLeft" activeCell="G90" sqref="G90"/>
      <selection pane="topRight" activeCell="G90" sqref="G90"/>
    </sheetView>
  </sheetViews>
  <sheetFormatPr defaultColWidth="9.140625" defaultRowHeight="14.45" outlineLevelCol="1"/>
  <cols>
    <col min="1" max="1" width="2.7109375" style="56" customWidth="1"/>
    <col min="2" max="2" width="20.7109375"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65.7109375" style="23" customWidth="1" outlineLevel="1"/>
    <col min="12" max="12" width="13.140625" style="56" bestFit="1" customWidth="1"/>
    <col min="13" max="16384" width="9.140625" style="56"/>
  </cols>
  <sheetData>
    <row r="1" spans="1:14" ht="18.600000000000001">
      <c r="A1" s="56" t="s">
        <v>1308</v>
      </c>
      <c r="B1" s="101" t="s">
        <v>2814</v>
      </c>
      <c r="C1" s="168"/>
      <c r="D1" s="95"/>
      <c r="E1" s="95"/>
      <c r="F1" s="95"/>
      <c r="G1" s="95"/>
      <c r="H1" s="95"/>
    </row>
    <row r="2" spans="1:14">
      <c r="B2" s="92" t="s">
        <v>2044</v>
      </c>
      <c r="C2" s="92" t="s">
        <v>1723</v>
      </c>
      <c r="D2" s="92" t="s">
        <v>2045</v>
      </c>
      <c r="E2" s="92" t="s">
        <v>2386</v>
      </c>
      <c r="F2" s="92" t="s">
        <v>37</v>
      </c>
      <c r="G2" s="92" t="s">
        <v>2046</v>
      </c>
      <c r="H2" s="92" t="s">
        <v>2387</v>
      </c>
      <c r="I2" s="93" t="s">
        <v>1726</v>
      </c>
      <c r="J2" s="92" t="s">
        <v>2047</v>
      </c>
      <c r="K2" s="144" t="s">
        <v>657</v>
      </c>
      <c r="L2" s="146"/>
    </row>
    <row r="3" spans="1:14">
      <c r="B3" s="339" t="s">
        <v>1735</v>
      </c>
      <c r="C3" s="346"/>
      <c r="D3" s="346"/>
      <c r="E3" s="346"/>
      <c r="F3" s="346"/>
      <c r="G3" s="346"/>
      <c r="H3" s="346"/>
      <c r="I3" s="346"/>
      <c r="J3" s="346"/>
      <c r="K3" s="214"/>
      <c r="L3" s="146"/>
    </row>
    <row r="4" spans="1:14" ht="101.45">
      <c r="B4" s="94" t="s">
        <v>2815</v>
      </c>
      <c r="C4" s="63" t="s">
        <v>1737</v>
      </c>
      <c r="D4" s="94" t="s">
        <v>2816</v>
      </c>
      <c r="E4" s="218" t="s">
        <v>2817</v>
      </c>
      <c r="F4" s="256" t="s">
        <v>2818</v>
      </c>
      <c r="G4" s="94" t="s">
        <v>2819</v>
      </c>
      <c r="H4" s="218" t="s">
        <v>2820</v>
      </c>
      <c r="I4" s="61" t="s">
        <v>2821</v>
      </c>
      <c r="J4" s="61" t="s">
        <v>2822</v>
      </c>
      <c r="K4" s="94"/>
      <c r="L4" s="232"/>
    </row>
    <row r="5" spans="1:14">
      <c r="B5" s="340" t="s">
        <v>1763</v>
      </c>
      <c r="C5" s="341"/>
      <c r="D5" s="341"/>
      <c r="E5" s="341"/>
      <c r="F5" s="341"/>
      <c r="G5" s="341"/>
      <c r="H5" s="341"/>
      <c r="I5" s="341"/>
      <c r="J5" s="341"/>
      <c r="K5" s="341"/>
      <c r="L5" s="146"/>
    </row>
    <row r="6" spans="1:14" ht="29.1">
      <c r="B6" s="147" t="s">
        <v>2823</v>
      </c>
      <c r="C6" s="251" t="s">
        <v>2391</v>
      </c>
      <c r="D6" s="3"/>
      <c r="E6" s="19"/>
      <c r="F6" s="19"/>
      <c r="G6" s="19"/>
      <c r="H6" s="19"/>
      <c r="I6" s="206" t="s">
        <v>2737</v>
      </c>
      <c r="J6" s="271" t="s">
        <v>2806</v>
      </c>
      <c r="K6" s="19"/>
      <c r="N6" s="96"/>
    </row>
    <row r="7" spans="1:14" ht="144.94999999999999">
      <c r="B7" s="273" t="s">
        <v>2824</v>
      </c>
      <c r="C7" s="251" t="s">
        <v>2741</v>
      </c>
      <c r="D7" s="3"/>
      <c r="E7" s="19"/>
      <c r="F7" s="19"/>
      <c r="G7" s="19"/>
      <c r="H7" s="19"/>
      <c r="I7" s="206" t="s">
        <v>1219</v>
      </c>
      <c r="J7" s="272" t="s">
        <v>2825</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bottomRight" activeCell="B8" sqref="B8"/>
      <selection pane="bottomLeft" activeCell="G90" sqref="G90"/>
      <selection pane="topRight" activeCell="G90" sqref="G90"/>
    </sheetView>
  </sheetViews>
  <sheetFormatPr defaultColWidth="9.140625" defaultRowHeight="14.45" outlineLevelCol="1"/>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600000000000001">
      <c r="A1" s="56" t="s">
        <v>1308</v>
      </c>
      <c r="B1" s="101" t="s">
        <v>2740</v>
      </c>
      <c r="C1" s="168"/>
      <c r="D1" s="95"/>
      <c r="E1" s="95"/>
      <c r="F1" s="95"/>
      <c r="G1" s="95"/>
      <c r="H1" s="95"/>
    </row>
    <row r="2" spans="1:14">
      <c r="B2" s="92" t="s">
        <v>2044</v>
      </c>
      <c r="C2" s="92" t="s">
        <v>1723</v>
      </c>
      <c r="D2" s="92" t="s">
        <v>2045</v>
      </c>
      <c r="E2" s="92" t="s">
        <v>2386</v>
      </c>
      <c r="F2" s="92" t="s">
        <v>37</v>
      </c>
      <c r="G2" s="92" t="s">
        <v>2046</v>
      </c>
      <c r="H2" s="92" t="s">
        <v>2387</v>
      </c>
      <c r="I2" s="93" t="s">
        <v>1726</v>
      </c>
      <c r="J2" s="92" t="s">
        <v>2047</v>
      </c>
      <c r="K2" s="289" t="s">
        <v>657</v>
      </c>
      <c r="L2" s="146"/>
    </row>
    <row r="3" spans="1:14">
      <c r="B3" s="339" t="s">
        <v>1735</v>
      </c>
      <c r="C3" s="346"/>
      <c r="D3" s="346"/>
      <c r="E3" s="346"/>
      <c r="F3" s="346"/>
      <c r="G3" s="346"/>
      <c r="H3" s="346"/>
      <c r="I3" s="346"/>
      <c r="J3" s="346"/>
      <c r="K3" s="290"/>
    </row>
    <row r="4" spans="1:14">
      <c r="B4" s="340" t="s">
        <v>1763</v>
      </c>
      <c r="C4" s="341"/>
      <c r="D4" s="341"/>
      <c r="E4" s="341"/>
      <c r="F4" s="341"/>
      <c r="G4" s="341"/>
      <c r="H4" s="341"/>
      <c r="I4" s="341"/>
      <c r="J4" s="341"/>
      <c r="K4" s="361"/>
      <c r="L4" s="146"/>
    </row>
    <row r="5" spans="1:14" s="298" customFormat="1" ht="29.1">
      <c r="B5" s="19" t="s">
        <v>683</v>
      </c>
      <c r="C5" s="61" t="s">
        <v>2573</v>
      </c>
      <c r="D5" s="299"/>
      <c r="E5" s="299"/>
      <c r="F5" s="299"/>
      <c r="G5" s="299"/>
      <c r="H5" s="299"/>
      <c r="I5" s="103" t="s">
        <v>685</v>
      </c>
      <c r="J5" s="55" t="s">
        <v>2826</v>
      </c>
      <c r="K5" s="299"/>
    </row>
    <row r="6" spans="1:14" ht="62.25" customHeight="1">
      <c r="B6" s="270" t="s">
        <v>773</v>
      </c>
      <c r="C6" s="251" t="s">
        <v>2741</v>
      </c>
      <c r="D6" s="3"/>
      <c r="E6" s="19"/>
      <c r="F6" s="19"/>
      <c r="G6" s="19"/>
      <c r="H6" s="19"/>
      <c r="I6" s="103" t="s">
        <v>774</v>
      </c>
      <c r="J6" s="294" t="s">
        <v>2827</v>
      </c>
      <c r="K6" s="19"/>
      <c r="N6" s="96"/>
    </row>
    <row r="7" spans="1:14" ht="29.1">
      <c r="B7" s="270" t="s">
        <v>788</v>
      </c>
      <c r="C7" s="251" t="s">
        <v>2741</v>
      </c>
      <c r="D7" s="3"/>
      <c r="E7" s="19"/>
      <c r="F7" s="19"/>
      <c r="G7" s="19"/>
      <c r="H7" s="19"/>
      <c r="I7" s="103" t="s">
        <v>791</v>
      </c>
      <c r="J7" s="294" t="s">
        <v>2828</v>
      </c>
      <c r="K7" s="19"/>
      <c r="N7" s="96"/>
    </row>
    <row r="8" spans="1:14" ht="43.5">
      <c r="B8" s="270" t="s">
        <v>969</v>
      </c>
      <c r="C8" s="251" t="s">
        <v>2600</v>
      </c>
      <c r="D8" s="3"/>
      <c r="E8" s="19"/>
      <c r="F8" s="19"/>
      <c r="G8" s="19"/>
      <c r="H8" s="19"/>
      <c r="I8" s="103" t="s">
        <v>970</v>
      </c>
      <c r="J8" s="294" t="s">
        <v>2829</v>
      </c>
      <c r="K8" s="19"/>
      <c r="N8" s="96"/>
    </row>
    <row r="9" spans="1:14" ht="29.1">
      <c r="B9" s="270" t="s">
        <v>1004</v>
      </c>
      <c r="C9" s="251" t="s">
        <v>2600</v>
      </c>
      <c r="D9" s="3"/>
      <c r="E9" s="19"/>
      <c r="F9" s="19"/>
      <c r="G9" s="19"/>
      <c r="H9" s="19"/>
      <c r="I9" s="103" t="s">
        <v>1005</v>
      </c>
      <c r="J9" s="294" t="s">
        <v>2830</v>
      </c>
      <c r="K9" s="61"/>
      <c r="N9" s="96"/>
    </row>
    <row r="10" spans="1:14" ht="29.1">
      <c r="B10" s="270" t="s">
        <v>1024</v>
      </c>
      <c r="C10" s="251" t="s">
        <v>2741</v>
      </c>
      <c r="D10" s="3"/>
      <c r="E10" s="19"/>
      <c r="F10" s="19"/>
      <c r="G10" s="19"/>
      <c r="H10" s="19"/>
      <c r="I10" s="103" t="s">
        <v>1025</v>
      </c>
      <c r="J10" s="294" t="s">
        <v>2831</v>
      </c>
      <c r="K10" s="61"/>
      <c r="N10" s="96"/>
    </row>
    <row r="11" spans="1:14" ht="29.1">
      <c r="B11" s="270" t="s">
        <v>1027</v>
      </c>
      <c r="C11" s="251" t="s">
        <v>2741</v>
      </c>
      <c r="D11" s="3"/>
      <c r="E11" s="19"/>
      <c r="F11" s="19"/>
      <c r="G11" s="19"/>
      <c r="H11" s="19"/>
      <c r="I11" s="103" t="s">
        <v>1028</v>
      </c>
      <c r="J11" s="294" t="s">
        <v>2832</v>
      </c>
      <c r="K11" s="19"/>
      <c r="N11" s="96"/>
    </row>
    <row r="12" spans="1:14" ht="29.1">
      <c r="B12" s="270" t="s">
        <v>1090</v>
      </c>
      <c r="C12" s="251" t="s">
        <v>2741</v>
      </c>
      <c r="D12" s="3"/>
      <c r="E12" s="19"/>
      <c r="F12" s="19"/>
      <c r="G12" s="19"/>
      <c r="H12" s="19"/>
      <c r="I12" s="103" t="s">
        <v>1091</v>
      </c>
      <c r="J12" s="294" t="s">
        <v>2832</v>
      </c>
      <c r="K12" s="61"/>
      <c r="N12" s="96"/>
    </row>
    <row r="13" spans="1:14" ht="29.1">
      <c r="B13" s="270" t="s">
        <v>1098</v>
      </c>
      <c r="C13" s="251" t="s">
        <v>2741</v>
      </c>
      <c r="D13" s="3"/>
      <c r="E13" s="19"/>
      <c r="F13" s="19"/>
      <c r="G13" s="19"/>
      <c r="H13" s="19"/>
      <c r="I13" s="103" t="s">
        <v>1099</v>
      </c>
      <c r="J13" s="294" t="s">
        <v>2831</v>
      </c>
      <c r="K13" s="19"/>
      <c r="N13" s="96"/>
    </row>
    <row r="14" spans="1:14" ht="43.5">
      <c r="B14" s="270" t="s">
        <v>1129</v>
      </c>
      <c r="C14" s="251" t="s">
        <v>2600</v>
      </c>
      <c r="D14" s="3"/>
      <c r="E14" s="19"/>
      <c r="F14" s="19"/>
      <c r="G14" s="19"/>
      <c r="H14" s="19"/>
      <c r="I14" s="87" t="s">
        <v>2833</v>
      </c>
      <c r="J14" s="294" t="s">
        <v>2829</v>
      </c>
      <c r="K14" s="19"/>
      <c r="N14" s="96"/>
    </row>
    <row r="15" spans="1:14" ht="29.1">
      <c r="B15" s="270" t="s">
        <v>1136</v>
      </c>
      <c r="C15" s="251" t="s">
        <v>2741</v>
      </c>
      <c r="D15" s="3"/>
      <c r="E15" s="19"/>
      <c r="F15" s="19"/>
      <c r="G15" s="19"/>
      <c r="H15" s="19"/>
      <c r="I15" s="103" t="s">
        <v>1137</v>
      </c>
      <c r="J15" s="294" t="s">
        <v>2832</v>
      </c>
      <c r="K15" s="61"/>
      <c r="N15" s="96"/>
    </row>
    <row r="16" spans="1:14" ht="29.1">
      <c r="B16" s="270" t="s">
        <v>1154</v>
      </c>
      <c r="C16" s="251" t="s">
        <v>2741</v>
      </c>
      <c r="D16" s="3"/>
      <c r="E16" s="19"/>
      <c r="F16" s="19"/>
      <c r="G16" s="19"/>
      <c r="H16" s="19"/>
      <c r="I16" s="103" t="s">
        <v>1155</v>
      </c>
      <c r="J16" s="294" t="s">
        <v>2832</v>
      </c>
      <c r="K16" s="19"/>
      <c r="N16" s="96"/>
    </row>
    <row r="17" spans="2:14" ht="29.1">
      <c r="B17" s="270" t="s">
        <v>1157</v>
      </c>
      <c r="C17" s="251" t="s">
        <v>2600</v>
      </c>
      <c r="D17" s="3"/>
      <c r="E17" s="19"/>
      <c r="F17" s="19"/>
      <c r="G17" s="19"/>
      <c r="H17" s="19"/>
      <c r="I17" s="103" t="s">
        <v>1158</v>
      </c>
      <c r="J17" s="294" t="s">
        <v>2830</v>
      </c>
      <c r="K17" s="61"/>
      <c r="N17" s="96"/>
    </row>
    <row r="18" spans="2:14" ht="43.5">
      <c r="B18" s="270" t="s">
        <v>1191</v>
      </c>
      <c r="C18" s="251" t="s">
        <v>2741</v>
      </c>
      <c r="D18" s="3"/>
      <c r="E18" s="19"/>
      <c r="F18" s="19"/>
      <c r="G18" s="19"/>
      <c r="H18" s="19"/>
      <c r="I18" s="103" t="s">
        <v>1192</v>
      </c>
      <c r="J18" s="294" t="s">
        <v>2834</v>
      </c>
      <c r="K18" s="61"/>
      <c r="N18" s="96"/>
    </row>
    <row r="19" spans="2:14" ht="29.1">
      <c r="B19" s="270" t="s">
        <v>1210</v>
      </c>
      <c r="C19" s="251" t="s">
        <v>2600</v>
      </c>
      <c r="D19" s="3"/>
      <c r="E19" s="19"/>
      <c r="F19" s="19"/>
      <c r="G19" s="19"/>
      <c r="H19" s="19"/>
      <c r="I19" s="87" t="s">
        <v>1211</v>
      </c>
      <c r="J19" s="294" t="s">
        <v>2743</v>
      </c>
      <c r="K19" s="61"/>
      <c r="N19" s="96"/>
    </row>
    <row r="20" spans="2:14" ht="29.1">
      <c r="B20" s="270" t="s">
        <v>1218</v>
      </c>
      <c r="C20" s="251" t="s">
        <v>2741</v>
      </c>
      <c r="D20" s="3"/>
      <c r="E20" s="19"/>
      <c r="F20" s="19"/>
      <c r="G20" s="19"/>
      <c r="H20" s="19"/>
      <c r="I20" s="103" t="s">
        <v>1219</v>
      </c>
      <c r="J20" s="294" t="s">
        <v>2835</v>
      </c>
      <c r="K20" s="61"/>
      <c r="N20" s="96"/>
    </row>
    <row r="21" spans="2:14" ht="29.1">
      <c r="B21" s="270" t="s">
        <v>1257</v>
      </c>
      <c r="C21" s="251" t="s">
        <v>2741</v>
      </c>
      <c r="D21" s="3"/>
      <c r="E21" s="19"/>
      <c r="F21" s="19"/>
      <c r="G21" s="19"/>
      <c r="H21" s="19"/>
      <c r="I21" s="103" t="s">
        <v>1259</v>
      </c>
      <c r="J21" s="294" t="s">
        <v>2836</v>
      </c>
      <c r="K21" s="61"/>
      <c r="N21" s="96"/>
    </row>
    <row r="22" spans="2:14" ht="43.5">
      <c r="B22" s="270" t="s">
        <v>1278</v>
      </c>
      <c r="C22" s="251" t="s">
        <v>2600</v>
      </c>
      <c r="D22" s="3"/>
      <c r="E22" s="19"/>
      <c r="F22" s="19"/>
      <c r="G22" s="19"/>
      <c r="H22" s="19"/>
      <c r="I22" s="87" t="s">
        <v>1281</v>
      </c>
      <c r="J22" s="294" t="s">
        <v>2743</v>
      </c>
      <c r="K22" s="61"/>
      <c r="N22" s="96"/>
    </row>
    <row r="23" spans="2:14" ht="57.95">
      <c r="B23" s="270" t="s">
        <v>1288</v>
      </c>
      <c r="C23" s="251" t="s">
        <v>2741</v>
      </c>
      <c r="D23" s="3"/>
      <c r="E23" s="19"/>
      <c r="F23" s="19"/>
      <c r="G23" s="19"/>
      <c r="H23" s="19"/>
      <c r="I23" s="103" t="s">
        <v>1289</v>
      </c>
      <c r="J23" s="294" t="s">
        <v>2837</v>
      </c>
      <c r="K23" s="19"/>
      <c r="N23" s="96"/>
    </row>
    <row r="24" spans="2:14" ht="43.5">
      <c r="B24" s="270" t="s">
        <v>1294</v>
      </c>
      <c r="C24" s="251" t="s">
        <v>2741</v>
      </c>
      <c r="D24" s="3"/>
      <c r="E24" s="19"/>
      <c r="F24" s="19"/>
      <c r="G24" s="19"/>
      <c r="H24" s="19"/>
      <c r="I24" s="103" t="s">
        <v>1295</v>
      </c>
      <c r="J24" s="294" t="s">
        <v>2832</v>
      </c>
      <c r="K24" s="19"/>
      <c r="N24" s="96"/>
    </row>
    <row r="25" spans="2:14" ht="57.95">
      <c r="B25" s="270" t="s">
        <v>1297</v>
      </c>
      <c r="C25" s="251" t="s">
        <v>2741</v>
      </c>
      <c r="D25" s="3"/>
      <c r="E25" s="19"/>
      <c r="F25" s="19"/>
      <c r="G25" s="19"/>
      <c r="H25" s="19"/>
      <c r="I25" s="103" t="s">
        <v>1298</v>
      </c>
      <c r="J25" s="294" t="s">
        <v>2838</v>
      </c>
      <c r="K25" s="61"/>
      <c r="N25" s="96"/>
    </row>
    <row r="26" spans="2:14" ht="43.5">
      <c r="B26" s="270" t="s">
        <v>1301</v>
      </c>
      <c r="C26" s="251" t="s">
        <v>2741</v>
      </c>
      <c r="D26" s="3"/>
      <c r="E26" s="19"/>
      <c r="F26" s="19"/>
      <c r="G26" s="19"/>
      <c r="H26" s="19"/>
      <c r="I26" s="103" t="s">
        <v>1302</v>
      </c>
      <c r="J26" s="294" t="s">
        <v>2839</v>
      </c>
      <c r="K26" s="19"/>
      <c r="N26" s="96"/>
    </row>
    <row r="27" spans="2:14" ht="43.5">
      <c r="B27" s="270" t="s">
        <v>1304</v>
      </c>
      <c r="C27" s="251" t="s">
        <v>2741</v>
      </c>
      <c r="D27" s="3"/>
      <c r="E27" s="19"/>
      <c r="F27" s="19"/>
      <c r="G27" s="19"/>
      <c r="H27" s="19"/>
      <c r="I27" s="103" t="s">
        <v>1305</v>
      </c>
      <c r="J27" s="294" t="s">
        <v>2832</v>
      </c>
      <c r="K27" s="19"/>
      <c r="N27" s="96"/>
    </row>
    <row r="28" spans="2:14" ht="43.5">
      <c r="B28" s="270" t="s">
        <v>1320</v>
      </c>
      <c r="C28" s="251" t="s">
        <v>2741</v>
      </c>
      <c r="D28" s="3"/>
      <c r="E28" s="19"/>
      <c r="F28" s="19"/>
      <c r="G28" s="19"/>
      <c r="H28" s="19"/>
      <c r="I28" s="103" t="s">
        <v>2574</v>
      </c>
      <c r="J28" s="294" t="s">
        <v>2840</v>
      </c>
      <c r="K28" s="19"/>
      <c r="N28" s="96"/>
    </row>
    <row r="29" spans="2:14" ht="43.5">
      <c r="B29" s="270" t="s">
        <v>1326</v>
      </c>
      <c r="C29" s="251" t="s">
        <v>2600</v>
      </c>
      <c r="D29" s="3"/>
      <c r="E29" s="19"/>
      <c r="F29" s="19"/>
      <c r="G29" s="19"/>
      <c r="H29" s="19"/>
      <c r="I29" s="103" t="s">
        <v>1327</v>
      </c>
      <c r="J29" s="294" t="s">
        <v>2830</v>
      </c>
      <c r="K29" s="19"/>
      <c r="N29" s="96"/>
    </row>
    <row r="30" spans="2:14" ht="43.5">
      <c r="B30" s="270" t="s">
        <v>1355</v>
      </c>
      <c r="C30" s="251" t="s">
        <v>2741</v>
      </c>
      <c r="D30" s="3"/>
      <c r="E30" s="19"/>
      <c r="F30" s="19"/>
      <c r="G30" s="19"/>
      <c r="H30" s="19"/>
      <c r="I30" s="103" t="s">
        <v>1356</v>
      </c>
      <c r="J30" s="294" t="s">
        <v>2837</v>
      </c>
      <c r="K30" s="19"/>
      <c r="N30" s="96"/>
    </row>
    <row r="31" spans="2:14" ht="43.5">
      <c r="B31" s="270" t="s">
        <v>1375</v>
      </c>
      <c r="C31" s="251" t="s">
        <v>2741</v>
      </c>
      <c r="D31" s="3"/>
      <c r="E31" s="19"/>
      <c r="F31" s="19"/>
      <c r="G31" s="19"/>
      <c r="H31" s="19"/>
      <c r="I31" s="103" t="s">
        <v>1376</v>
      </c>
      <c r="J31" s="294" t="s">
        <v>2841</v>
      </c>
      <c r="K31" s="19"/>
      <c r="N31" s="96"/>
    </row>
    <row r="32" spans="2:14" ht="43.5">
      <c r="B32" s="270" t="s">
        <v>1378</v>
      </c>
      <c r="C32" s="251" t="s">
        <v>2741</v>
      </c>
      <c r="D32" s="3"/>
      <c r="E32" s="19"/>
      <c r="F32" s="19"/>
      <c r="G32" s="19"/>
      <c r="H32" s="19"/>
      <c r="I32" s="103" t="s">
        <v>1379</v>
      </c>
      <c r="J32" s="294" t="s">
        <v>2832</v>
      </c>
      <c r="K32" s="19"/>
      <c r="N32" s="96"/>
    </row>
    <row r="33" spans="2:14" ht="43.5">
      <c r="B33" s="270" t="s">
        <v>1381</v>
      </c>
      <c r="C33" s="251" t="s">
        <v>2741</v>
      </c>
      <c r="D33" s="3"/>
      <c r="E33" s="19"/>
      <c r="F33" s="19"/>
      <c r="G33" s="19"/>
      <c r="H33" s="19"/>
      <c r="I33" s="103" t="s">
        <v>1382</v>
      </c>
      <c r="J33" s="294" t="s">
        <v>2834</v>
      </c>
      <c r="K33" s="61"/>
      <c r="N33" s="96"/>
    </row>
    <row r="34" spans="2:14" ht="43.5">
      <c r="B34" s="270" t="s">
        <v>1384</v>
      </c>
      <c r="C34" s="251" t="s">
        <v>2741</v>
      </c>
      <c r="D34" s="3"/>
      <c r="E34" s="19"/>
      <c r="F34" s="19"/>
      <c r="G34" s="19"/>
      <c r="H34" s="19"/>
      <c r="I34" s="103" t="s">
        <v>1385</v>
      </c>
      <c r="J34" s="294" t="s">
        <v>2842</v>
      </c>
      <c r="K34" s="19"/>
      <c r="N34" s="96"/>
    </row>
    <row r="35" spans="2:14" ht="43.5">
      <c r="B35" s="270" t="s">
        <v>1391</v>
      </c>
      <c r="C35" s="251" t="s">
        <v>2741</v>
      </c>
      <c r="D35" s="3"/>
      <c r="E35" s="19"/>
      <c r="F35" s="19"/>
      <c r="G35" s="19"/>
      <c r="H35" s="19"/>
      <c r="I35" s="103" t="s">
        <v>1392</v>
      </c>
      <c r="J35" s="294" t="s">
        <v>2832</v>
      </c>
      <c r="K35" s="19"/>
      <c r="N35" s="96"/>
    </row>
    <row r="36" spans="2:14" ht="43.5">
      <c r="B36" s="270" t="s">
        <v>1394</v>
      </c>
      <c r="C36" s="251" t="s">
        <v>2600</v>
      </c>
      <c r="D36" s="1"/>
      <c r="I36" s="87" t="s">
        <v>2796</v>
      </c>
      <c r="J36" s="294" t="s">
        <v>2743</v>
      </c>
      <c r="K36" s="19"/>
      <c r="N36" s="96"/>
    </row>
    <row r="37" spans="2:14" ht="43.5">
      <c r="B37" s="270" t="s">
        <v>1400</v>
      </c>
      <c r="C37" s="251" t="s">
        <v>2741</v>
      </c>
      <c r="I37" s="103" t="s">
        <v>1401</v>
      </c>
      <c r="J37" s="294" t="s">
        <v>2832</v>
      </c>
      <c r="K37" s="19"/>
    </row>
    <row r="38" spans="2:14" ht="29.1">
      <c r="B38" s="292" t="s">
        <v>1403</v>
      </c>
      <c r="C38" s="295" t="s">
        <v>2741</v>
      </c>
      <c r="I38" s="296" t="s">
        <v>1404</v>
      </c>
      <c r="J38" s="297" t="s">
        <v>2832</v>
      </c>
      <c r="K38" s="104"/>
    </row>
    <row r="39" spans="2:14" ht="29.1">
      <c r="B39" s="270" t="s">
        <v>1406</v>
      </c>
      <c r="C39" s="251" t="s">
        <v>2741</v>
      </c>
      <c r="D39" s="19"/>
      <c r="E39" s="19"/>
      <c r="F39" s="19"/>
      <c r="G39" s="19"/>
      <c r="H39" s="19"/>
      <c r="I39" s="103" t="s">
        <v>1407</v>
      </c>
      <c r="J39" s="294" t="s">
        <v>2832</v>
      </c>
      <c r="K39" s="19"/>
    </row>
    <row r="40" spans="2:14" ht="29.1">
      <c r="B40" s="270" t="s">
        <v>1413</v>
      </c>
      <c r="C40" s="251" t="s">
        <v>2741</v>
      </c>
      <c r="D40" s="19"/>
      <c r="E40" s="19"/>
      <c r="F40" s="19"/>
      <c r="G40" s="19"/>
      <c r="H40" s="19"/>
      <c r="I40" s="103" t="s">
        <v>1414</v>
      </c>
      <c r="J40" s="294" t="s">
        <v>2743</v>
      </c>
      <c r="K40" s="19"/>
    </row>
    <row r="41" spans="2:14">
      <c r="C41" s="291"/>
      <c r="I41" s="293"/>
      <c r="J41" s="71"/>
    </row>
    <row r="42" spans="2:14">
      <c r="C42" s="291"/>
      <c r="I42" s="293"/>
      <c r="J42" s="71"/>
    </row>
    <row r="43" spans="2:14">
      <c r="C43" s="291"/>
      <c r="I43" s="96"/>
      <c r="J43" s="71"/>
    </row>
    <row r="44" spans="2:14">
      <c r="C44" s="291"/>
      <c r="I44" s="96"/>
      <c r="J44" s="71"/>
    </row>
    <row r="45" spans="2:14">
      <c r="C45" s="291"/>
      <c r="I45" s="96"/>
      <c r="J45" s="71"/>
    </row>
    <row r="46" spans="2:14">
      <c r="C46" s="291"/>
      <c r="I46" s="96"/>
      <c r="J46" s="71"/>
    </row>
    <row r="47" spans="2:14">
      <c r="C47" s="291"/>
      <c r="I47" s="96"/>
      <c r="J47" s="71"/>
    </row>
    <row r="48" spans="2:14">
      <c r="C48" s="291"/>
      <c r="I48" s="96"/>
      <c r="J48" s="71"/>
    </row>
    <row r="49" spans="3:10">
      <c r="C49" s="291"/>
      <c r="I49" s="96"/>
      <c r="J49" s="71"/>
    </row>
    <row r="50" spans="3:10">
      <c r="C50" s="291"/>
      <c r="I50" s="96"/>
      <c r="J50" s="71"/>
    </row>
    <row r="51" spans="3:10">
      <c r="C51" s="291"/>
      <c r="I51" s="96"/>
      <c r="J51" s="71"/>
    </row>
    <row r="52" spans="3:10">
      <c r="C52" s="291"/>
      <c r="I52" s="96"/>
      <c r="J52" s="71"/>
    </row>
    <row r="53" spans="3:10">
      <c r="C53" s="291"/>
      <c r="I53" s="96"/>
      <c r="J53" s="71"/>
    </row>
    <row r="54" spans="3:10">
      <c r="C54" s="291"/>
      <c r="I54" s="96"/>
      <c r="J54" s="71"/>
    </row>
    <row r="55" spans="3:10">
      <c r="C55" s="291"/>
      <c r="I55" s="96"/>
      <c r="J55" s="71"/>
    </row>
    <row r="56" spans="3:10">
      <c r="C56" s="291"/>
      <c r="I56" s="96"/>
      <c r="J56" s="71"/>
    </row>
    <row r="57" spans="3:10">
      <c r="C57" s="291"/>
      <c r="I57" s="96"/>
      <c r="J57" s="71"/>
    </row>
    <row r="58" spans="3:10">
      <c r="C58" s="291"/>
      <c r="I58" s="96"/>
      <c r="J58" s="71"/>
    </row>
    <row r="59" spans="3:10">
      <c r="C59" s="291"/>
      <c r="I59" s="96"/>
      <c r="J59" s="71"/>
    </row>
    <row r="60" spans="3:10">
      <c r="C60" s="71"/>
      <c r="I60" s="96"/>
    </row>
    <row r="61" spans="3:10">
      <c r="C61" s="71"/>
      <c r="I61" s="96"/>
    </row>
    <row r="62" spans="3:10">
      <c r="C62" s="291"/>
      <c r="I62" s="96"/>
      <c r="J62" s="71"/>
    </row>
    <row r="63" spans="3:10">
      <c r="C63" s="291"/>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4.45"/>
  <cols>
    <col min="1" max="1" width="16.5703125" customWidth="1"/>
    <col min="2" max="2" width="17.5703125" customWidth="1"/>
    <col min="3" max="3" width="17.42578125" customWidth="1"/>
    <col min="4" max="4" width="19.140625" customWidth="1"/>
    <col min="5" max="5" width="16.5703125" style="23" customWidth="1"/>
    <col min="6" max="6" width="10.85546875" customWidth="1"/>
    <col min="7" max="7" width="14.42578125" customWidth="1"/>
    <col min="8" max="8" width="39.140625" customWidth="1"/>
    <col min="9" max="11" width="14.5703125" customWidth="1"/>
    <col min="12" max="12" width="17" customWidth="1"/>
    <col min="13" max="13" width="16.28515625" customWidth="1"/>
  </cols>
  <sheetData>
    <row r="1" spans="1:12" ht="29.45" thickBot="1">
      <c r="A1" s="31" t="s">
        <v>508</v>
      </c>
      <c r="B1" s="30" t="s">
        <v>509</v>
      </c>
      <c r="C1" s="31" t="s">
        <v>510</v>
      </c>
      <c r="D1" s="31" t="s">
        <v>511</v>
      </c>
      <c r="E1" s="45" t="s">
        <v>512</v>
      </c>
      <c r="F1" s="31" t="s">
        <v>36</v>
      </c>
      <c r="G1" s="31" t="s">
        <v>513</v>
      </c>
      <c r="H1" s="31" t="s">
        <v>514</v>
      </c>
      <c r="I1" s="40" t="s">
        <v>515</v>
      </c>
      <c r="J1" s="39" t="s">
        <v>516</v>
      </c>
      <c r="K1" s="39" t="s">
        <v>517</v>
      </c>
      <c r="L1" s="39" t="s">
        <v>518</v>
      </c>
    </row>
    <row r="2" spans="1:12" ht="29.45" thickBot="1">
      <c r="A2" s="33" t="s">
        <v>122</v>
      </c>
      <c r="B2" s="211">
        <v>1</v>
      </c>
      <c r="C2" s="32" t="s">
        <v>519</v>
      </c>
      <c r="D2" s="33" t="s">
        <v>520</v>
      </c>
      <c r="E2" s="46" t="s">
        <v>152</v>
      </c>
      <c r="F2" s="33">
        <v>1040</v>
      </c>
      <c r="G2" s="33" t="s">
        <v>125</v>
      </c>
      <c r="H2" s="33" t="s">
        <v>521</v>
      </c>
      <c r="I2" s="41" t="e">
        <f>VLOOKUP(D2,#REF!,5,FALSE)</f>
        <v>#REF!</v>
      </c>
      <c r="J2" s="41"/>
      <c r="K2" s="41"/>
      <c r="L2" s="41"/>
    </row>
    <row r="3" spans="1:12" ht="29.45" thickBot="1">
      <c r="A3" s="33" t="s">
        <v>260</v>
      </c>
      <c r="B3" s="211">
        <v>2</v>
      </c>
      <c r="C3" s="32" t="s">
        <v>519</v>
      </c>
      <c r="D3" s="33" t="s">
        <v>6</v>
      </c>
      <c r="E3" s="46" t="s">
        <v>152</v>
      </c>
      <c r="F3" s="33">
        <v>4000</v>
      </c>
      <c r="G3" s="33" t="s">
        <v>261</v>
      </c>
      <c r="H3" s="33" t="s">
        <v>522</v>
      </c>
      <c r="I3" s="41" t="e">
        <f>VLOOKUP(D3,#REF!,5,FALSE)</f>
        <v>#REF!</v>
      </c>
      <c r="J3" s="41"/>
      <c r="K3" s="41"/>
      <c r="L3" s="41"/>
    </row>
    <row r="4" spans="1:12" ht="58.5" thickBot="1">
      <c r="A4" s="33" t="s">
        <v>265</v>
      </c>
      <c r="B4" s="211">
        <v>3</v>
      </c>
      <c r="C4" s="33"/>
      <c r="D4" s="33" t="s">
        <v>523</v>
      </c>
      <c r="E4" s="46" t="s">
        <v>524</v>
      </c>
      <c r="F4" s="33" t="s">
        <v>525</v>
      </c>
      <c r="G4" s="33" t="s">
        <v>525</v>
      </c>
      <c r="H4" s="33" t="s">
        <v>526</v>
      </c>
      <c r="I4" s="41" t="e">
        <f>VLOOKUP(D4,#REF!,5,FALSE)</f>
        <v>#REF!</v>
      </c>
      <c r="J4" s="41"/>
      <c r="K4" s="41"/>
      <c r="L4" s="42" t="s">
        <v>527</v>
      </c>
    </row>
    <row r="5" spans="1:12" ht="44.1" thickBot="1">
      <c r="A5" s="33" t="s">
        <v>272</v>
      </c>
      <c r="B5" s="211">
        <v>4</v>
      </c>
      <c r="C5" s="32" t="s">
        <v>519</v>
      </c>
      <c r="D5" s="33" t="s">
        <v>16</v>
      </c>
      <c r="E5" s="46" t="s">
        <v>152</v>
      </c>
      <c r="F5" s="33">
        <v>4071</v>
      </c>
      <c r="G5" s="33" t="s">
        <v>261</v>
      </c>
      <c r="H5" s="33" t="s">
        <v>528</v>
      </c>
      <c r="I5" s="41" t="e">
        <f>VLOOKUP(D5,#REF!,5,FALSE)</f>
        <v>#REF!</v>
      </c>
      <c r="J5" s="41"/>
      <c r="K5" s="41"/>
      <c r="L5" s="41"/>
    </row>
    <row r="6" spans="1:12" ht="58.5" thickBot="1">
      <c r="A6" s="33" t="s">
        <v>276</v>
      </c>
      <c r="B6" s="211">
        <v>5</v>
      </c>
      <c r="C6" s="32" t="s">
        <v>519</v>
      </c>
      <c r="D6" s="33" t="s">
        <v>529</v>
      </c>
      <c r="E6" s="46" t="s">
        <v>524</v>
      </c>
      <c r="F6" s="33" t="s">
        <v>525</v>
      </c>
      <c r="G6" s="33" t="s">
        <v>525</v>
      </c>
      <c r="H6" s="33" t="s">
        <v>530</v>
      </c>
      <c r="I6" s="41" t="e">
        <f>VLOOKUP(D6,#REF!,5,FALSE)</f>
        <v>#REF!</v>
      </c>
      <c r="J6" s="41"/>
      <c r="K6" s="41"/>
      <c r="L6" s="42"/>
    </row>
    <row r="7" spans="1:12" ht="44.1" thickBot="1">
      <c r="A7" s="33" t="s">
        <v>531</v>
      </c>
      <c r="B7" s="211">
        <v>6</v>
      </c>
      <c r="C7" s="32" t="s">
        <v>519</v>
      </c>
      <c r="D7" s="33" t="s">
        <v>13</v>
      </c>
      <c r="E7" s="46" t="s">
        <v>152</v>
      </c>
      <c r="F7" s="33">
        <v>4000</v>
      </c>
      <c r="G7" s="33" t="s">
        <v>283</v>
      </c>
      <c r="H7" s="33" t="s">
        <v>532</v>
      </c>
      <c r="I7" s="41" t="e">
        <f>VLOOKUP(D7,#REF!,5,FALSE)</f>
        <v>#REF!</v>
      </c>
      <c r="J7" s="41"/>
      <c r="K7" s="41"/>
      <c r="L7" s="41"/>
    </row>
    <row r="8" spans="1:12" ht="29.45" thickBot="1">
      <c r="A8" s="33" t="s">
        <v>290</v>
      </c>
      <c r="B8" s="211">
        <v>7</v>
      </c>
      <c r="C8" s="32"/>
      <c r="D8" s="33" t="s">
        <v>405</v>
      </c>
      <c r="E8" s="46" t="s">
        <v>524</v>
      </c>
      <c r="F8" s="33" t="s">
        <v>525</v>
      </c>
      <c r="G8" s="33" t="s">
        <v>525</v>
      </c>
      <c r="H8" s="33" t="s">
        <v>533</v>
      </c>
      <c r="I8" s="41" t="e">
        <f>VLOOKUP(D8,#REF!,5,FALSE)</f>
        <v>#REF!</v>
      </c>
      <c r="J8" s="41"/>
      <c r="K8" s="41"/>
      <c r="L8" s="42" t="s">
        <v>152</v>
      </c>
    </row>
    <row r="9" spans="1:12" ht="29.45" thickBot="1">
      <c r="A9" s="34" t="s">
        <v>130</v>
      </c>
      <c r="B9" s="212">
        <v>8</v>
      </c>
      <c r="C9" s="34" t="s">
        <v>534</v>
      </c>
      <c r="D9" s="34" t="s">
        <v>129</v>
      </c>
      <c r="E9" s="47" t="s">
        <v>152</v>
      </c>
      <c r="F9" s="34">
        <v>3151</v>
      </c>
      <c r="G9" s="34" t="s">
        <v>133</v>
      </c>
      <c r="H9" s="34" t="s">
        <v>535</v>
      </c>
      <c r="I9" s="41" t="e">
        <f>VLOOKUP(D9,#REF!,5,FALSE)</f>
        <v>#REF!</v>
      </c>
      <c r="J9" s="41"/>
      <c r="K9" s="41"/>
      <c r="L9" s="41"/>
    </row>
    <row r="10" spans="1:12" ht="44.1" thickBot="1">
      <c r="A10" s="33" t="s">
        <v>24</v>
      </c>
      <c r="B10" s="211">
        <v>9</v>
      </c>
      <c r="C10" s="33" t="s">
        <v>536</v>
      </c>
      <c r="D10" s="33" t="s">
        <v>224</v>
      </c>
      <c r="E10" s="46" t="s">
        <v>152</v>
      </c>
      <c r="F10" s="33">
        <v>1007</v>
      </c>
      <c r="G10" s="33" t="s">
        <v>125</v>
      </c>
      <c r="H10" s="33" t="s">
        <v>537</v>
      </c>
      <c r="I10" s="41" t="e">
        <f>VLOOKUP(D10,#REF!,5,FALSE)</f>
        <v>#REF!</v>
      </c>
      <c r="J10" s="41"/>
      <c r="K10" s="41"/>
      <c r="L10" s="41"/>
    </row>
    <row r="11" spans="1:12" ht="44.1" thickBot="1">
      <c r="A11" s="33" t="s">
        <v>24</v>
      </c>
      <c r="B11" s="211">
        <v>10</v>
      </c>
      <c r="C11" s="33"/>
      <c r="D11" s="33" t="s">
        <v>233</v>
      </c>
      <c r="E11" s="46" t="s">
        <v>152</v>
      </c>
      <c r="F11" s="33">
        <v>3151</v>
      </c>
      <c r="G11" s="33" t="s">
        <v>133</v>
      </c>
      <c r="H11" s="33" t="s">
        <v>538</v>
      </c>
      <c r="I11" s="41" t="e">
        <f>VLOOKUP(D11,#REF!,5,FALSE)</f>
        <v>#REF!</v>
      </c>
      <c r="J11" s="41"/>
      <c r="K11" s="41"/>
      <c r="L11" s="41"/>
    </row>
    <row r="12" spans="1:12" ht="29.45" thickBot="1">
      <c r="A12" s="33" t="s">
        <v>24</v>
      </c>
      <c r="B12" s="211">
        <v>11</v>
      </c>
      <c r="C12" s="33"/>
      <c r="D12" s="33" t="s">
        <v>239</v>
      </c>
      <c r="E12" s="46" t="s">
        <v>152</v>
      </c>
      <c r="F12" s="33">
        <v>1040</v>
      </c>
      <c r="G12" s="33" t="s">
        <v>241</v>
      </c>
      <c r="H12" s="33" t="s">
        <v>539</v>
      </c>
      <c r="I12" s="41" t="e">
        <f>VLOOKUP(D12,#REF!,5,FALSE)</f>
        <v>#REF!</v>
      </c>
      <c r="J12" s="41"/>
      <c r="K12" s="41"/>
      <c r="L12" s="41"/>
    </row>
    <row r="13" spans="1:12" ht="29.45" thickBot="1">
      <c r="A13" s="34" t="s">
        <v>138</v>
      </c>
      <c r="B13" s="212">
        <v>12</v>
      </c>
      <c r="C13" s="34" t="s">
        <v>534</v>
      </c>
      <c r="D13" s="34" t="s">
        <v>137</v>
      </c>
      <c r="E13" s="47" t="s">
        <v>152</v>
      </c>
      <c r="F13" s="34">
        <v>12</v>
      </c>
      <c r="G13" s="34" t="s">
        <v>142</v>
      </c>
      <c r="H13" s="34" t="s">
        <v>540</v>
      </c>
      <c r="I13" s="41" t="e">
        <f>VLOOKUP(D13,#REF!,5,FALSE)</f>
        <v>#REF!</v>
      </c>
      <c r="J13" s="41"/>
      <c r="K13" s="41"/>
      <c r="L13" s="41"/>
    </row>
    <row r="14" spans="1:12" ht="15" thickBot="1">
      <c r="A14" s="34" t="s">
        <v>151</v>
      </c>
      <c r="B14" s="212">
        <v>13</v>
      </c>
      <c r="C14" s="34" t="s">
        <v>534</v>
      </c>
      <c r="D14" s="34" t="s">
        <v>150</v>
      </c>
      <c r="E14" s="47" t="s">
        <v>152</v>
      </c>
      <c r="F14" s="34">
        <v>1040</v>
      </c>
      <c r="G14" s="34" t="s">
        <v>125</v>
      </c>
      <c r="H14" s="34" t="s">
        <v>541</v>
      </c>
      <c r="I14" s="41" t="e">
        <f>VLOOKUP(D14,#REF!,5,FALSE)</f>
        <v>#REF!</v>
      </c>
      <c r="J14" s="41"/>
      <c r="K14" s="41"/>
      <c r="L14" s="41"/>
    </row>
    <row r="15" spans="1:12" ht="72.95" thickBot="1">
      <c r="A15" s="326" t="s">
        <v>542</v>
      </c>
      <c r="B15" s="326">
        <v>14</v>
      </c>
      <c r="C15" s="326" t="s">
        <v>536</v>
      </c>
      <c r="D15" s="326" t="s">
        <v>349</v>
      </c>
      <c r="E15" s="328" t="s">
        <v>152</v>
      </c>
      <c r="F15" s="336">
        <v>7122</v>
      </c>
      <c r="G15" s="334" t="s">
        <v>543</v>
      </c>
      <c r="H15" s="35" t="s">
        <v>353</v>
      </c>
      <c r="I15" s="41" t="s">
        <v>544</v>
      </c>
      <c r="J15" s="41" t="s">
        <v>152</v>
      </c>
      <c r="K15" s="48">
        <v>43689</v>
      </c>
      <c r="L15" s="41"/>
    </row>
    <row r="16" spans="1:12" ht="29.45" thickBot="1">
      <c r="A16" s="327"/>
      <c r="B16" s="327"/>
      <c r="C16" s="327"/>
      <c r="D16" s="327"/>
      <c r="E16" s="329"/>
      <c r="F16" s="337"/>
      <c r="G16" s="335"/>
      <c r="H16" s="36" t="s">
        <v>545</v>
      </c>
      <c r="I16" s="41"/>
      <c r="J16" s="41"/>
      <c r="K16" s="41"/>
      <c r="L16" s="41"/>
    </row>
    <row r="17" spans="1:12" ht="58.5" thickBot="1">
      <c r="A17" s="33" t="s">
        <v>546</v>
      </c>
      <c r="B17" s="211">
        <v>15</v>
      </c>
      <c r="C17" s="33"/>
      <c r="D17" s="33" t="s">
        <v>547</v>
      </c>
      <c r="E17" s="46" t="s">
        <v>524</v>
      </c>
      <c r="F17" s="33" t="s">
        <v>525</v>
      </c>
      <c r="G17" s="33" t="s">
        <v>525</v>
      </c>
      <c r="H17" s="33" t="s">
        <v>548</v>
      </c>
      <c r="I17" s="41" t="e">
        <f>VLOOKUP(D17,#REF!,5,FALSE)</f>
        <v>#REF!</v>
      </c>
      <c r="J17" s="41"/>
      <c r="K17" s="41"/>
      <c r="L17" s="42" t="s">
        <v>152</v>
      </c>
    </row>
    <row r="18" spans="1:12" ht="44.1" thickBot="1">
      <c r="A18" s="326" t="s">
        <v>549</v>
      </c>
      <c r="B18" s="326">
        <v>16</v>
      </c>
      <c r="C18" s="326"/>
      <c r="D18" s="326" t="s">
        <v>405</v>
      </c>
      <c r="E18" s="328" t="s">
        <v>524</v>
      </c>
      <c r="F18" s="326" t="s">
        <v>525</v>
      </c>
      <c r="G18" s="326" t="s">
        <v>525</v>
      </c>
      <c r="H18" s="35" t="s">
        <v>550</v>
      </c>
      <c r="I18" s="41" t="e">
        <f>VLOOKUP(D18,#REF!,5,FALSE)</f>
        <v>#REF!</v>
      </c>
      <c r="J18" s="41"/>
      <c r="K18" s="41"/>
      <c r="L18" s="44" t="s">
        <v>551</v>
      </c>
    </row>
    <row r="19" spans="1:12" ht="58.5" thickBot="1">
      <c r="A19" s="327"/>
      <c r="B19" s="327"/>
      <c r="C19" s="327"/>
      <c r="D19" s="327"/>
      <c r="E19" s="329"/>
      <c r="F19" s="327"/>
      <c r="G19" s="327"/>
      <c r="H19" s="36" t="s">
        <v>552</v>
      </c>
      <c r="I19" s="41" t="e">
        <f>VLOOKUP(D19,#REF!,5,FALSE)</f>
        <v>#REF!</v>
      </c>
      <c r="J19" s="41"/>
      <c r="K19" s="41"/>
      <c r="L19" s="41"/>
    </row>
    <row r="20" spans="1:12" ht="29.45" thickBot="1">
      <c r="A20" s="330" t="s">
        <v>298</v>
      </c>
      <c r="B20" s="330">
        <v>17</v>
      </c>
      <c r="C20" s="330" t="s">
        <v>534</v>
      </c>
      <c r="D20" s="330" t="s">
        <v>297</v>
      </c>
      <c r="E20" s="332" t="s">
        <v>152</v>
      </c>
      <c r="F20" s="330">
        <v>4071</v>
      </c>
      <c r="G20" s="330" t="s">
        <v>261</v>
      </c>
      <c r="H20" s="37" t="s">
        <v>300</v>
      </c>
      <c r="I20" s="41" t="e">
        <f>VLOOKUP(D20,#REF!,5,FALSE)</f>
        <v>#REF!</v>
      </c>
      <c r="J20" s="41"/>
      <c r="K20" s="41"/>
      <c r="L20" s="41"/>
    </row>
    <row r="21" spans="1:12" ht="15" thickBot="1">
      <c r="A21" s="331"/>
      <c r="B21" s="331"/>
      <c r="C21" s="331"/>
      <c r="D21" s="331"/>
      <c r="E21" s="333"/>
      <c r="F21" s="331"/>
      <c r="G21" s="331"/>
      <c r="H21" s="38"/>
      <c r="I21" s="41" t="s">
        <v>553</v>
      </c>
      <c r="J21" s="41"/>
      <c r="K21" s="41"/>
      <c r="L21" s="41"/>
    </row>
    <row r="22" spans="1:12" ht="15" thickBot="1">
      <c r="A22" s="326" t="s">
        <v>542</v>
      </c>
      <c r="B22" s="326">
        <v>18</v>
      </c>
      <c r="C22" s="326"/>
      <c r="D22" s="326" t="s">
        <v>369</v>
      </c>
      <c r="E22" s="328" t="s">
        <v>152</v>
      </c>
      <c r="F22" s="326">
        <v>4000</v>
      </c>
      <c r="G22" s="326" t="s">
        <v>283</v>
      </c>
      <c r="H22" s="35" t="s">
        <v>554</v>
      </c>
      <c r="I22" s="41" t="e">
        <f>VLOOKUP(D22,#REF!,5,FALSE)</f>
        <v>#REF!</v>
      </c>
      <c r="J22" s="41"/>
      <c r="K22" s="41"/>
      <c r="L22" s="41"/>
    </row>
    <row r="23" spans="1:12" ht="29.45" thickBot="1">
      <c r="A23" s="327"/>
      <c r="B23" s="327"/>
      <c r="C23" s="327"/>
      <c r="D23" s="327"/>
      <c r="E23" s="329"/>
      <c r="F23" s="327"/>
      <c r="G23" s="327"/>
      <c r="H23" s="36" t="s">
        <v>555</v>
      </c>
      <c r="I23" s="41"/>
      <c r="J23" s="41"/>
      <c r="K23" s="41"/>
      <c r="L23" s="41"/>
    </row>
    <row r="24" spans="1:12" ht="44.1" thickBot="1">
      <c r="A24" s="33" t="s">
        <v>556</v>
      </c>
      <c r="B24" s="211">
        <v>19</v>
      </c>
      <c r="C24" s="33"/>
      <c r="D24" s="33" t="s">
        <v>557</v>
      </c>
      <c r="E24" s="46" t="s">
        <v>524</v>
      </c>
      <c r="F24" s="33" t="s">
        <v>525</v>
      </c>
      <c r="G24" s="33" t="s">
        <v>525</v>
      </c>
      <c r="H24" s="33" t="s">
        <v>558</v>
      </c>
      <c r="I24" s="41" t="e">
        <f>VLOOKUP(D24,#REF!,5,FALSE)</f>
        <v>#REF!</v>
      </c>
      <c r="J24" s="41"/>
      <c r="K24" s="41"/>
      <c r="L24" s="42" t="s">
        <v>152</v>
      </c>
    </row>
    <row r="25" spans="1:12" ht="29.45" thickBot="1">
      <c r="A25" s="33" t="s">
        <v>24</v>
      </c>
      <c r="B25" s="211">
        <v>20</v>
      </c>
      <c r="C25" s="33"/>
      <c r="D25" s="33" t="s">
        <v>307</v>
      </c>
      <c r="E25" s="46" t="s">
        <v>152</v>
      </c>
      <c r="F25" s="33">
        <v>2</v>
      </c>
      <c r="G25" s="33" t="s">
        <v>304</v>
      </c>
      <c r="H25" s="33" t="s">
        <v>559</v>
      </c>
      <c r="I25" s="41" t="e">
        <f>VLOOKUP(D25,#REF!,5,FALSE)</f>
        <v>#REF!</v>
      </c>
      <c r="J25" s="41" t="s">
        <v>152</v>
      </c>
      <c r="K25" s="43">
        <v>43647</v>
      </c>
      <c r="L25" s="41"/>
    </row>
    <row r="26" spans="1:12" ht="29.45" thickBot="1">
      <c r="A26" s="33" t="s">
        <v>560</v>
      </c>
      <c r="B26" s="211">
        <v>21</v>
      </c>
      <c r="C26" s="33" t="s">
        <v>536</v>
      </c>
      <c r="D26" s="33" t="s">
        <v>342</v>
      </c>
      <c r="E26" s="46" t="s">
        <v>152</v>
      </c>
      <c r="F26" s="33">
        <v>4000</v>
      </c>
      <c r="G26" s="33" t="s">
        <v>241</v>
      </c>
      <c r="H26" s="33" t="s">
        <v>561</v>
      </c>
      <c r="I26" s="41" t="e">
        <f>VLOOKUP(D26,#REF!,5,FALSE)</f>
        <v>#REF!</v>
      </c>
      <c r="J26" s="41" t="s">
        <v>152</v>
      </c>
      <c r="K26" s="43">
        <v>43647</v>
      </c>
      <c r="L26" s="41"/>
    </row>
    <row r="27" spans="1:12" ht="29.45" thickBot="1">
      <c r="A27" s="33" t="s">
        <v>556</v>
      </c>
      <c r="B27" s="211">
        <v>22</v>
      </c>
      <c r="C27" s="33"/>
      <c r="D27" s="33" t="s">
        <v>562</v>
      </c>
      <c r="E27" s="46" t="s">
        <v>524</v>
      </c>
      <c r="F27" s="33" t="s">
        <v>525</v>
      </c>
      <c r="G27" s="33" t="s">
        <v>525</v>
      </c>
      <c r="H27" s="33" t="s">
        <v>563</v>
      </c>
      <c r="I27" s="41" t="e">
        <f>VLOOKUP(D27,#REF!,5,FALSE)</f>
        <v>#REF!</v>
      </c>
      <c r="J27" s="41"/>
      <c r="K27" s="41"/>
      <c r="L27" s="42" t="s">
        <v>152</v>
      </c>
    </row>
    <row r="28" spans="1:12" ht="29.45" thickBot="1">
      <c r="A28" s="33" t="s">
        <v>564</v>
      </c>
      <c r="B28" s="211">
        <v>23</v>
      </c>
      <c r="C28" s="33"/>
      <c r="D28" s="33" t="s">
        <v>562</v>
      </c>
      <c r="E28" s="46" t="s">
        <v>524</v>
      </c>
      <c r="F28" s="33" t="s">
        <v>525</v>
      </c>
      <c r="G28" s="33" t="s">
        <v>525</v>
      </c>
      <c r="H28" s="33" t="s">
        <v>565</v>
      </c>
      <c r="I28" s="41" t="e">
        <f>VLOOKUP(D28,#REF!,5,FALSE)</f>
        <v>#REF!</v>
      </c>
      <c r="J28" s="41"/>
      <c r="K28" s="41"/>
      <c r="L28" s="42" t="s">
        <v>152</v>
      </c>
    </row>
    <row r="29" spans="1:12" ht="29.45" thickBot="1">
      <c r="A29" s="33" t="s">
        <v>560</v>
      </c>
      <c r="B29" s="211">
        <v>24</v>
      </c>
      <c r="C29" s="33" t="s">
        <v>536</v>
      </c>
      <c r="D29" s="33" t="s">
        <v>481</v>
      </c>
      <c r="E29" s="46" t="s">
        <v>152</v>
      </c>
      <c r="F29" s="33">
        <v>5171</v>
      </c>
      <c r="G29" s="33" t="s">
        <v>482</v>
      </c>
      <c r="H29" s="33" t="s">
        <v>566</v>
      </c>
      <c r="I29" s="41" t="e">
        <f>VLOOKUP(D29,#REF!,5,FALSE)</f>
        <v>#REF!</v>
      </c>
      <c r="J29" s="41"/>
      <c r="K29" s="41"/>
      <c r="L29" s="41"/>
    </row>
    <row r="30" spans="1:12" ht="23.45" customHeight="1" thickBot="1">
      <c r="A30" s="326" t="s">
        <v>546</v>
      </c>
      <c r="B30" s="326">
        <v>25</v>
      </c>
      <c r="C30" s="326"/>
      <c r="D30" s="326" t="s">
        <v>567</v>
      </c>
      <c r="E30" s="328" t="s">
        <v>524</v>
      </c>
      <c r="F30" s="326" t="s">
        <v>525</v>
      </c>
      <c r="G30" s="326" t="s">
        <v>525</v>
      </c>
      <c r="H30" s="35" t="s">
        <v>568</v>
      </c>
      <c r="I30" s="41" t="e">
        <f>VLOOKUP(D30,#REF!,5,FALSE)</f>
        <v>#REF!</v>
      </c>
      <c r="J30" s="41"/>
      <c r="K30" s="41"/>
      <c r="L30" s="41" t="s">
        <v>152</v>
      </c>
    </row>
    <row r="31" spans="1:12" ht="29.45" thickBot="1">
      <c r="A31" s="327"/>
      <c r="B31" s="327"/>
      <c r="C31" s="327"/>
      <c r="D31" s="327"/>
      <c r="E31" s="329"/>
      <c r="F31" s="327"/>
      <c r="G31" s="327"/>
      <c r="H31" s="36" t="s">
        <v>569</v>
      </c>
      <c r="I31" s="41"/>
      <c r="J31" s="41"/>
      <c r="K31" s="41"/>
      <c r="L31" s="41"/>
    </row>
    <row r="34" spans="2:3">
      <c r="B34" s="49" t="s">
        <v>161</v>
      </c>
      <c r="C34" s="50"/>
    </row>
    <row r="35" spans="2:3">
      <c r="B35" s="51" t="s">
        <v>570</v>
      </c>
      <c r="C35" s="52"/>
    </row>
    <row r="36" spans="2:3">
      <c r="B36" s="51" t="s">
        <v>571</v>
      </c>
      <c r="C36" s="52" t="s">
        <v>572</v>
      </c>
    </row>
    <row r="37" spans="2:3">
      <c r="B37" s="51" t="s">
        <v>573</v>
      </c>
      <c r="C37" s="52" t="s">
        <v>572</v>
      </c>
    </row>
    <row r="38" spans="2:3">
      <c r="B38" s="51"/>
      <c r="C38" s="52"/>
    </row>
    <row r="39" spans="2:3">
      <c r="B39" s="51"/>
      <c r="C39" s="52"/>
    </row>
    <row r="40" spans="2:3">
      <c r="B40" s="51"/>
      <c r="C40" s="52"/>
    </row>
    <row r="41" spans="2:3">
      <c r="B41" s="51"/>
      <c r="C41" s="52"/>
    </row>
    <row r="42" spans="2:3">
      <c r="B42" s="53"/>
      <c r="C42" s="54"/>
    </row>
  </sheetData>
  <autoFilter ref="B1:L31" xr:uid="{0325443B-DF85-4FC0-88B9-B1B85FC362F0}"/>
  <mergeCells count="35">
    <mergeCell ref="G15:G16"/>
    <mergeCell ref="C15:C16"/>
    <mergeCell ref="D15:D16"/>
    <mergeCell ref="A15:A16"/>
    <mergeCell ref="F15:F16"/>
    <mergeCell ref="E15:E16"/>
    <mergeCell ref="B15:B16"/>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4.45"/>
  <cols>
    <col min="1" max="1" width="10.140625" bestFit="1" customWidth="1"/>
    <col min="3" max="3" width="10.140625" bestFit="1" customWidth="1"/>
  </cols>
  <sheetData>
    <row r="1" spans="1:3">
      <c r="A1" t="s">
        <v>2843</v>
      </c>
    </row>
    <row r="3" spans="1:3">
      <c r="A3" s="95" t="s">
        <v>2844</v>
      </c>
      <c r="B3" s="95" t="s">
        <v>2845</v>
      </c>
    </row>
    <row r="4" spans="1:3">
      <c r="A4" s="1" t="s">
        <v>957</v>
      </c>
      <c r="B4" s="1" t="s">
        <v>254</v>
      </c>
    </row>
    <row r="5" spans="1:3">
      <c r="A5" s="1" t="s">
        <v>961</v>
      </c>
      <c r="B5" s="1" t="s">
        <v>254</v>
      </c>
    </row>
    <row r="6" spans="1:3">
      <c r="A6" s="1" t="s">
        <v>965</v>
      </c>
      <c r="B6" s="1" t="s">
        <v>254</v>
      </c>
    </row>
    <row r="7" spans="1:3">
      <c r="A7" s="268" t="s">
        <v>1027</v>
      </c>
      <c r="B7" s="1" t="s">
        <v>152</v>
      </c>
    </row>
    <row r="8" spans="1:3">
      <c r="A8" s="269" t="s">
        <v>1030</v>
      </c>
      <c r="B8" s="1" t="s">
        <v>152</v>
      </c>
    </row>
    <row r="9" spans="1:3">
      <c r="A9" s="268" t="s">
        <v>1071</v>
      </c>
      <c r="B9" s="1" t="s">
        <v>152</v>
      </c>
    </row>
    <row r="10" spans="1:3">
      <c r="A10" s="269" t="s">
        <v>1074</v>
      </c>
      <c r="B10" s="1" t="s">
        <v>152</v>
      </c>
    </row>
    <row r="11" spans="1:3">
      <c r="A11" s="268" t="s">
        <v>1087</v>
      </c>
      <c r="B11" s="1" t="s">
        <v>152</v>
      </c>
    </row>
    <row r="12" spans="1:3">
      <c r="A12" s="268" t="s">
        <v>1090</v>
      </c>
      <c r="B12" s="1" t="s">
        <v>152</v>
      </c>
    </row>
    <row r="13" spans="1:3">
      <c r="A13" s="1" t="s">
        <v>1095</v>
      </c>
      <c r="B13" s="1" t="s">
        <v>152</v>
      </c>
    </row>
    <row r="14" spans="1:3">
      <c r="A14" s="269" t="s">
        <v>1195</v>
      </c>
      <c r="B14" s="1" t="s">
        <v>152</v>
      </c>
    </row>
    <row r="15" spans="1:3">
      <c r="A15" s="268" t="s">
        <v>1247</v>
      </c>
      <c r="B15" s="1" t="s">
        <v>152</v>
      </c>
    </row>
    <row r="16" spans="1:3">
      <c r="A16" s="1" t="s">
        <v>1317</v>
      </c>
      <c r="B16" s="1" t="s">
        <v>254</v>
      </c>
      <c r="C16" t="s">
        <v>957</v>
      </c>
    </row>
    <row r="17" spans="1:2">
      <c r="A17" s="268" t="s">
        <v>1348</v>
      </c>
      <c r="B17" s="1" t="s">
        <v>152</v>
      </c>
    </row>
    <row r="18" spans="1:2">
      <c r="A18" s="1" t="s">
        <v>1409</v>
      </c>
      <c r="B18" s="1" t="s">
        <v>254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4.45"/>
  <sheetData>
    <row r="2" spans="1:5">
      <c r="A2" t="s">
        <v>2846</v>
      </c>
    </row>
    <row r="3" spans="1:5">
      <c r="A3" t="s">
        <v>2847</v>
      </c>
    </row>
    <row r="4" spans="1:5">
      <c r="A4" t="s">
        <v>2848</v>
      </c>
      <c r="B4" t="s">
        <v>2849</v>
      </c>
      <c r="C4" t="s">
        <v>2850</v>
      </c>
      <c r="D4" t="s">
        <v>2851</v>
      </c>
      <c r="E4" t="s">
        <v>2852</v>
      </c>
    </row>
    <row r="5" spans="1:5">
      <c r="A5" t="s">
        <v>2853</v>
      </c>
    </row>
    <row r="7" spans="1:5">
      <c r="A7" t="s">
        <v>2854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bottomRight" activeCell="B13" sqref="B13:B49"/>
      <selection pane="bottomLeft" activeCell="B13" sqref="B13"/>
      <selection pane="topRight" activeCell="B13" sqref="B13"/>
    </sheetView>
  </sheetViews>
  <sheetFormatPr defaultColWidth="9.140625" defaultRowHeight="14.45" outlineLevelCol="1"/>
  <cols>
    <col min="1" max="1" width="2.7109375" style="56" customWidth="1"/>
    <col min="2" max="2" width="17" style="56" customWidth="1"/>
    <col min="3" max="3" width="23.42578125" style="91" bestFit="1" customWidth="1"/>
    <col min="4" max="4" width="26.42578125" style="23" customWidth="1" outlineLevel="1"/>
    <col min="5" max="5" width="23.5703125" style="23" bestFit="1" customWidth="1" outlineLevel="1"/>
    <col min="6" max="6" width="60.42578125" style="56" customWidth="1"/>
    <col min="7" max="7" width="88.7109375" style="96" customWidth="1"/>
    <col min="8" max="8" width="23.42578125" style="23" customWidth="1" outlineLevel="1"/>
    <col min="9" max="9" width="20.85546875" style="23" customWidth="1" outlineLevel="1"/>
    <col min="10" max="10" width="75" style="56" customWidth="1" outlineLevel="1"/>
    <col min="11" max="11" width="21.28515625" style="23" customWidth="1" outlineLevel="1"/>
    <col min="12" max="12" width="17.28515625" style="23" customWidth="1" outlineLevel="1"/>
    <col min="13" max="13" width="40.85546875" style="56" customWidth="1" outlineLevel="1"/>
    <col min="14" max="14" width="20.140625" style="23" customWidth="1" outlineLevel="1"/>
    <col min="15" max="15" width="48.5703125" style="23" customWidth="1" outlineLevel="1"/>
    <col min="16" max="16384" width="9.140625" style="56"/>
  </cols>
  <sheetData>
    <row r="1" spans="1:18" ht="18.600000000000001">
      <c r="A1" s="56" t="s">
        <v>1308</v>
      </c>
      <c r="B1" s="101" t="s">
        <v>2855</v>
      </c>
      <c r="C1" s="168"/>
      <c r="D1" s="95"/>
      <c r="E1" s="95"/>
      <c r="H1" s="95"/>
    </row>
    <row r="2" spans="1:18" ht="29.1">
      <c r="B2" s="92" t="s">
        <v>2044</v>
      </c>
      <c r="C2" s="92" t="s">
        <v>1723</v>
      </c>
      <c r="D2" s="92" t="s">
        <v>2045</v>
      </c>
      <c r="E2" s="92" t="s">
        <v>2046</v>
      </c>
      <c r="F2" s="93" t="s">
        <v>1726</v>
      </c>
      <c r="G2" s="92" t="s">
        <v>2856</v>
      </c>
      <c r="H2" s="92" t="s">
        <v>1728</v>
      </c>
      <c r="I2" s="92" t="s">
        <v>1729</v>
      </c>
      <c r="J2" s="92" t="s">
        <v>1730</v>
      </c>
      <c r="K2" s="92" t="s">
        <v>1731</v>
      </c>
      <c r="L2" s="92" t="s">
        <v>1732</v>
      </c>
      <c r="M2" s="92" t="s">
        <v>1733</v>
      </c>
      <c r="N2" s="92" t="s">
        <v>1734</v>
      </c>
      <c r="O2" s="144" t="s">
        <v>657</v>
      </c>
      <c r="P2" s="146"/>
    </row>
    <row r="3" spans="1:18">
      <c r="B3" s="339" t="s">
        <v>1735</v>
      </c>
      <c r="C3" s="339"/>
      <c r="D3" s="339"/>
      <c r="E3" s="339"/>
      <c r="F3" s="339"/>
      <c r="G3" s="339"/>
      <c r="H3" s="339"/>
      <c r="I3" s="339"/>
      <c r="J3" s="339"/>
      <c r="K3" s="339"/>
      <c r="L3" s="339"/>
      <c r="M3" s="339"/>
      <c r="N3" s="339"/>
      <c r="O3" s="339"/>
      <c r="P3" s="146"/>
    </row>
    <row r="4" spans="1:18" ht="29.1">
      <c r="B4" s="106" t="s">
        <v>2124</v>
      </c>
      <c r="C4" s="18" t="s">
        <v>1737</v>
      </c>
      <c r="D4" s="55" t="s">
        <v>2857</v>
      </c>
      <c r="E4" s="94" t="s">
        <v>2858</v>
      </c>
      <c r="F4" s="55" t="s">
        <v>739</v>
      </c>
      <c r="G4" s="55" t="s">
        <v>2859</v>
      </c>
      <c r="H4" s="19" t="s">
        <v>1742</v>
      </c>
      <c r="I4" s="19" t="s">
        <v>1743</v>
      </c>
      <c r="J4" s="94"/>
      <c r="K4" s="18"/>
      <c r="L4" s="19"/>
      <c r="M4" s="102"/>
      <c r="N4" s="19"/>
      <c r="O4" s="109"/>
      <c r="P4" s="146"/>
    </row>
    <row r="5" spans="1:18" ht="29.1">
      <c r="B5" s="106" t="s">
        <v>2127</v>
      </c>
      <c r="C5" s="18" t="s">
        <v>1737</v>
      </c>
      <c r="D5" s="55" t="s">
        <v>2860</v>
      </c>
      <c r="E5" s="94" t="s">
        <v>2858</v>
      </c>
      <c r="F5" s="55" t="s">
        <v>744</v>
      </c>
      <c r="G5" s="55" t="s">
        <v>2861</v>
      </c>
      <c r="H5" s="19" t="s">
        <v>1742</v>
      </c>
      <c r="I5" s="19" t="s">
        <v>1743</v>
      </c>
      <c r="J5" s="94"/>
      <c r="K5" s="18"/>
      <c r="L5" s="19"/>
      <c r="M5" s="102"/>
      <c r="N5" s="19"/>
      <c r="O5" s="109"/>
      <c r="P5" s="146"/>
    </row>
    <row r="6" spans="1:18" ht="29.1">
      <c r="B6" s="106" t="s">
        <v>2128</v>
      </c>
      <c r="C6" s="18" t="s">
        <v>1737</v>
      </c>
      <c r="D6" s="55" t="s">
        <v>2862</v>
      </c>
      <c r="E6" s="94" t="s">
        <v>2863</v>
      </c>
      <c r="F6" s="55" t="s">
        <v>2864</v>
      </c>
      <c r="G6" s="55" t="s">
        <v>2865</v>
      </c>
      <c r="H6" s="19" t="s">
        <v>1742</v>
      </c>
      <c r="I6" s="19" t="s">
        <v>1743</v>
      </c>
      <c r="J6" s="94"/>
      <c r="K6" s="18"/>
      <c r="L6" s="19"/>
      <c r="M6" s="102"/>
      <c r="N6" s="19"/>
      <c r="O6" s="109"/>
      <c r="P6" s="146"/>
    </row>
    <row r="7" spans="1:18" ht="57.95">
      <c r="B7" s="106" t="s">
        <v>2100</v>
      </c>
      <c r="C7" s="107" t="s">
        <v>1737</v>
      </c>
      <c r="D7" s="106" t="s">
        <v>2866</v>
      </c>
      <c r="E7" s="106" t="s">
        <v>2867</v>
      </c>
      <c r="F7" s="55" t="s">
        <v>1199</v>
      </c>
      <c r="G7" s="55" t="s">
        <v>2868</v>
      </c>
      <c r="H7" s="19" t="s">
        <v>1742</v>
      </c>
      <c r="I7" s="19" t="s">
        <v>1743</v>
      </c>
      <c r="J7" s="94"/>
      <c r="K7" s="18"/>
      <c r="L7" s="19"/>
      <c r="M7" s="55"/>
      <c r="N7" s="19"/>
      <c r="O7" s="145"/>
      <c r="P7" s="146"/>
    </row>
    <row r="8" spans="1:18" ht="30" customHeight="1">
      <c r="B8" s="106" t="s">
        <v>2102</v>
      </c>
      <c r="C8" s="18" t="s">
        <v>1737</v>
      </c>
      <c r="D8" s="55" t="s">
        <v>2869</v>
      </c>
      <c r="E8" s="94" t="s">
        <v>2867</v>
      </c>
      <c r="F8" s="55" t="s">
        <v>1202</v>
      </c>
      <c r="G8" s="55" t="s">
        <v>2870</v>
      </c>
      <c r="H8" s="19" t="s">
        <v>1742</v>
      </c>
      <c r="I8" s="19" t="s">
        <v>1743</v>
      </c>
      <c r="J8" s="94"/>
      <c r="K8" s="18"/>
      <c r="L8" s="19"/>
      <c r="M8" s="102"/>
      <c r="N8" s="19"/>
      <c r="O8" s="109"/>
      <c r="P8" s="146"/>
    </row>
    <row r="9" spans="1:18" ht="43.5">
      <c r="B9" s="106" t="s">
        <v>2104</v>
      </c>
      <c r="C9" s="18" t="s">
        <v>1737</v>
      </c>
      <c r="D9" s="55" t="s">
        <v>2871</v>
      </c>
      <c r="E9" s="94" t="s">
        <v>2872</v>
      </c>
      <c r="F9" s="55" t="s">
        <v>1205</v>
      </c>
      <c r="G9" s="55" t="s">
        <v>2873</v>
      </c>
      <c r="H9" s="19" t="s">
        <v>1742</v>
      </c>
      <c r="I9" s="19" t="s">
        <v>1743</v>
      </c>
      <c r="J9" s="184"/>
      <c r="K9" s="183"/>
      <c r="L9" s="185"/>
      <c r="M9" s="186"/>
      <c r="N9" s="185"/>
      <c r="O9" s="185"/>
      <c r="P9" s="146"/>
    </row>
    <row r="10" spans="1:18" ht="43.5">
      <c r="B10" s="106" t="s">
        <v>2106</v>
      </c>
      <c r="C10" s="18" t="s">
        <v>1737</v>
      </c>
      <c r="D10" s="55" t="s">
        <v>2874</v>
      </c>
      <c r="E10" s="94" t="s">
        <v>2872</v>
      </c>
      <c r="F10" s="55" t="s">
        <v>2875</v>
      </c>
      <c r="G10" s="55" t="s">
        <v>2876</v>
      </c>
      <c r="H10" s="19" t="s">
        <v>1742</v>
      </c>
      <c r="I10" s="19" t="s">
        <v>1743</v>
      </c>
      <c r="J10" s="184"/>
      <c r="K10" s="183"/>
      <c r="L10" s="185"/>
      <c r="M10" s="186"/>
      <c r="N10" s="185"/>
      <c r="O10" s="185"/>
      <c r="P10" s="146"/>
    </row>
    <row r="11" spans="1:18" ht="29.1">
      <c r="B11" s="106" t="s">
        <v>2108</v>
      </c>
      <c r="C11" s="18" t="s">
        <v>1737</v>
      </c>
      <c r="D11" s="55" t="s">
        <v>2877</v>
      </c>
      <c r="E11" s="94" t="s">
        <v>2872</v>
      </c>
      <c r="F11" s="55" t="s">
        <v>2878</v>
      </c>
      <c r="G11" s="55" t="s">
        <v>2879</v>
      </c>
      <c r="H11" s="19" t="s">
        <v>1742</v>
      </c>
      <c r="I11" s="19" t="s">
        <v>1743</v>
      </c>
      <c r="J11" s="184"/>
      <c r="K11" s="183"/>
      <c r="L11" s="185"/>
      <c r="M11" s="186"/>
      <c r="N11" s="185"/>
      <c r="O11" s="185"/>
      <c r="P11" s="146"/>
    </row>
    <row r="12" spans="1:18">
      <c r="B12" s="340" t="s">
        <v>1763</v>
      </c>
      <c r="C12" s="341"/>
      <c r="D12" s="341"/>
      <c r="E12" s="341"/>
      <c r="F12" s="341"/>
      <c r="G12" s="341"/>
      <c r="H12" s="341"/>
      <c r="I12" s="341"/>
      <c r="J12" s="341"/>
      <c r="K12" s="341"/>
      <c r="L12" s="341"/>
      <c r="M12" s="341"/>
      <c r="N12" s="341"/>
      <c r="O12" s="341"/>
      <c r="P12" s="146"/>
    </row>
    <row r="13" spans="1:18" ht="101.45">
      <c r="B13" s="18" t="s">
        <v>260</v>
      </c>
      <c r="C13" s="21" t="s">
        <v>2880</v>
      </c>
      <c r="D13" s="94"/>
      <c r="E13" s="102"/>
      <c r="F13" s="61" t="s">
        <v>944</v>
      </c>
      <c r="G13" s="55" t="s">
        <v>2881</v>
      </c>
      <c r="P13" s="146"/>
      <c r="R13" s="96" t="s">
        <v>2062</v>
      </c>
    </row>
    <row r="14" spans="1:18" ht="87">
      <c r="B14" s="18" t="s">
        <v>265</v>
      </c>
      <c r="C14" s="21" t="s">
        <v>2880</v>
      </c>
      <c r="D14" s="94"/>
      <c r="E14" s="102"/>
      <c r="F14" s="61" t="s">
        <v>948</v>
      </c>
      <c r="G14" s="55" t="s">
        <v>2882</v>
      </c>
      <c r="P14" s="146"/>
      <c r="R14" s="96" t="s">
        <v>2062</v>
      </c>
    </row>
    <row r="15" spans="1:18" ht="87">
      <c r="B15" s="18" t="s">
        <v>268</v>
      </c>
      <c r="C15" s="21" t="s">
        <v>2880</v>
      </c>
      <c r="D15" s="94"/>
      <c r="E15" s="102"/>
      <c r="F15" s="61" t="s">
        <v>952</v>
      </c>
      <c r="G15" s="55" t="s">
        <v>2883</v>
      </c>
      <c r="P15" s="146"/>
      <c r="R15" s="96" t="s">
        <v>2062</v>
      </c>
    </row>
    <row r="16" spans="1:18" ht="101.45">
      <c r="B16" s="18" t="s">
        <v>2036</v>
      </c>
      <c r="C16" s="21" t="s">
        <v>2880</v>
      </c>
      <c r="D16" s="94"/>
      <c r="E16" s="102"/>
      <c r="F16" s="61" t="s">
        <v>955</v>
      </c>
      <c r="G16" s="55" t="s">
        <v>2881</v>
      </c>
      <c r="P16" s="146"/>
      <c r="R16" s="96" t="s">
        <v>2062</v>
      </c>
    </row>
    <row r="17" spans="2:18" ht="116.1">
      <c r="B17" s="18" t="s">
        <v>272</v>
      </c>
      <c r="C17" s="21" t="s">
        <v>2880</v>
      </c>
      <c r="D17" s="94"/>
      <c r="E17" s="102"/>
      <c r="F17" s="61" t="s">
        <v>2141</v>
      </c>
      <c r="G17" s="55" t="s">
        <v>2884</v>
      </c>
      <c r="P17" s="146"/>
      <c r="R17" s="96" t="s">
        <v>2062</v>
      </c>
    </row>
    <row r="18" spans="2:18" ht="87">
      <c r="B18" s="18" t="s">
        <v>276</v>
      </c>
      <c r="C18" s="21" t="s">
        <v>2880</v>
      </c>
      <c r="D18" s="94"/>
      <c r="E18" s="102"/>
      <c r="F18" s="61" t="s">
        <v>962</v>
      </c>
      <c r="G18" s="55" t="s">
        <v>2885</v>
      </c>
      <c r="P18" s="146"/>
      <c r="R18" s="96" t="s">
        <v>2062</v>
      </c>
    </row>
    <row r="19" spans="2:18" ht="87">
      <c r="B19" s="18" t="s">
        <v>2037</v>
      </c>
      <c r="C19" s="21" t="s">
        <v>2880</v>
      </c>
      <c r="D19" s="94"/>
      <c r="E19" s="102"/>
      <c r="F19" s="61" t="s">
        <v>966</v>
      </c>
      <c r="G19" s="55" t="s">
        <v>2885</v>
      </c>
      <c r="P19" s="146"/>
      <c r="R19" s="96" t="s">
        <v>2062</v>
      </c>
    </row>
    <row r="20" spans="2:18" ht="130.5">
      <c r="B20" s="18" t="s">
        <v>313</v>
      </c>
      <c r="C20" s="21" t="s">
        <v>2880</v>
      </c>
      <c r="D20" s="94"/>
      <c r="E20" s="102"/>
      <c r="F20" s="61" t="s">
        <v>2144</v>
      </c>
      <c r="G20" s="55" t="s">
        <v>2886</v>
      </c>
      <c r="P20" s="146"/>
      <c r="R20" s="96" t="s">
        <v>2062</v>
      </c>
    </row>
    <row r="21" spans="2:18" ht="130.5">
      <c r="B21" s="18" t="s">
        <v>317</v>
      </c>
      <c r="C21" s="21" t="s">
        <v>2880</v>
      </c>
      <c r="D21" s="94"/>
      <c r="E21" s="102"/>
      <c r="F21" s="61" t="s">
        <v>996</v>
      </c>
      <c r="G21" s="55" t="s">
        <v>2886</v>
      </c>
      <c r="P21" s="146"/>
      <c r="R21" s="96" t="s">
        <v>2062</v>
      </c>
    </row>
    <row r="22" spans="2:18" ht="57.95">
      <c r="B22" s="18" t="s">
        <v>328</v>
      </c>
      <c r="C22" s="21" t="s">
        <v>2880</v>
      </c>
      <c r="D22" s="94"/>
      <c r="E22" s="102"/>
      <c r="F22" s="61" t="s">
        <v>1005</v>
      </c>
      <c r="G22" s="55" t="s">
        <v>2887</v>
      </c>
      <c r="P22" s="146"/>
      <c r="R22" s="96" t="s">
        <v>2062</v>
      </c>
    </row>
    <row r="23" spans="2:18" ht="57.95">
      <c r="B23" s="18" t="s">
        <v>331</v>
      </c>
      <c r="C23" s="21" t="s">
        <v>2880</v>
      </c>
      <c r="D23" s="94"/>
      <c r="E23" s="102"/>
      <c r="F23" s="61" t="s">
        <v>1008</v>
      </c>
      <c r="G23" s="55" t="s">
        <v>2887</v>
      </c>
      <c r="P23" s="146"/>
      <c r="R23" s="96" t="s">
        <v>2062</v>
      </c>
    </row>
    <row r="24" spans="2:18" ht="29.1">
      <c r="B24" s="18" t="s">
        <v>333</v>
      </c>
      <c r="C24" s="21" t="s">
        <v>2880</v>
      </c>
      <c r="D24" s="94"/>
      <c r="E24" s="102"/>
      <c r="F24" s="61" t="s">
        <v>1011</v>
      </c>
      <c r="G24" s="55" t="s">
        <v>2888</v>
      </c>
      <c r="P24" s="146"/>
      <c r="R24" s="96" t="s">
        <v>2062</v>
      </c>
    </row>
    <row r="25" spans="2:18" ht="29.1">
      <c r="B25" s="18" t="s">
        <v>338</v>
      </c>
      <c r="C25" s="21" t="s">
        <v>2880</v>
      </c>
      <c r="D25" s="94"/>
      <c r="E25" s="102"/>
      <c r="F25" s="61" t="s">
        <v>1016</v>
      </c>
      <c r="G25" s="55" t="s">
        <v>2889</v>
      </c>
      <c r="P25" s="146"/>
      <c r="R25" s="96" t="s">
        <v>2062</v>
      </c>
    </row>
    <row r="26" spans="2:18" ht="57.95">
      <c r="B26" s="18" t="s">
        <v>364</v>
      </c>
      <c r="C26" s="21" t="s">
        <v>2880</v>
      </c>
      <c r="D26" s="94"/>
      <c r="E26" s="102"/>
      <c r="F26" s="61" t="s">
        <v>1035</v>
      </c>
      <c r="G26" s="55" t="s">
        <v>2890</v>
      </c>
      <c r="P26" s="146"/>
      <c r="R26" s="96" t="s">
        <v>2062</v>
      </c>
    </row>
    <row r="27" spans="2:18" ht="57.95">
      <c r="B27" s="18" t="s">
        <v>1962</v>
      </c>
      <c r="C27" s="21" t="s">
        <v>2891</v>
      </c>
      <c r="D27" s="94"/>
      <c r="E27" s="102"/>
      <c r="F27" s="61" t="s">
        <v>1040</v>
      </c>
      <c r="G27" s="55" t="s">
        <v>2890</v>
      </c>
      <c r="P27" s="146"/>
      <c r="R27" s="96" t="s">
        <v>2062</v>
      </c>
    </row>
    <row r="28" spans="2:18" ht="57.95">
      <c r="B28" s="18" t="s">
        <v>372</v>
      </c>
      <c r="C28" s="21" t="s">
        <v>2891</v>
      </c>
      <c r="D28" s="94"/>
      <c r="E28" s="102"/>
      <c r="F28" s="61" t="s">
        <v>1045</v>
      </c>
      <c r="G28" s="55" t="s">
        <v>2890</v>
      </c>
      <c r="P28" s="146"/>
      <c r="R28" s="96" t="s">
        <v>2062</v>
      </c>
    </row>
    <row r="29" spans="2:18" ht="29.1">
      <c r="B29" s="18" t="s">
        <v>1969</v>
      </c>
      <c r="C29" s="21" t="s">
        <v>2891</v>
      </c>
      <c r="D29" s="94"/>
      <c r="E29" s="102"/>
      <c r="F29" s="61" t="s">
        <v>1049</v>
      </c>
      <c r="G29" s="55" t="s">
        <v>2892</v>
      </c>
      <c r="P29" s="146"/>
      <c r="R29" s="96" t="s">
        <v>2062</v>
      </c>
    </row>
    <row r="30" spans="2:18" ht="101.45">
      <c r="B30" s="18" t="s">
        <v>1972</v>
      </c>
      <c r="C30" s="21" t="s">
        <v>2880</v>
      </c>
      <c r="D30" s="94"/>
      <c r="E30" s="102"/>
      <c r="F30" s="61" t="s">
        <v>1059</v>
      </c>
      <c r="G30" s="55" t="s">
        <v>2881</v>
      </c>
      <c r="P30" s="146"/>
      <c r="R30" s="96" t="s">
        <v>2062</v>
      </c>
    </row>
    <row r="31" spans="2:18" ht="72.599999999999994">
      <c r="B31" s="18" t="s">
        <v>1974</v>
      </c>
      <c r="C31" s="21" t="s">
        <v>2891</v>
      </c>
      <c r="D31" s="94"/>
      <c r="E31" s="102"/>
      <c r="F31" s="61" t="s">
        <v>1062</v>
      </c>
      <c r="G31" s="55" t="s">
        <v>2893</v>
      </c>
      <c r="P31" s="146"/>
      <c r="R31" s="96" t="s">
        <v>2062</v>
      </c>
    </row>
    <row r="32" spans="2:18" ht="43.5">
      <c r="B32" s="18" t="s">
        <v>1980</v>
      </c>
      <c r="C32" s="21" t="s">
        <v>2891</v>
      </c>
      <c r="D32" s="94"/>
      <c r="E32" s="102"/>
      <c r="F32" s="61" t="s">
        <v>1078</v>
      </c>
      <c r="G32" s="55" t="s">
        <v>2894</v>
      </c>
      <c r="P32" s="146"/>
      <c r="R32" s="96" t="s">
        <v>2062</v>
      </c>
    </row>
    <row r="33" spans="2:18" ht="101.45">
      <c r="B33" s="21" t="s">
        <v>1982</v>
      </c>
      <c r="C33" s="21" t="s">
        <v>2880</v>
      </c>
      <c r="D33" s="94"/>
      <c r="E33" s="102"/>
      <c r="F33" s="61" t="s">
        <v>1082</v>
      </c>
      <c r="G33" s="55" t="s">
        <v>2881</v>
      </c>
      <c r="P33" s="146"/>
      <c r="R33" s="96" t="s">
        <v>2062</v>
      </c>
    </row>
    <row r="34" spans="2:18" ht="116.1">
      <c r="B34" s="21" t="s">
        <v>1983</v>
      </c>
      <c r="C34" s="21" t="s">
        <v>2891</v>
      </c>
      <c r="D34" s="94"/>
      <c r="E34" s="102"/>
      <c r="F34" s="61" t="s">
        <v>1085</v>
      </c>
      <c r="G34" s="55" t="s">
        <v>2895</v>
      </c>
      <c r="P34" s="146"/>
      <c r="R34" s="96" t="s">
        <v>2062</v>
      </c>
    </row>
    <row r="35" spans="2:18" ht="57.95">
      <c r="B35" s="18" t="s">
        <v>1791</v>
      </c>
      <c r="C35" s="21" t="s">
        <v>2891</v>
      </c>
      <c r="D35" s="94"/>
      <c r="E35" s="102"/>
      <c r="F35" s="61" t="s">
        <v>1792</v>
      </c>
      <c r="G35" s="55" t="s">
        <v>2890</v>
      </c>
      <c r="P35" s="146"/>
      <c r="R35" s="96" t="s">
        <v>2062</v>
      </c>
    </row>
    <row r="36" spans="2:18" ht="57.95">
      <c r="B36" s="18" t="s">
        <v>1839</v>
      </c>
      <c r="C36" s="21" t="s">
        <v>2891</v>
      </c>
      <c r="D36" s="94"/>
      <c r="E36" s="102"/>
      <c r="F36" s="61" t="s">
        <v>1121</v>
      </c>
      <c r="G36" s="55" t="s">
        <v>2890</v>
      </c>
      <c r="P36" s="146"/>
      <c r="R36" s="96" t="s">
        <v>2062</v>
      </c>
    </row>
    <row r="37" spans="2:18" ht="29.1">
      <c r="B37" s="18" t="s">
        <v>1794</v>
      </c>
      <c r="C37" s="21" t="s">
        <v>2880</v>
      </c>
      <c r="D37" s="94"/>
      <c r="E37" s="102"/>
      <c r="F37" s="61" t="s">
        <v>1125</v>
      </c>
      <c r="G37" s="55" t="s">
        <v>2896</v>
      </c>
      <c r="P37" s="146"/>
      <c r="R37" s="96" t="s">
        <v>2062</v>
      </c>
    </row>
    <row r="38" spans="2:18" ht="144.94999999999999">
      <c r="B38" s="21" t="s">
        <v>1852</v>
      </c>
      <c r="C38" s="21" t="s">
        <v>2880</v>
      </c>
      <c r="D38" s="94"/>
      <c r="E38" s="102"/>
      <c r="F38" s="61" t="s">
        <v>1855</v>
      </c>
      <c r="G38" s="55" t="s">
        <v>2897</v>
      </c>
      <c r="P38" s="146"/>
      <c r="R38" s="96" t="s">
        <v>2062</v>
      </c>
    </row>
    <row r="39" spans="2:18" ht="87">
      <c r="B39" s="21" t="s">
        <v>1795</v>
      </c>
      <c r="C39" s="21" t="s">
        <v>2880</v>
      </c>
      <c r="D39" s="94"/>
      <c r="E39" s="102"/>
      <c r="F39" s="61" t="s">
        <v>1134</v>
      </c>
      <c r="G39" s="55" t="s">
        <v>2898</v>
      </c>
      <c r="P39" s="146"/>
      <c r="R39" s="96" t="s">
        <v>2062</v>
      </c>
    </row>
    <row r="40" spans="2:18" ht="87">
      <c r="B40" s="21" t="s">
        <v>1862</v>
      </c>
      <c r="C40" s="21" t="s">
        <v>2880</v>
      </c>
      <c r="D40" s="94"/>
      <c r="E40" s="102"/>
      <c r="F40" s="61" t="s">
        <v>1140</v>
      </c>
      <c r="G40" s="55" t="s">
        <v>2898</v>
      </c>
      <c r="P40" s="146"/>
      <c r="R40" s="96" t="s">
        <v>2062</v>
      </c>
    </row>
    <row r="41" spans="2:18" ht="87">
      <c r="B41" s="21" t="s">
        <v>1869</v>
      </c>
      <c r="C41" s="21" t="s">
        <v>2880</v>
      </c>
      <c r="D41" s="94"/>
      <c r="E41" s="102"/>
      <c r="F41" s="61" t="s">
        <v>1146</v>
      </c>
      <c r="G41" s="55" t="s">
        <v>2898</v>
      </c>
      <c r="P41" s="146"/>
      <c r="R41" s="96" t="s">
        <v>2062</v>
      </c>
    </row>
    <row r="42" spans="2:18" ht="29.1">
      <c r="B42" s="21" t="s">
        <v>1877</v>
      </c>
      <c r="C42" s="21" t="s">
        <v>2880</v>
      </c>
      <c r="D42" s="94"/>
      <c r="E42" s="102"/>
      <c r="F42" s="61" t="s">
        <v>1880</v>
      </c>
      <c r="G42" s="55" t="s">
        <v>2899</v>
      </c>
      <c r="P42" s="146"/>
      <c r="R42" s="96" t="s">
        <v>2062</v>
      </c>
    </row>
    <row r="43" spans="2:18" ht="57.95">
      <c r="B43" s="21" t="s">
        <v>1907</v>
      </c>
      <c r="C43" s="21" t="s">
        <v>2891</v>
      </c>
      <c r="D43" s="94"/>
      <c r="E43" s="102"/>
      <c r="F43" s="61" t="s">
        <v>1165</v>
      </c>
      <c r="G43" s="55" t="s">
        <v>2890</v>
      </c>
      <c r="P43" s="146"/>
      <c r="R43" s="96" t="s">
        <v>2062</v>
      </c>
    </row>
    <row r="44" spans="2:18" ht="57.95">
      <c r="B44" s="21" t="s">
        <v>1911</v>
      </c>
      <c r="C44" s="21" t="s">
        <v>2891</v>
      </c>
      <c r="D44" s="94"/>
      <c r="E44" s="102"/>
      <c r="F44" s="61" t="s">
        <v>1171</v>
      </c>
      <c r="G44" s="55" t="s">
        <v>2890</v>
      </c>
      <c r="P44" s="146"/>
      <c r="R44" s="96" t="s">
        <v>2062</v>
      </c>
    </row>
    <row r="45" spans="2:18" ht="43.5">
      <c r="B45" s="21" t="s">
        <v>1797</v>
      </c>
      <c r="C45" s="21" t="s">
        <v>2880</v>
      </c>
      <c r="D45" s="94"/>
      <c r="E45" s="102"/>
      <c r="F45" s="61" t="s">
        <v>1917</v>
      </c>
      <c r="G45" s="55" t="s">
        <v>2900</v>
      </c>
      <c r="P45" s="146"/>
      <c r="R45" s="96" t="s">
        <v>2062</v>
      </c>
    </row>
    <row r="46" spans="2:18" ht="87">
      <c r="B46" s="21" t="s">
        <v>1918</v>
      </c>
      <c r="C46" s="21" t="s">
        <v>2880</v>
      </c>
      <c r="D46" s="94"/>
      <c r="E46" s="102"/>
      <c r="F46" s="61" t="s">
        <v>1179</v>
      </c>
      <c r="G46" s="55" t="s">
        <v>2882</v>
      </c>
      <c r="P46" s="146"/>
      <c r="R46" s="96" t="s">
        <v>2062</v>
      </c>
    </row>
    <row r="47" spans="2:18" ht="87">
      <c r="B47" s="21" t="s">
        <v>1923</v>
      </c>
      <c r="C47" s="21" t="s">
        <v>2880</v>
      </c>
      <c r="D47" s="94"/>
      <c r="E47" s="102"/>
      <c r="F47" s="61" t="s">
        <v>1926</v>
      </c>
      <c r="G47" s="55" t="s">
        <v>2882</v>
      </c>
      <c r="P47" s="146"/>
      <c r="R47" s="96" t="s">
        <v>2062</v>
      </c>
    </row>
    <row r="48" spans="2:18" ht="57.95">
      <c r="B48" s="21" t="s">
        <v>2042</v>
      </c>
      <c r="C48" s="21" t="s">
        <v>2891</v>
      </c>
      <c r="D48" s="94"/>
      <c r="E48" s="102"/>
      <c r="F48" s="61" t="s">
        <v>1750</v>
      </c>
      <c r="G48" s="55" t="s">
        <v>2890</v>
      </c>
      <c r="P48" s="146"/>
      <c r="R48" s="96" t="s">
        <v>2062</v>
      </c>
    </row>
    <row r="49" spans="2:18" ht="29.1">
      <c r="B49" s="21" t="s">
        <v>2100</v>
      </c>
      <c r="C49" s="21" t="s">
        <v>2880</v>
      </c>
      <c r="D49" s="94"/>
      <c r="E49" s="102"/>
      <c r="F49" s="61" t="s">
        <v>1199</v>
      </c>
      <c r="G49" s="55" t="s">
        <v>2901</v>
      </c>
      <c r="P49" s="146"/>
      <c r="R49" s="96" t="s">
        <v>2062</v>
      </c>
    </row>
    <row r="50" spans="2:18">
      <c r="B50" s="21"/>
      <c r="C50" s="21"/>
      <c r="D50" s="94"/>
      <c r="E50" s="102"/>
      <c r="F50" s="61"/>
      <c r="G50" s="55"/>
    </row>
    <row r="51" spans="2:18">
      <c r="B51" s="21"/>
      <c r="C51" s="21"/>
      <c r="D51" s="94"/>
      <c r="E51" s="102"/>
      <c r="F51" s="61"/>
      <c r="G51" s="55"/>
    </row>
    <row r="52" spans="2:18">
      <c r="B52" s="21"/>
      <c r="C52" s="21"/>
      <c r="D52" s="94"/>
      <c r="E52" s="102"/>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bottomRight" activeCell="B4" sqref="B4:B18"/>
      <selection pane="bottomLeft" activeCell="A3" sqref="A3"/>
      <selection pane="topRight" activeCell="D1" sqref="D1"/>
    </sheetView>
  </sheetViews>
  <sheetFormatPr defaultColWidth="9.140625" defaultRowHeight="14.45" outlineLevelCol="1"/>
  <cols>
    <col min="1" max="1" width="2.7109375" style="56" customWidth="1"/>
    <col min="2" max="2" width="17" style="56" customWidth="1"/>
    <col min="3" max="3" width="50.285156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600000000000001">
      <c r="A1" s="56" t="s">
        <v>1308</v>
      </c>
      <c r="B1" s="101" t="s">
        <v>2902</v>
      </c>
      <c r="C1" s="168"/>
      <c r="D1" s="95"/>
      <c r="E1" s="95"/>
      <c r="I1" s="95"/>
    </row>
    <row r="2" spans="1:18" ht="29.1">
      <c r="B2" s="92" t="s">
        <v>2044</v>
      </c>
      <c r="C2" s="92" t="s">
        <v>1723</v>
      </c>
      <c r="D2" s="92" t="s">
        <v>2045</v>
      </c>
      <c r="E2" s="92" t="s">
        <v>2046</v>
      </c>
      <c r="F2" s="93" t="s">
        <v>1726</v>
      </c>
      <c r="G2" s="92" t="s">
        <v>2047</v>
      </c>
      <c r="H2" s="92" t="s">
        <v>2048</v>
      </c>
      <c r="I2" s="92" t="s">
        <v>1728</v>
      </c>
      <c r="J2" s="92" t="s">
        <v>1729</v>
      </c>
      <c r="K2" s="92" t="s">
        <v>1730</v>
      </c>
      <c r="L2" s="92" t="s">
        <v>1731</v>
      </c>
      <c r="M2" s="92" t="s">
        <v>1732</v>
      </c>
      <c r="N2" s="92" t="s">
        <v>1734</v>
      </c>
      <c r="O2" s="144" t="s">
        <v>657</v>
      </c>
      <c r="P2" s="146"/>
    </row>
    <row r="3" spans="1:18">
      <c r="B3" s="340" t="s">
        <v>1763</v>
      </c>
      <c r="C3" s="341"/>
      <c r="D3" s="341"/>
      <c r="E3" s="341"/>
      <c r="F3" s="341"/>
      <c r="G3" s="341"/>
      <c r="H3" s="341"/>
      <c r="I3" s="341"/>
      <c r="J3" s="341"/>
      <c r="K3" s="341"/>
      <c r="L3" s="341"/>
      <c r="M3" s="341"/>
      <c r="N3" s="341"/>
      <c r="O3" s="341"/>
      <c r="P3" s="146"/>
    </row>
    <row r="4" spans="1:18" ht="72.599999999999994">
      <c r="B4" s="206" t="s">
        <v>122</v>
      </c>
      <c r="C4" s="215" t="s">
        <v>1779</v>
      </c>
      <c r="D4" s="94"/>
      <c r="E4" s="94"/>
      <c r="F4" s="206" t="e">
        <f>VLOOKUP(B4,'Annotated Scenario Descriptions'!#REF!,9,0)</f>
        <v>#REF!</v>
      </c>
      <c r="G4" s="206" t="s">
        <v>2903</v>
      </c>
      <c r="H4" s="61"/>
      <c r="I4" s="19"/>
      <c r="J4" s="19"/>
      <c r="K4" s="102"/>
      <c r="L4" s="19"/>
      <c r="M4" s="19"/>
      <c r="N4" s="19"/>
      <c r="O4" s="19"/>
      <c r="R4" s="96" t="s">
        <v>2062</v>
      </c>
    </row>
    <row r="5" spans="1:18" ht="130.5">
      <c r="B5" s="206" t="s">
        <v>130</v>
      </c>
      <c r="C5" s="215" t="s">
        <v>1779</v>
      </c>
      <c r="D5" s="94"/>
      <c r="E5" s="94"/>
      <c r="F5" s="206" t="e">
        <f>VLOOKUP(B5,'Annotated Scenario Descriptions'!#REF!,9,0)</f>
        <v>#REF!</v>
      </c>
      <c r="G5" s="207" t="s">
        <v>2904</v>
      </c>
      <c r="H5" s="61"/>
      <c r="I5" s="19"/>
      <c r="J5" s="19"/>
      <c r="K5" s="102"/>
      <c r="L5" s="19"/>
      <c r="M5" s="19"/>
      <c r="N5" s="19"/>
      <c r="O5" s="19"/>
      <c r="R5" s="96" t="s">
        <v>2062</v>
      </c>
    </row>
    <row r="6" spans="1:18" ht="101.45">
      <c r="B6" s="205" t="s">
        <v>157</v>
      </c>
      <c r="C6" s="147" t="s">
        <v>1779</v>
      </c>
      <c r="D6" s="94"/>
      <c r="E6" s="94"/>
      <c r="F6" s="206" t="e">
        <f>VLOOKUP(B6,'Annotated Scenario Descriptions'!#REF!,9,0)</f>
        <v>#REF!</v>
      </c>
      <c r="G6" s="207" t="s">
        <v>2905</v>
      </c>
      <c r="H6" s="61"/>
      <c r="I6" s="19"/>
      <c r="J6" s="19"/>
      <c r="K6" s="102"/>
      <c r="L6" s="19"/>
      <c r="M6" s="19"/>
      <c r="N6" s="19"/>
      <c r="O6" s="19"/>
      <c r="R6" s="96" t="s">
        <v>2062</v>
      </c>
    </row>
    <row r="7" spans="1:18" ht="101.45">
      <c r="B7" s="205" t="s">
        <v>164</v>
      </c>
      <c r="C7" s="147" t="s">
        <v>1779</v>
      </c>
      <c r="D7" s="94"/>
      <c r="E7" s="94"/>
      <c r="F7" s="206" t="e">
        <f>VLOOKUP(B7,'Annotated Scenario Descriptions'!#REF!,9,0)</f>
        <v>#REF!</v>
      </c>
      <c r="G7" s="206" t="s">
        <v>2906</v>
      </c>
      <c r="H7" s="61"/>
      <c r="I7" s="19"/>
      <c r="J7" s="19"/>
      <c r="K7" s="102"/>
      <c r="L7" s="19"/>
      <c r="M7" s="19"/>
      <c r="N7" s="19"/>
      <c r="O7" s="19"/>
      <c r="R7" s="96" t="s">
        <v>2062</v>
      </c>
    </row>
    <row r="8" spans="1:18" ht="87">
      <c r="B8" s="205" t="s">
        <v>170</v>
      </c>
      <c r="C8" s="147" t="s">
        <v>1779</v>
      </c>
      <c r="D8" s="94"/>
      <c r="E8" s="94"/>
      <c r="F8" s="206" t="e">
        <f>VLOOKUP(B8,'Annotated Scenario Descriptions'!#REF!,9,0)</f>
        <v>#REF!</v>
      </c>
      <c r="G8" s="207" t="s">
        <v>2907</v>
      </c>
      <c r="H8" s="61"/>
      <c r="I8" s="19"/>
      <c r="J8" s="19"/>
      <c r="K8" s="102"/>
      <c r="L8" s="19"/>
      <c r="M8" s="19"/>
      <c r="N8" s="19"/>
      <c r="O8" s="19"/>
      <c r="R8" s="96" t="s">
        <v>2062</v>
      </c>
    </row>
    <row r="9" spans="1:18" ht="87">
      <c r="B9" s="206" t="s">
        <v>1773</v>
      </c>
      <c r="C9" s="147" t="s">
        <v>1779</v>
      </c>
      <c r="D9" s="94"/>
      <c r="E9" s="94"/>
      <c r="F9" s="206" t="e">
        <f>VLOOKUP(B9,'Annotated Scenario Descriptions'!#REF!,9,0)</f>
        <v>#REF!</v>
      </c>
      <c r="G9" s="206" t="s">
        <v>2908</v>
      </c>
      <c r="H9" s="61"/>
      <c r="I9" s="19"/>
      <c r="J9" s="19"/>
      <c r="K9" s="102"/>
      <c r="L9" s="19"/>
      <c r="M9" s="19"/>
      <c r="N9" s="19"/>
      <c r="O9" s="19"/>
      <c r="R9" s="96" t="s">
        <v>2062</v>
      </c>
    </row>
    <row r="10" spans="1:18" ht="87">
      <c r="B10" s="206" t="s">
        <v>1772</v>
      </c>
      <c r="C10" s="147" t="s">
        <v>1779</v>
      </c>
      <c r="D10" s="94"/>
      <c r="E10" s="94"/>
      <c r="F10" s="206" t="e">
        <f>VLOOKUP(B10,'Annotated Scenario Descriptions'!#REF!,9,0)</f>
        <v>#REF!</v>
      </c>
      <c r="G10" s="206" t="s">
        <v>2909</v>
      </c>
      <c r="H10" s="61"/>
      <c r="I10" s="19"/>
      <c r="J10" s="19"/>
      <c r="K10" s="102"/>
      <c r="L10" s="19"/>
      <c r="M10" s="19"/>
      <c r="N10" s="19"/>
      <c r="O10" s="19"/>
      <c r="R10" s="96" t="s">
        <v>2062</v>
      </c>
    </row>
    <row r="11" spans="1:18" ht="72.599999999999994">
      <c r="B11" s="205" t="s">
        <v>1817</v>
      </c>
      <c r="C11" s="147" t="s">
        <v>1776</v>
      </c>
      <c r="D11" s="94"/>
      <c r="E11" s="94"/>
      <c r="F11" s="206" t="e">
        <f>VLOOKUP(B11,'Annotated Scenario Descriptions'!#REF!,9,0)</f>
        <v>#REF!</v>
      </c>
      <c r="G11" s="207" t="s">
        <v>2910</v>
      </c>
      <c r="H11" s="61"/>
      <c r="I11" s="19"/>
      <c r="J11" s="19"/>
      <c r="K11" s="102"/>
      <c r="L11" s="19"/>
      <c r="M11" s="19"/>
      <c r="N11" s="19"/>
      <c r="O11" s="19"/>
      <c r="R11" s="96" t="s">
        <v>2062</v>
      </c>
    </row>
    <row r="12" spans="1:18" ht="87">
      <c r="B12" s="205" t="s">
        <v>331</v>
      </c>
      <c r="C12" s="147" t="s">
        <v>1776</v>
      </c>
      <c r="D12" s="94"/>
      <c r="E12" s="94"/>
      <c r="F12" s="206" t="e">
        <f>VLOOKUP(B12,'Annotated Scenario Descriptions'!#REF!,9,0)</f>
        <v>#REF!</v>
      </c>
      <c r="G12" s="207" t="s">
        <v>2911</v>
      </c>
      <c r="H12" s="61"/>
      <c r="I12" s="19"/>
      <c r="J12" s="19"/>
      <c r="K12" s="102"/>
      <c r="L12" s="19"/>
      <c r="M12" s="19"/>
      <c r="N12" s="19"/>
      <c r="O12" s="19"/>
      <c r="R12" s="96" t="s">
        <v>2062</v>
      </c>
    </row>
    <row r="13" spans="1:18" ht="72.599999999999994">
      <c r="B13" s="206" t="s">
        <v>364</v>
      </c>
      <c r="C13" s="147" t="s">
        <v>1776</v>
      </c>
      <c r="D13" s="94"/>
      <c r="E13" s="94"/>
      <c r="F13" s="206" t="e">
        <f>VLOOKUP(B13,'Annotated Scenario Descriptions'!#REF!,9,0)</f>
        <v>#REF!</v>
      </c>
      <c r="G13" s="206" t="s">
        <v>2912</v>
      </c>
      <c r="H13" s="61"/>
      <c r="I13" s="19"/>
      <c r="J13" s="19"/>
      <c r="K13" s="102"/>
      <c r="L13" s="19"/>
      <c r="M13" s="19"/>
      <c r="N13" s="19"/>
      <c r="O13" s="19"/>
      <c r="R13" s="96" t="s">
        <v>2062</v>
      </c>
    </row>
    <row r="14" spans="1:18" ht="246.6">
      <c r="B14" s="205" t="s">
        <v>1974</v>
      </c>
      <c r="C14" s="147" t="s">
        <v>1776</v>
      </c>
      <c r="D14" s="94"/>
      <c r="E14" s="94"/>
      <c r="F14" s="206" t="e">
        <f>VLOOKUP(B14,'Annotated Scenario Descriptions'!#REF!,9,0)</f>
        <v>#REF!</v>
      </c>
      <c r="G14" s="206" t="s">
        <v>2913</v>
      </c>
      <c r="H14" s="61"/>
      <c r="I14" s="19"/>
      <c r="J14" s="19"/>
      <c r="K14" s="102"/>
      <c r="L14" s="19"/>
      <c r="M14" s="19"/>
      <c r="N14" s="19"/>
      <c r="O14" s="19"/>
      <c r="R14" s="96" t="s">
        <v>2062</v>
      </c>
    </row>
    <row r="15" spans="1:18" ht="29.1">
      <c r="B15" s="205" t="s">
        <v>1787</v>
      </c>
      <c r="C15" s="147" t="s">
        <v>1776</v>
      </c>
      <c r="D15" s="94"/>
      <c r="E15" s="94"/>
      <c r="F15" s="206" t="e">
        <f>VLOOKUP(B15,'Annotated Scenario Descriptions'!#REF!,9,0)</f>
        <v>#REF!</v>
      </c>
      <c r="G15" s="206" t="s">
        <v>2914</v>
      </c>
      <c r="H15" s="61"/>
      <c r="I15" s="19"/>
      <c r="J15" s="19"/>
      <c r="K15" s="102"/>
      <c r="L15" s="19"/>
      <c r="M15" s="19"/>
      <c r="N15" s="19"/>
      <c r="O15" s="19"/>
      <c r="R15" s="96" t="s">
        <v>2062</v>
      </c>
    </row>
    <row r="16" spans="1:18" ht="29.1">
      <c r="B16" s="205" t="s">
        <v>1877</v>
      </c>
      <c r="C16" s="147" t="s">
        <v>1788</v>
      </c>
      <c r="D16" s="94"/>
      <c r="E16" s="94"/>
      <c r="F16" s="206" t="e">
        <f>VLOOKUP(B16,'Annotated Scenario Descriptions'!#REF!,9,0)</f>
        <v>#REF!</v>
      </c>
      <c r="G16" s="206" t="s">
        <v>2915</v>
      </c>
      <c r="H16" s="61"/>
      <c r="I16" s="19"/>
      <c r="J16" s="19"/>
      <c r="K16" s="102"/>
      <c r="L16" s="19"/>
      <c r="M16" s="19"/>
      <c r="N16" s="19"/>
      <c r="O16" s="19"/>
      <c r="R16" s="96" t="s">
        <v>2062</v>
      </c>
    </row>
    <row r="17" spans="2:18" ht="29.1">
      <c r="B17" s="205" t="s">
        <v>2042</v>
      </c>
      <c r="C17" s="147" t="s">
        <v>1788</v>
      </c>
      <c r="D17" s="94"/>
      <c r="E17" s="94"/>
      <c r="F17" s="206" t="e">
        <f>VLOOKUP(B17,'Annotated Scenario Descriptions'!#REF!,9,0)</f>
        <v>#REF!</v>
      </c>
      <c r="G17" s="206" t="s">
        <v>2916</v>
      </c>
      <c r="H17" s="61"/>
      <c r="I17" s="19"/>
      <c r="J17" s="19"/>
      <c r="K17" s="102"/>
      <c r="L17" s="19"/>
      <c r="M17" s="19"/>
      <c r="N17" s="19"/>
      <c r="O17" s="19"/>
      <c r="R17" s="96" t="s">
        <v>2062</v>
      </c>
    </row>
    <row r="18" spans="2:18" ht="29.1">
      <c r="B18" s="205" t="s">
        <v>2100</v>
      </c>
      <c r="C18" s="147" t="s">
        <v>1776</v>
      </c>
      <c r="D18" s="94"/>
      <c r="E18" s="94"/>
      <c r="F18" s="206" t="e">
        <f>VLOOKUP(B18,'Annotated Scenario Descriptions'!#REF!,9,0)</f>
        <v>#REF!</v>
      </c>
      <c r="G18" s="207" t="s">
        <v>2917</v>
      </c>
      <c r="H18" s="61"/>
      <c r="I18" s="19"/>
      <c r="J18" s="19"/>
      <c r="K18" s="102"/>
      <c r="L18" s="19"/>
      <c r="M18" s="19"/>
      <c r="N18" s="19"/>
      <c r="O18" s="19"/>
      <c r="R18" s="96" t="s">
        <v>2062</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bottomRight" activeCell="B9" sqref="B9:B29"/>
      <selection pane="bottomLeft" activeCell="A3" sqref="A3"/>
      <selection pane="topRight" activeCell="D1" sqref="D1"/>
    </sheetView>
  </sheetViews>
  <sheetFormatPr defaultColWidth="9.140625" defaultRowHeight="14.45" outlineLevelCol="1"/>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600000000000001">
      <c r="A1" s="56" t="s">
        <v>1308</v>
      </c>
      <c r="B1" s="101" t="s">
        <v>2918</v>
      </c>
      <c r="C1" s="168"/>
      <c r="D1" s="95"/>
      <c r="E1" s="95"/>
      <c r="I1" s="95"/>
    </row>
    <row r="2" spans="1:18" ht="29.1">
      <c r="B2" s="92" t="s">
        <v>2044</v>
      </c>
      <c r="C2" s="92" t="s">
        <v>1723</v>
      </c>
      <c r="D2" s="92" t="s">
        <v>2045</v>
      </c>
      <c r="E2" s="92" t="s">
        <v>2046</v>
      </c>
      <c r="F2" s="93" t="s">
        <v>1726</v>
      </c>
      <c r="G2" s="92" t="s">
        <v>2047</v>
      </c>
      <c r="H2" s="92" t="s">
        <v>2048</v>
      </c>
      <c r="I2" s="92" t="s">
        <v>1728</v>
      </c>
      <c r="J2" s="92" t="s">
        <v>1729</v>
      </c>
      <c r="K2" s="92" t="s">
        <v>1730</v>
      </c>
      <c r="L2" s="92" t="s">
        <v>1731</v>
      </c>
      <c r="M2" s="92" t="s">
        <v>1732</v>
      </c>
      <c r="N2" s="92" t="s">
        <v>1734</v>
      </c>
      <c r="O2" s="144" t="s">
        <v>657</v>
      </c>
      <c r="P2" s="146"/>
    </row>
    <row r="3" spans="1:18">
      <c r="B3" s="339" t="s">
        <v>1735</v>
      </c>
      <c r="C3" s="346"/>
      <c r="D3" s="346"/>
      <c r="E3" s="346"/>
      <c r="F3" s="346"/>
      <c r="G3" s="346"/>
      <c r="H3" s="347"/>
      <c r="I3" s="214"/>
      <c r="J3" s="214"/>
      <c r="K3" s="214"/>
      <c r="L3" s="214"/>
      <c r="M3" s="214"/>
      <c r="N3" s="214"/>
      <c r="O3" s="214"/>
      <c r="P3" s="146"/>
    </row>
    <row r="4" spans="1:18" ht="72.599999999999994">
      <c r="B4" s="106" t="s">
        <v>2130</v>
      </c>
      <c r="C4" s="63" t="s">
        <v>1737</v>
      </c>
      <c r="D4" s="55" t="s">
        <v>2919</v>
      </c>
      <c r="E4" s="94" t="s">
        <v>2920</v>
      </c>
      <c r="F4" s="61" t="s">
        <v>2131</v>
      </c>
      <c r="G4" s="61" t="s">
        <v>2921</v>
      </c>
      <c r="H4" s="55"/>
      <c r="I4" s="19" t="s">
        <v>1742</v>
      </c>
      <c r="J4" s="19" t="s">
        <v>2052</v>
      </c>
      <c r="K4" s="94"/>
      <c r="L4" s="18"/>
      <c r="M4" s="19"/>
      <c r="N4" s="19"/>
      <c r="O4" s="109"/>
      <c r="P4" s="146"/>
    </row>
    <row r="5" spans="1:18" ht="57.95">
      <c r="B5" s="106" t="s">
        <v>2281</v>
      </c>
      <c r="C5" s="63" t="s">
        <v>1737</v>
      </c>
      <c r="D5" s="106" t="s">
        <v>2922</v>
      </c>
      <c r="E5" s="94" t="s">
        <v>2923</v>
      </c>
      <c r="F5" s="61" t="s">
        <v>1233</v>
      </c>
      <c r="G5" s="55" t="s">
        <v>1234</v>
      </c>
      <c r="H5" s="55"/>
      <c r="I5" s="19" t="s">
        <v>2055</v>
      </c>
      <c r="J5" s="19" t="s">
        <v>2056</v>
      </c>
      <c r="K5" s="94"/>
      <c r="L5" s="18"/>
      <c r="M5" s="19"/>
      <c r="N5" s="19"/>
      <c r="O5" s="109"/>
      <c r="P5" s="146"/>
    </row>
    <row r="6" spans="1:18" ht="29.1">
      <c r="B6" s="106" t="s">
        <v>2283</v>
      </c>
      <c r="C6" s="63" t="s">
        <v>1737</v>
      </c>
      <c r="D6" s="55" t="s">
        <v>2924</v>
      </c>
      <c r="E6" s="94" t="s">
        <v>2925</v>
      </c>
      <c r="F6" s="55" t="s">
        <v>1236</v>
      </c>
      <c r="G6" s="55" t="s">
        <v>2926</v>
      </c>
      <c r="H6" s="55"/>
      <c r="I6" s="19" t="s">
        <v>1742</v>
      </c>
      <c r="J6" s="19" t="s">
        <v>2052</v>
      </c>
      <c r="K6" s="94"/>
      <c r="L6" s="18"/>
      <c r="M6" s="19"/>
      <c r="N6" s="19"/>
      <c r="O6" s="109"/>
      <c r="P6" s="146"/>
    </row>
    <row r="7" spans="1:18" ht="43.5">
      <c r="B7" s="106" t="s">
        <v>2186</v>
      </c>
      <c r="C7" s="208" t="s">
        <v>1737</v>
      </c>
      <c r="D7" s="106" t="s">
        <v>2927</v>
      </c>
      <c r="E7" s="106" t="s">
        <v>2928</v>
      </c>
      <c r="F7" s="61" t="s">
        <v>1240</v>
      </c>
      <c r="G7" s="55" t="s">
        <v>2929</v>
      </c>
      <c r="H7" s="55"/>
      <c r="I7" s="19" t="s">
        <v>1742</v>
      </c>
      <c r="J7" s="19" t="s">
        <v>2052</v>
      </c>
      <c r="K7" s="94" t="s">
        <v>2059</v>
      </c>
      <c r="L7" s="18"/>
      <c r="M7" s="19"/>
      <c r="N7" s="19"/>
      <c r="O7" s="145"/>
      <c r="P7" s="146"/>
    </row>
    <row r="8" spans="1:18">
      <c r="B8" s="340" t="s">
        <v>1763</v>
      </c>
      <c r="C8" s="341"/>
      <c r="D8" s="341"/>
      <c r="E8" s="341"/>
      <c r="F8" s="341"/>
      <c r="G8" s="341"/>
      <c r="H8" s="341"/>
      <c r="I8" s="341"/>
      <c r="J8" s="341"/>
      <c r="K8" s="341"/>
      <c r="L8" s="341"/>
      <c r="M8" s="341"/>
      <c r="N8" s="341"/>
      <c r="O8" s="341"/>
      <c r="P8" s="146"/>
    </row>
    <row r="9" spans="1:18" ht="29.1">
      <c r="B9" s="201" t="s">
        <v>1817</v>
      </c>
      <c r="C9" s="209" t="s">
        <v>2930</v>
      </c>
      <c r="D9" s="94"/>
      <c r="E9" s="201"/>
      <c r="F9" s="61" t="s">
        <v>938</v>
      </c>
      <c r="G9" s="61" t="s">
        <v>2931</v>
      </c>
      <c r="H9" s="61"/>
      <c r="I9" s="19"/>
      <c r="J9" s="19"/>
      <c r="K9" s="102"/>
      <c r="L9" s="19"/>
      <c r="M9" s="19"/>
      <c r="N9" s="19"/>
      <c r="O9" s="19"/>
      <c r="R9" s="96" t="s">
        <v>2062</v>
      </c>
    </row>
    <row r="10" spans="1:18" ht="29.1">
      <c r="B10" s="201" t="s">
        <v>1823</v>
      </c>
      <c r="C10" s="209" t="s">
        <v>2930</v>
      </c>
      <c r="D10" s="94"/>
      <c r="E10" s="201"/>
      <c r="F10" s="61" t="s">
        <v>941</v>
      </c>
      <c r="G10" s="61" t="s">
        <v>2931</v>
      </c>
      <c r="H10" s="61"/>
      <c r="I10" s="19"/>
      <c r="J10" s="19"/>
      <c r="K10" s="102"/>
      <c r="L10" s="19"/>
      <c r="M10" s="19"/>
      <c r="N10" s="19"/>
      <c r="O10" s="19"/>
      <c r="R10" s="96" t="s">
        <v>2062</v>
      </c>
    </row>
    <row r="11" spans="1:18" ht="72.599999999999994">
      <c r="B11" s="201" t="s">
        <v>298</v>
      </c>
      <c r="C11" s="209" t="s">
        <v>2930</v>
      </c>
      <c r="D11" s="94"/>
      <c r="E11" s="201"/>
      <c r="F11" s="61" t="s">
        <v>2143</v>
      </c>
      <c r="G11" s="61" t="s">
        <v>2932</v>
      </c>
      <c r="H11" s="61"/>
      <c r="I11" s="19"/>
      <c r="J11" s="19"/>
      <c r="K11" s="102"/>
      <c r="L11" s="19"/>
      <c r="M11" s="19"/>
      <c r="N11" s="19"/>
      <c r="O11" s="19"/>
      <c r="R11" s="96" t="s">
        <v>2062</v>
      </c>
    </row>
    <row r="12" spans="1:18" ht="72.599999999999994">
      <c r="B12" s="201" t="s">
        <v>328</v>
      </c>
      <c r="C12" s="209" t="s">
        <v>2930</v>
      </c>
      <c r="D12" s="94"/>
      <c r="E12" s="201"/>
      <c r="F12" s="61" t="s">
        <v>1005</v>
      </c>
      <c r="G12" s="61" t="s">
        <v>2933</v>
      </c>
      <c r="H12" s="61"/>
      <c r="I12" s="19"/>
      <c r="J12" s="19"/>
      <c r="K12" s="102"/>
      <c r="L12" s="19"/>
      <c r="M12" s="19"/>
      <c r="N12" s="19"/>
      <c r="O12" s="19"/>
      <c r="R12" s="96" t="s">
        <v>2062</v>
      </c>
    </row>
    <row r="13" spans="1:18" ht="29.1">
      <c r="B13" s="201" t="s">
        <v>331</v>
      </c>
      <c r="C13" s="209" t="s">
        <v>2930</v>
      </c>
      <c r="D13" s="94"/>
      <c r="E13" s="201"/>
      <c r="F13" s="61" t="s">
        <v>1008</v>
      </c>
      <c r="G13" s="61" t="s">
        <v>2934</v>
      </c>
      <c r="H13" s="61"/>
      <c r="I13" s="19"/>
      <c r="J13" s="19"/>
      <c r="K13" s="102"/>
      <c r="L13" s="19"/>
      <c r="M13" s="19"/>
      <c r="N13" s="19"/>
      <c r="O13" s="19"/>
      <c r="R13" s="96" t="s">
        <v>2062</v>
      </c>
    </row>
    <row r="14" spans="1:18" ht="29.1">
      <c r="B14" s="201" t="s">
        <v>260</v>
      </c>
      <c r="C14" s="209" t="s">
        <v>2935</v>
      </c>
      <c r="D14" s="94"/>
      <c r="E14" s="201"/>
      <c r="F14" s="61" t="s">
        <v>944</v>
      </c>
      <c r="G14" s="61" t="s">
        <v>2936</v>
      </c>
      <c r="H14" s="61"/>
      <c r="I14" s="19"/>
      <c r="J14" s="19"/>
      <c r="K14" s="102"/>
      <c r="L14" s="19"/>
      <c r="M14" s="19"/>
      <c r="N14" s="19"/>
      <c r="O14" s="19"/>
      <c r="R14" s="96" t="s">
        <v>2062</v>
      </c>
    </row>
    <row r="15" spans="1:18" ht="29.1">
      <c r="B15" s="201" t="s">
        <v>268</v>
      </c>
      <c r="C15" s="209" t="s">
        <v>2935</v>
      </c>
      <c r="D15" s="94"/>
      <c r="E15" s="201"/>
      <c r="F15" s="61" t="s">
        <v>952</v>
      </c>
      <c r="G15" s="61" t="s">
        <v>2936</v>
      </c>
      <c r="H15" s="61"/>
      <c r="I15" s="19"/>
      <c r="J15" s="19"/>
      <c r="K15" s="102"/>
      <c r="L15" s="19"/>
      <c r="M15" s="19"/>
      <c r="N15" s="19"/>
      <c r="O15" s="19"/>
      <c r="R15" s="96" t="s">
        <v>2062</v>
      </c>
    </row>
    <row r="16" spans="1:18" ht="29.1">
      <c r="B16" s="201" t="s">
        <v>1972</v>
      </c>
      <c r="C16" s="209" t="s">
        <v>2935</v>
      </c>
      <c r="D16" s="94"/>
      <c r="E16" s="201"/>
      <c r="F16" s="61" t="s">
        <v>1059</v>
      </c>
      <c r="G16" s="61" t="s">
        <v>2936</v>
      </c>
      <c r="H16" s="61"/>
      <c r="I16" s="19"/>
      <c r="J16" s="19"/>
      <c r="K16" s="102"/>
      <c r="L16" s="19"/>
      <c r="M16" s="19"/>
      <c r="N16" s="19"/>
      <c r="O16" s="19"/>
      <c r="R16" s="96" t="s">
        <v>2062</v>
      </c>
    </row>
    <row r="17" spans="2:18" ht="29.1">
      <c r="B17" s="201" t="s">
        <v>1869</v>
      </c>
      <c r="C17" s="209" t="s">
        <v>2935</v>
      </c>
      <c r="D17" s="94"/>
      <c r="E17" s="201"/>
      <c r="F17" s="61" t="s">
        <v>1146</v>
      </c>
      <c r="G17" s="61" t="s">
        <v>2936</v>
      </c>
      <c r="H17" s="61"/>
      <c r="I17" s="19"/>
      <c r="J17" s="19"/>
      <c r="K17" s="102"/>
      <c r="L17" s="19"/>
      <c r="M17" s="19"/>
      <c r="N17" s="19"/>
      <c r="O17" s="19"/>
      <c r="R17" s="96" t="s">
        <v>2062</v>
      </c>
    </row>
    <row r="18" spans="2:18" ht="29.1">
      <c r="B18" s="201" t="s">
        <v>2100</v>
      </c>
      <c r="C18" s="209" t="s">
        <v>2935</v>
      </c>
      <c r="D18" s="94"/>
      <c r="E18" s="201"/>
      <c r="F18" s="61" t="s">
        <v>1199</v>
      </c>
      <c r="G18" s="61" t="s">
        <v>2936</v>
      </c>
      <c r="H18" s="61"/>
      <c r="I18" s="19"/>
      <c r="J18" s="19"/>
      <c r="K18" s="102"/>
      <c r="L18" s="19"/>
      <c r="M18" s="19"/>
      <c r="N18" s="19"/>
      <c r="O18" s="19"/>
      <c r="R18" s="96" t="s">
        <v>2062</v>
      </c>
    </row>
    <row r="19" spans="2:18" ht="29.1">
      <c r="B19" s="201" t="s">
        <v>2104</v>
      </c>
      <c r="C19" s="209" t="s">
        <v>2935</v>
      </c>
      <c r="D19" s="94"/>
      <c r="E19" s="201"/>
      <c r="F19" s="61" t="s">
        <v>1205</v>
      </c>
      <c r="G19" s="61" t="s">
        <v>2936</v>
      </c>
      <c r="H19" s="61"/>
      <c r="I19" s="19"/>
      <c r="J19" s="19"/>
      <c r="K19" s="102"/>
      <c r="L19" s="19"/>
      <c r="M19" s="19"/>
      <c r="N19" s="19"/>
      <c r="O19" s="19"/>
      <c r="R19" s="96" t="s">
        <v>2062</v>
      </c>
    </row>
    <row r="20" spans="2:18" ht="130.5">
      <c r="B20" s="201" t="s">
        <v>1902</v>
      </c>
      <c r="C20" s="209" t="s">
        <v>2930</v>
      </c>
      <c r="D20" s="94"/>
      <c r="E20" s="201"/>
      <c r="F20" s="61" t="s">
        <v>1905</v>
      </c>
      <c r="G20" s="61" t="s">
        <v>2937</v>
      </c>
      <c r="H20" s="61"/>
      <c r="I20" s="19"/>
      <c r="J20" s="19"/>
      <c r="K20" s="102"/>
      <c r="L20" s="19"/>
      <c r="M20" s="19"/>
      <c r="N20" s="19"/>
      <c r="O20" s="19"/>
      <c r="R20" s="96" t="s">
        <v>2062</v>
      </c>
    </row>
    <row r="21" spans="2:18" ht="72.599999999999994">
      <c r="B21" s="201" t="s">
        <v>272</v>
      </c>
      <c r="C21" s="209" t="s">
        <v>2930</v>
      </c>
      <c r="D21" s="94"/>
      <c r="E21" s="201"/>
      <c r="F21" s="61" t="s">
        <v>2141</v>
      </c>
      <c r="G21" s="61" t="s">
        <v>2938</v>
      </c>
      <c r="H21" s="61"/>
      <c r="I21" s="19"/>
      <c r="J21" s="19"/>
      <c r="K21" s="102"/>
      <c r="L21" s="19"/>
      <c r="M21" s="19"/>
      <c r="N21" s="19"/>
      <c r="O21" s="19"/>
      <c r="R21" s="96" t="s">
        <v>2062</v>
      </c>
    </row>
    <row r="22" spans="2:18" ht="29.1">
      <c r="B22" s="201" t="s">
        <v>276</v>
      </c>
      <c r="C22" s="209" t="s">
        <v>2930</v>
      </c>
      <c r="D22" s="94"/>
      <c r="E22" s="201"/>
      <c r="F22" s="61" t="s">
        <v>962</v>
      </c>
      <c r="G22" s="61" t="s">
        <v>2939</v>
      </c>
      <c r="H22" s="61"/>
      <c r="I22" s="19"/>
      <c r="J22" s="19"/>
      <c r="K22" s="102"/>
      <c r="L22" s="19"/>
      <c r="M22" s="19"/>
      <c r="N22" s="19"/>
      <c r="O22" s="19"/>
      <c r="R22" s="96" t="s">
        <v>2062</v>
      </c>
    </row>
    <row r="23" spans="2:18" ht="29.1">
      <c r="B23" s="201" t="s">
        <v>361</v>
      </c>
      <c r="C23" s="209" t="s">
        <v>2930</v>
      </c>
      <c r="D23" s="94"/>
      <c r="E23" s="201"/>
      <c r="F23" s="61" t="s">
        <v>1031</v>
      </c>
      <c r="G23" s="61" t="s">
        <v>2940</v>
      </c>
      <c r="H23" s="61"/>
      <c r="I23" s="19"/>
      <c r="J23" s="19"/>
      <c r="K23" s="102"/>
      <c r="L23" s="19"/>
      <c r="M23" s="19"/>
      <c r="N23" s="19"/>
      <c r="O23" s="19"/>
      <c r="R23" s="96" t="s">
        <v>2062</v>
      </c>
    </row>
    <row r="24" spans="2:18" ht="57.95">
      <c r="B24" s="201" t="s">
        <v>2037</v>
      </c>
      <c r="C24" s="209" t="s">
        <v>2941</v>
      </c>
      <c r="D24" s="94"/>
      <c r="E24" s="201"/>
      <c r="F24" s="61" t="s">
        <v>966</v>
      </c>
      <c r="G24" s="61" t="s">
        <v>2942</v>
      </c>
      <c r="H24" s="61"/>
      <c r="I24" s="19"/>
      <c r="J24" s="19"/>
      <c r="K24" s="102"/>
      <c r="L24" s="19"/>
      <c r="M24" s="19"/>
      <c r="N24" s="19"/>
      <c r="O24" s="19"/>
      <c r="R24" s="96" t="s">
        <v>2062</v>
      </c>
    </row>
    <row r="25" spans="2:18" ht="29.1">
      <c r="B25" s="201" t="s">
        <v>1785</v>
      </c>
      <c r="C25" s="209" t="s">
        <v>2930</v>
      </c>
      <c r="D25" s="94"/>
      <c r="E25" s="201"/>
      <c r="F25" s="61" t="s">
        <v>1072</v>
      </c>
      <c r="G25" s="61" t="s">
        <v>2943</v>
      </c>
      <c r="H25" s="61"/>
      <c r="I25" s="19"/>
      <c r="J25" s="19"/>
      <c r="K25" s="102"/>
      <c r="L25" s="19"/>
      <c r="M25" s="19"/>
      <c r="N25" s="19"/>
      <c r="O25" s="19"/>
      <c r="R25" s="96"/>
    </row>
    <row r="26" spans="2:18" ht="203.1">
      <c r="B26" s="201" t="s">
        <v>1839</v>
      </c>
      <c r="C26" s="209" t="s">
        <v>2930</v>
      </c>
      <c r="D26" s="94"/>
      <c r="E26" s="201"/>
      <c r="F26" s="61" t="s">
        <v>1121</v>
      </c>
      <c r="G26" s="61" t="s">
        <v>2944</v>
      </c>
      <c r="H26" s="61"/>
      <c r="I26" s="19"/>
      <c r="J26" s="19"/>
      <c r="K26" s="102"/>
      <c r="L26" s="19"/>
      <c r="M26" s="19"/>
      <c r="N26" s="19"/>
      <c r="O26" s="19"/>
      <c r="R26" s="96" t="s">
        <v>2062</v>
      </c>
    </row>
    <row r="27" spans="2:18" ht="130.5">
      <c r="B27" s="201" t="s">
        <v>372</v>
      </c>
      <c r="C27" s="209" t="s">
        <v>2941</v>
      </c>
      <c r="D27" s="94"/>
      <c r="E27" s="201"/>
      <c r="F27" s="61" t="s">
        <v>1045</v>
      </c>
      <c r="G27" s="61" t="s">
        <v>2945</v>
      </c>
      <c r="H27" s="61"/>
      <c r="I27" s="19"/>
      <c r="J27" s="19"/>
      <c r="K27" s="102"/>
      <c r="L27" s="19"/>
      <c r="M27" s="19"/>
      <c r="N27" s="19"/>
      <c r="O27" s="19"/>
      <c r="R27" s="96" t="s">
        <v>2062</v>
      </c>
    </row>
    <row r="28" spans="2:18" ht="101.45">
      <c r="B28" s="201" t="s">
        <v>1969</v>
      </c>
      <c r="C28" s="209" t="s">
        <v>2930</v>
      </c>
      <c r="D28" s="94"/>
      <c r="E28" s="201"/>
      <c r="F28" s="61" t="s">
        <v>1049</v>
      </c>
      <c r="G28" s="61" t="s">
        <v>2946</v>
      </c>
      <c r="H28" s="61"/>
      <c r="I28" s="19"/>
      <c r="J28" s="19"/>
      <c r="K28" s="102"/>
      <c r="L28" s="19"/>
      <c r="M28" s="19"/>
      <c r="N28" s="19"/>
      <c r="O28" s="19"/>
      <c r="R28" s="96" t="s">
        <v>2062</v>
      </c>
    </row>
    <row r="29" spans="2:18" ht="29.1">
      <c r="B29" s="201" t="s">
        <v>1753</v>
      </c>
      <c r="C29" s="209" t="s">
        <v>2060</v>
      </c>
      <c r="D29" s="94"/>
      <c r="E29" s="201"/>
      <c r="F29" s="61" t="s">
        <v>1192</v>
      </c>
      <c r="G29" s="61" t="s">
        <v>2947</v>
      </c>
      <c r="H29" s="61"/>
      <c r="I29" s="19"/>
      <c r="J29" s="19"/>
      <c r="K29" s="102"/>
      <c r="L29" s="19"/>
      <c r="M29" s="19"/>
      <c r="N29" s="19"/>
      <c r="O29" s="19"/>
      <c r="R29" s="96" t="s">
        <v>2062</v>
      </c>
    </row>
    <row r="30" spans="2:18" ht="29.1">
      <c r="B30" s="61"/>
      <c r="C30" s="21"/>
      <c r="D30" s="94"/>
      <c r="E30" s="94"/>
      <c r="F30" s="61"/>
      <c r="G30" s="61"/>
      <c r="H30" s="61"/>
      <c r="I30" s="19"/>
      <c r="J30" s="19"/>
      <c r="K30" s="102"/>
      <c r="L30" s="19"/>
      <c r="M30" s="19"/>
      <c r="N30" s="19"/>
      <c r="O30" s="19"/>
      <c r="R30" s="96" t="s">
        <v>2062</v>
      </c>
    </row>
    <row r="31" spans="2:18" ht="29.1">
      <c r="B31" s="63"/>
      <c r="C31" s="21"/>
      <c r="D31" s="94"/>
      <c r="E31" s="94"/>
      <c r="F31" s="61"/>
      <c r="G31" s="61"/>
      <c r="H31" s="61"/>
      <c r="I31" s="19"/>
      <c r="J31" s="19"/>
      <c r="K31" s="102"/>
      <c r="L31" s="19"/>
      <c r="M31" s="19"/>
      <c r="N31" s="19"/>
      <c r="O31" s="19"/>
      <c r="R31" s="96" t="s">
        <v>2062</v>
      </c>
    </row>
    <row r="32" spans="2:18" ht="29.1">
      <c r="B32" s="61"/>
      <c r="C32" s="21"/>
      <c r="D32" s="94"/>
      <c r="E32" s="94"/>
      <c r="F32" s="61"/>
      <c r="G32" s="61"/>
      <c r="H32" s="61"/>
      <c r="I32" s="19"/>
      <c r="J32" s="19"/>
      <c r="K32" s="102"/>
      <c r="L32" s="19"/>
      <c r="M32" s="19"/>
      <c r="N32" s="19"/>
      <c r="O32" s="19"/>
      <c r="R32" s="96" t="s">
        <v>2062</v>
      </c>
    </row>
    <row r="33" spans="2:18" ht="29.1">
      <c r="B33" s="61"/>
      <c r="C33" s="21"/>
      <c r="D33" s="94"/>
      <c r="E33" s="94"/>
      <c r="F33" s="61"/>
      <c r="G33" s="61"/>
      <c r="H33" s="61"/>
      <c r="I33" s="19"/>
      <c r="J33" s="19"/>
      <c r="K33" s="102"/>
      <c r="L33" s="19"/>
      <c r="M33" s="19"/>
      <c r="N33" s="19"/>
      <c r="O33" s="19"/>
      <c r="R33" s="96" t="s">
        <v>2062</v>
      </c>
    </row>
    <row r="34" spans="2:18" ht="29.1">
      <c r="B34" s="63"/>
      <c r="C34" s="21"/>
      <c r="D34" s="94"/>
      <c r="E34" s="94"/>
      <c r="F34" s="61"/>
      <c r="G34" s="61"/>
      <c r="H34" s="61"/>
      <c r="I34" s="19"/>
      <c r="J34" s="19"/>
      <c r="K34" s="102"/>
      <c r="L34" s="19"/>
      <c r="M34" s="19"/>
      <c r="N34" s="19"/>
      <c r="O34" s="19"/>
      <c r="R34" s="96" t="s">
        <v>2062</v>
      </c>
    </row>
    <row r="35" spans="2:18" ht="29.1">
      <c r="B35" s="61"/>
      <c r="C35" s="21"/>
      <c r="D35" s="94"/>
      <c r="E35" s="94"/>
      <c r="F35" s="61"/>
      <c r="G35" s="61"/>
      <c r="H35" s="61"/>
      <c r="I35" s="19"/>
      <c r="J35" s="19"/>
      <c r="K35" s="102"/>
      <c r="L35" s="19"/>
      <c r="M35" s="19"/>
      <c r="N35" s="19"/>
      <c r="O35" s="19"/>
      <c r="R35" s="96" t="s">
        <v>2062</v>
      </c>
    </row>
    <row r="36" spans="2:18" ht="29.1">
      <c r="B36" s="61"/>
      <c r="C36" s="21"/>
      <c r="D36" s="94"/>
      <c r="E36" s="94"/>
      <c r="F36" s="61"/>
      <c r="G36" s="61"/>
      <c r="H36" s="61"/>
      <c r="I36" s="19"/>
      <c r="J36" s="19"/>
      <c r="K36" s="102"/>
      <c r="L36" s="19"/>
      <c r="M36" s="19"/>
      <c r="N36" s="19"/>
      <c r="O36" s="19"/>
      <c r="R36" s="96" t="s">
        <v>2062</v>
      </c>
    </row>
    <row r="37" spans="2:18" ht="29.1">
      <c r="B37" s="63"/>
      <c r="C37" s="21"/>
      <c r="D37" s="94"/>
      <c r="E37" s="94"/>
      <c r="F37" s="61"/>
      <c r="G37" s="61"/>
      <c r="H37" s="61"/>
      <c r="I37" s="19"/>
      <c r="J37" s="19"/>
      <c r="K37" s="102"/>
      <c r="L37" s="19"/>
      <c r="M37" s="19"/>
      <c r="N37" s="19"/>
      <c r="O37" s="19"/>
      <c r="R37" s="96" t="s">
        <v>2062</v>
      </c>
    </row>
    <row r="38" spans="2:18" ht="29.1">
      <c r="B38" s="63"/>
      <c r="C38" s="21"/>
      <c r="D38" s="94"/>
      <c r="E38" s="94"/>
      <c r="F38" s="61"/>
      <c r="G38" s="61"/>
      <c r="H38" s="61"/>
      <c r="I38" s="19"/>
      <c r="J38" s="19"/>
      <c r="K38" s="102"/>
      <c r="L38" s="19"/>
      <c r="M38" s="19"/>
      <c r="N38" s="19"/>
      <c r="O38" s="19"/>
      <c r="R38" s="96" t="s">
        <v>2062</v>
      </c>
    </row>
    <row r="39" spans="2:18" ht="29.1">
      <c r="B39" s="61"/>
      <c r="C39" s="21"/>
      <c r="D39" s="94"/>
      <c r="E39" s="94"/>
      <c r="F39" s="61"/>
      <c r="G39" s="61"/>
      <c r="H39" s="61"/>
      <c r="I39" s="19"/>
      <c r="J39" s="19"/>
      <c r="K39" s="102"/>
      <c r="L39" s="19"/>
      <c r="M39" s="19"/>
      <c r="N39" s="19"/>
      <c r="O39" s="19"/>
      <c r="R39" s="96" t="s">
        <v>2062</v>
      </c>
    </row>
    <row r="40" spans="2:18" ht="29.1">
      <c r="B40" s="63"/>
      <c r="C40" s="21"/>
      <c r="D40" s="94"/>
      <c r="E40" s="94"/>
      <c r="F40" s="61"/>
      <c r="G40" s="61"/>
      <c r="H40" s="61"/>
      <c r="I40" s="19"/>
      <c r="J40" s="19"/>
      <c r="K40" s="102"/>
      <c r="L40" s="19"/>
      <c r="M40" s="19"/>
      <c r="N40" s="19"/>
      <c r="O40" s="19"/>
      <c r="R40" s="96" t="s">
        <v>2062</v>
      </c>
    </row>
    <row r="41" spans="2:18" ht="29.1">
      <c r="B41" s="21"/>
      <c r="C41" s="21"/>
      <c r="D41" s="94"/>
      <c r="E41" s="102"/>
      <c r="F41" s="61"/>
      <c r="G41" s="61"/>
      <c r="H41" s="61"/>
      <c r="I41" s="19"/>
      <c r="J41" s="19"/>
      <c r="K41" s="102"/>
      <c r="L41" s="19"/>
      <c r="M41" s="19"/>
      <c r="N41" s="19"/>
      <c r="O41" s="19"/>
      <c r="R41" s="96" t="s">
        <v>2062</v>
      </c>
    </row>
    <row r="42" spans="2:18">
      <c r="B42" s="21"/>
      <c r="C42" s="21"/>
      <c r="D42" s="94"/>
      <c r="E42" s="102"/>
      <c r="F42" s="61"/>
      <c r="G42" s="55"/>
      <c r="H42" s="55"/>
      <c r="I42" s="19"/>
      <c r="J42" s="19"/>
      <c r="K42" s="102"/>
      <c r="L42" s="19"/>
      <c r="M42" s="19"/>
      <c r="N42" s="19"/>
      <c r="O42" s="19"/>
    </row>
    <row r="43" spans="2:18">
      <c r="B43" s="21"/>
      <c r="C43" s="21"/>
      <c r="D43" s="94"/>
      <c r="E43" s="102"/>
      <c r="F43" s="61"/>
      <c r="G43" s="55"/>
      <c r="H43" s="55"/>
      <c r="I43" s="19"/>
      <c r="J43" s="19"/>
      <c r="K43" s="102"/>
      <c r="L43" s="19"/>
      <c r="M43" s="19"/>
      <c r="N43" s="19"/>
      <c r="O43" s="19"/>
    </row>
    <row r="44" spans="2:18">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bottomRight" activeCell="B9" sqref="B9:B39"/>
      <selection pane="bottomLeft" activeCell="B13" sqref="B13"/>
      <selection pane="topRight" activeCell="B13" sqref="B13"/>
    </sheetView>
  </sheetViews>
  <sheetFormatPr defaultColWidth="9.140625" defaultRowHeight="14.45" outlineLevelCol="1"/>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600000000000001">
      <c r="A1" s="56" t="s">
        <v>1308</v>
      </c>
      <c r="B1" s="101" t="s">
        <v>2948</v>
      </c>
      <c r="C1" s="168"/>
      <c r="D1" s="95"/>
      <c r="E1" s="95"/>
      <c r="I1" s="95"/>
    </row>
    <row r="2" spans="1:18" ht="29.1">
      <c r="B2" s="92" t="s">
        <v>2044</v>
      </c>
      <c r="C2" s="92" t="s">
        <v>1723</v>
      </c>
      <c r="D2" s="92" t="s">
        <v>2045</v>
      </c>
      <c r="E2" s="92" t="s">
        <v>2046</v>
      </c>
      <c r="F2" s="93" t="s">
        <v>1726</v>
      </c>
      <c r="G2" s="92" t="s">
        <v>2047</v>
      </c>
      <c r="H2" s="92" t="s">
        <v>2048</v>
      </c>
      <c r="I2" s="92" t="s">
        <v>1728</v>
      </c>
      <c r="J2" s="92" t="s">
        <v>1729</v>
      </c>
      <c r="K2" s="92" t="s">
        <v>1730</v>
      </c>
      <c r="L2" s="92" t="s">
        <v>1731</v>
      </c>
      <c r="M2" s="92" t="s">
        <v>1732</v>
      </c>
      <c r="N2" s="92" t="s">
        <v>1734</v>
      </c>
      <c r="O2" s="144" t="s">
        <v>657</v>
      </c>
      <c r="P2" s="146"/>
    </row>
    <row r="3" spans="1:18">
      <c r="B3" s="339" t="s">
        <v>1735</v>
      </c>
      <c r="C3" s="339"/>
      <c r="D3" s="339"/>
      <c r="E3" s="339"/>
      <c r="F3" s="339"/>
      <c r="G3" s="339"/>
      <c r="H3" s="339"/>
      <c r="I3" s="339"/>
      <c r="J3" s="339"/>
      <c r="K3" s="339"/>
      <c r="L3" s="339"/>
      <c r="M3" s="339"/>
      <c r="N3" s="339"/>
      <c r="O3" s="339"/>
      <c r="P3" s="146"/>
    </row>
    <row r="4" spans="1:18" ht="43.5">
      <c r="B4" s="106" t="s">
        <v>2110</v>
      </c>
      <c r="C4" s="18" t="s">
        <v>1737</v>
      </c>
      <c r="D4" s="55" t="s">
        <v>2949</v>
      </c>
      <c r="E4" s="94" t="s">
        <v>2950</v>
      </c>
      <c r="F4" s="61" t="s">
        <v>1216</v>
      </c>
      <c r="G4" s="55" t="s">
        <v>1217</v>
      </c>
      <c r="H4" s="55"/>
      <c r="I4" s="19" t="s">
        <v>1742</v>
      </c>
      <c r="J4" s="19" t="s">
        <v>2052</v>
      </c>
      <c r="K4" s="94"/>
      <c r="L4" s="18"/>
      <c r="M4" s="19"/>
      <c r="N4" s="19"/>
      <c r="O4" s="109"/>
      <c r="P4" s="146"/>
    </row>
    <row r="5" spans="1:18" ht="87">
      <c r="B5" s="106" t="s">
        <v>2112</v>
      </c>
      <c r="C5" s="18" t="s">
        <v>1737</v>
      </c>
      <c r="D5" s="55" t="s">
        <v>2951</v>
      </c>
      <c r="E5" s="94" t="s">
        <v>2952</v>
      </c>
      <c r="F5" s="61" t="s">
        <v>1219</v>
      </c>
      <c r="G5" s="55" t="s">
        <v>2953</v>
      </c>
      <c r="H5" s="55"/>
      <c r="I5" s="19" t="s">
        <v>2055</v>
      </c>
      <c r="J5" s="19" t="s">
        <v>2056</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87">
      <c r="B6" s="106" t="s">
        <v>2114</v>
      </c>
      <c r="C6" s="18" t="s">
        <v>1737</v>
      </c>
      <c r="D6" s="55" t="s">
        <v>2954</v>
      </c>
      <c r="E6" s="94" t="s">
        <v>2955</v>
      </c>
      <c r="F6" s="55" t="s">
        <v>2956</v>
      </c>
      <c r="G6" s="55" t="s">
        <v>2957</v>
      </c>
      <c r="H6" s="55"/>
      <c r="I6" s="19" t="s">
        <v>1742</v>
      </c>
      <c r="J6" s="19" t="s">
        <v>2052</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43.5">
      <c r="B7" s="106" t="s">
        <v>2958</v>
      </c>
      <c r="C7" s="107" t="s">
        <v>1737</v>
      </c>
      <c r="D7" s="106" t="s">
        <v>2959</v>
      </c>
      <c r="E7" s="106" t="s">
        <v>2960</v>
      </c>
      <c r="F7" s="55" t="s">
        <v>1226</v>
      </c>
      <c r="G7" s="55" t="s">
        <v>2961</v>
      </c>
      <c r="H7" s="55" t="s">
        <v>2962</v>
      </c>
      <c r="I7" s="19" t="s">
        <v>1742</v>
      </c>
      <c r="J7" s="19" t="s">
        <v>2052</v>
      </c>
      <c r="K7" s="94" t="s">
        <v>2059</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c r="B8" s="340" t="s">
        <v>1763</v>
      </c>
      <c r="C8" s="341"/>
      <c r="D8" s="341"/>
      <c r="E8" s="341"/>
      <c r="F8" s="341"/>
      <c r="G8" s="341"/>
      <c r="H8" s="341"/>
      <c r="I8" s="341"/>
      <c r="J8" s="341"/>
      <c r="K8" s="341"/>
      <c r="L8" s="341"/>
      <c r="M8" s="341"/>
      <c r="N8" s="341"/>
      <c r="O8" s="341"/>
      <c r="P8" s="146"/>
    </row>
    <row r="9" spans="1:18" ht="29.1">
      <c r="B9" s="63" t="s">
        <v>1775</v>
      </c>
      <c r="C9" s="21" t="s">
        <v>2600</v>
      </c>
      <c r="D9" s="94"/>
      <c r="E9" s="94"/>
      <c r="F9" s="61" t="s">
        <v>921</v>
      </c>
      <c r="G9" s="61" t="s">
        <v>2963</v>
      </c>
      <c r="H9" s="61"/>
      <c r="I9" s="19"/>
      <c r="J9" s="19"/>
      <c r="K9" s="102"/>
      <c r="L9" s="19"/>
      <c r="M9" s="19"/>
      <c r="N9" s="19"/>
      <c r="O9" s="19"/>
      <c r="R9" s="96" t="s">
        <v>2062</v>
      </c>
    </row>
    <row r="10" spans="1:18" ht="29.1">
      <c r="B10" s="63" t="s">
        <v>1948</v>
      </c>
      <c r="C10" s="21" t="s">
        <v>2600</v>
      </c>
      <c r="D10" s="94"/>
      <c r="E10" s="94"/>
      <c r="F10" s="61" t="s">
        <v>935</v>
      </c>
      <c r="G10" s="61" t="s">
        <v>2964</v>
      </c>
      <c r="H10" s="61"/>
      <c r="I10" s="19"/>
      <c r="J10" s="19"/>
      <c r="K10" s="102"/>
      <c r="L10" s="19"/>
      <c r="M10" s="19"/>
      <c r="N10" s="19"/>
      <c r="O10" s="19"/>
      <c r="R10" s="96" t="s">
        <v>2062</v>
      </c>
    </row>
    <row r="11" spans="1:18" ht="57.95">
      <c r="B11" s="61" t="s">
        <v>531</v>
      </c>
      <c r="C11" s="21" t="s">
        <v>2552</v>
      </c>
      <c r="D11" s="94"/>
      <c r="E11" s="94"/>
      <c r="F11" s="61" t="s">
        <v>970</v>
      </c>
      <c r="G11" s="61" t="s">
        <v>2965</v>
      </c>
      <c r="H11" s="61"/>
      <c r="I11" s="19"/>
      <c r="J11" s="19"/>
      <c r="K11" s="102"/>
      <c r="L11" s="19"/>
      <c r="M11" s="19"/>
      <c r="N11" s="19"/>
      <c r="O11" s="19"/>
      <c r="R11" s="96" t="s">
        <v>2062</v>
      </c>
    </row>
    <row r="12" spans="1:18" ht="57.95">
      <c r="B12" s="61" t="s">
        <v>290</v>
      </c>
      <c r="C12" s="21" t="s">
        <v>2552</v>
      </c>
      <c r="D12" s="94"/>
      <c r="E12" s="94"/>
      <c r="F12" s="61" t="s">
        <v>975</v>
      </c>
      <c r="G12" s="61" t="s">
        <v>2966</v>
      </c>
      <c r="H12" s="61"/>
      <c r="I12" s="19"/>
      <c r="J12" s="19"/>
      <c r="K12" s="102"/>
      <c r="L12" s="19"/>
      <c r="M12" s="19"/>
      <c r="N12" s="19"/>
      <c r="O12" s="19"/>
      <c r="R12" s="96" t="s">
        <v>2062</v>
      </c>
    </row>
    <row r="13" spans="1:18" ht="29.1">
      <c r="B13" s="63" t="s">
        <v>298</v>
      </c>
      <c r="C13" s="21" t="s">
        <v>2600</v>
      </c>
      <c r="D13" s="94"/>
      <c r="E13" s="94"/>
      <c r="F13" s="61" t="s">
        <v>2143</v>
      </c>
      <c r="G13" s="204" t="s">
        <v>2967</v>
      </c>
      <c r="H13" s="61"/>
      <c r="I13" s="19"/>
      <c r="J13" s="19"/>
      <c r="K13" s="102"/>
      <c r="L13" s="19"/>
      <c r="M13" s="19"/>
      <c r="N13" s="19"/>
      <c r="O13" s="19"/>
      <c r="R13" s="96" t="s">
        <v>2062</v>
      </c>
    </row>
    <row r="14" spans="1:18" ht="29.1">
      <c r="B14" s="63" t="s">
        <v>301</v>
      </c>
      <c r="C14" s="21" t="s">
        <v>2552</v>
      </c>
      <c r="D14" s="94"/>
      <c r="E14" s="94"/>
      <c r="F14" s="61" t="s">
        <v>985</v>
      </c>
      <c r="G14" s="61" t="s">
        <v>2968</v>
      </c>
      <c r="H14" s="61"/>
      <c r="I14" s="19"/>
      <c r="J14" s="19"/>
      <c r="K14" s="102"/>
      <c r="L14" s="19"/>
      <c r="M14" s="19"/>
      <c r="N14" s="19"/>
      <c r="O14" s="19"/>
      <c r="R14" s="96" t="s">
        <v>2062</v>
      </c>
    </row>
    <row r="15" spans="1:18" ht="29.1">
      <c r="B15" s="63" t="s">
        <v>308</v>
      </c>
      <c r="C15" s="21" t="s">
        <v>2552</v>
      </c>
      <c r="D15" s="94"/>
      <c r="E15" s="94"/>
      <c r="F15" s="61" t="s">
        <v>989</v>
      </c>
      <c r="G15" s="204" t="s">
        <v>2969</v>
      </c>
      <c r="H15" s="61"/>
      <c r="I15" s="19"/>
      <c r="J15" s="19"/>
      <c r="K15" s="102"/>
      <c r="L15" s="19"/>
      <c r="M15" s="19"/>
      <c r="N15" s="19"/>
      <c r="O15" s="19"/>
      <c r="R15" s="96" t="s">
        <v>2062</v>
      </c>
    </row>
    <row r="16" spans="1:18" ht="57.95">
      <c r="B16" s="61" t="s">
        <v>320</v>
      </c>
      <c r="C16" s="21" t="s">
        <v>2552</v>
      </c>
      <c r="D16" s="94"/>
      <c r="E16" s="94"/>
      <c r="F16" s="61" t="s">
        <v>999</v>
      </c>
      <c r="G16" s="61" t="s">
        <v>2970</v>
      </c>
      <c r="H16" s="61"/>
      <c r="I16" s="19"/>
      <c r="J16" s="19"/>
      <c r="K16" s="102"/>
      <c r="L16" s="19"/>
      <c r="M16" s="19"/>
      <c r="N16" s="19"/>
      <c r="O16" s="19"/>
      <c r="R16" s="96" t="s">
        <v>2062</v>
      </c>
    </row>
    <row r="17" spans="2:18" ht="101.45">
      <c r="B17" s="61" t="s">
        <v>324</v>
      </c>
      <c r="C17" s="21" t="s">
        <v>2971</v>
      </c>
      <c r="D17" s="94"/>
      <c r="E17" s="94"/>
      <c r="F17" s="61" t="s">
        <v>1002</v>
      </c>
      <c r="G17" s="61" t="s">
        <v>2972</v>
      </c>
      <c r="H17" s="61"/>
      <c r="I17" s="19"/>
      <c r="J17" s="19"/>
      <c r="K17" s="102"/>
      <c r="L17" s="19"/>
      <c r="M17" s="19"/>
      <c r="N17" s="19"/>
      <c r="O17" s="19"/>
      <c r="R17" s="96" t="s">
        <v>2062</v>
      </c>
    </row>
    <row r="18" spans="2:18" ht="43.5">
      <c r="B18" s="63" t="s">
        <v>343</v>
      </c>
      <c r="C18" s="21" t="s">
        <v>2552</v>
      </c>
      <c r="D18" s="94"/>
      <c r="E18" s="94"/>
      <c r="F18" s="61" t="s">
        <v>1021</v>
      </c>
      <c r="G18" s="204" t="s">
        <v>2973</v>
      </c>
      <c r="H18" s="61"/>
      <c r="I18" s="19"/>
      <c r="J18" s="19"/>
      <c r="K18" s="102"/>
      <c r="L18" s="19"/>
      <c r="M18" s="19"/>
      <c r="N18" s="19"/>
      <c r="O18" s="19"/>
      <c r="R18" s="96" t="s">
        <v>2062</v>
      </c>
    </row>
    <row r="19" spans="2:18" ht="72.599999999999994">
      <c r="B19" s="63" t="s">
        <v>350</v>
      </c>
      <c r="C19" s="21" t="s">
        <v>2552</v>
      </c>
      <c r="D19" s="94"/>
      <c r="E19" s="94"/>
      <c r="F19" s="61" t="s">
        <v>1025</v>
      </c>
      <c r="G19" s="204" t="s">
        <v>2974</v>
      </c>
      <c r="H19" s="61" t="s">
        <v>2975</v>
      </c>
      <c r="I19" s="19"/>
      <c r="J19" s="19"/>
      <c r="K19" s="102"/>
      <c r="L19" s="19"/>
      <c r="M19" s="19"/>
      <c r="N19" s="19"/>
      <c r="O19" s="19"/>
      <c r="R19" s="96" t="s">
        <v>2062</v>
      </c>
    </row>
    <row r="20" spans="2:18" ht="72.599999999999994">
      <c r="B20" s="63" t="s">
        <v>356</v>
      </c>
      <c r="C20" s="21" t="s">
        <v>2552</v>
      </c>
      <c r="D20" s="94"/>
      <c r="E20" s="94"/>
      <c r="F20" s="61" t="s">
        <v>1028</v>
      </c>
      <c r="G20" s="61" t="s">
        <v>2976</v>
      </c>
      <c r="H20" s="61"/>
      <c r="I20" s="19"/>
      <c r="J20" s="19"/>
      <c r="K20" s="102"/>
      <c r="L20" s="19"/>
      <c r="M20" s="19"/>
      <c r="N20" s="19"/>
      <c r="O20" s="19"/>
      <c r="R20" s="96" t="s">
        <v>2062</v>
      </c>
    </row>
    <row r="21" spans="2:18" ht="101.45">
      <c r="B21" s="63" t="s">
        <v>361</v>
      </c>
      <c r="C21" s="21" t="s">
        <v>2600</v>
      </c>
      <c r="D21" s="94"/>
      <c r="E21" s="94"/>
      <c r="F21" s="61" t="s">
        <v>1031</v>
      </c>
      <c r="G21" s="204" t="s">
        <v>2977</v>
      </c>
      <c r="H21" s="61"/>
      <c r="I21" s="19"/>
      <c r="J21" s="19"/>
      <c r="K21" s="102"/>
      <c r="L21" s="19"/>
      <c r="M21" s="19"/>
      <c r="N21" s="19"/>
      <c r="O21" s="19"/>
      <c r="R21" s="96" t="s">
        <v>2062</v>
      </c>
    </row>
    <row r="22" spans="2:18" ht="72.599999999999994">
      <c r="B22" s="61" t="s">
        <v>1962</v>
      </c>
      <c r="C22" s="21" t="s">
        <v>2971</v>
      </c>
      <c r="D22" s="94"/>
      <c r="E22" s="94"/>
      <c r="F22" s="61" t="s">
        <v>1040</v>
      </c>
      <c r="G22" s="61" t="s">
        <v>2978</v>
      </c>
      <c r="H22" s="61"/>
      <c r="I22" s="19"/>
      <c r="J22" s="19"/>
      <c r="K22" s="102"/>
      <c r="L22" s="19"/>
      <c r="M22" s="19"/>
      <c r="N22" s="19"/>
      <c r="O22" s="19"/>
      <c r="R22" s="96" t="s">
        <v>2062</v>
      </c>
    </row>
    <row r="23" spans="2:18" ht="43.5">
      <c r="B23" s="63" t="s">
        <v>1969</v>
      </c>
      <c r="C23" s="21" t="s">
        <v>2979</v>
      </c>
      <c r="D23" s="94"/>
      <c r="E23" s="94"/>
      <c r="F23" s="61" t="s">
        <v>1049</v>
      </c>
      <c r="G23" s="61" t="s">
        <v>2980</v>
      </c>
      <c r="H23" s="61"/>
      <c r="I23" s="19"/>
      <c r="J23" s="19"/>
      <c r="K23" s="102"/>
      <c r="L23" s="19"/>
      <c r="M23" s="19"/>
      <c r="N23" s="19"/>
      <c r="O23" s="19"/>
      <c r="R23" s="96" t="s">
        <v>2062</v>
      </c>
    </row>
    <row r="24" spans="2:18" ht="60" customHeight="1">
      <c r="B24" s="61" t="s">
        <v>1783</v>
      </c>
      <c r="C24" s="21" t="s">
        <v>2552</v>
      </c>
      <c r="D24" s="94"/>
      <c r="E24" s="94"/>
      <c r="F24" s="61" t="s">
        <v>1053</v>
      </c>
      <c r="G24" s="204" t="s">
        <v>2981</v>
      </c>
      <c r="H24" s="61"/>
      <c r="I24" s="19"/>
      <c r="J24" s="19"/>
      <c r="K24" s="102"/>
      <c r="L24" s="19"/>
      <c r="M24" s="19"/>
      <c r="N24" s="19"/>
      <c r="O24" s="19"/>
      <c r="R24" s="96" t="s">
        <v>2062</v>
      </c>
    </row>
    <row r="25" spans="2:18" ht="57.95">
      <c r="B25" s="61" t="s">
        <v>1970</v>
      </c>
      <c r="C25" s="21" t="s">
        <v>2552</v>
      </c>
      <c r="D25" s="94"/>
      <c r="E25" s="94"/>
      <c r="F25" s="61" t="s">
        <v>1056</v>
      </c>
      <c r="G25" s="61" t="s">
        <v>2982</v>
      </c>
      <c r="H25" s="61"/>
      <c r="I25" s="19"/>
      <c r="J25" s="19"/>
      <c r="K25" s="102"/>
      <c r="L25" s="19"/>
      <c r="M25" s="19"/>
      <c r="N25" s="19"/>
      <c r="O25" s="19"/>
      <c r="R25" s="96" t="s">
        <v>2062</v>
      </c>
    </row>
    <row r="26" spans="2:18" ht="29.1">
      <c r="B26" s="63" t="s">
        <v>1972</v>
      </c>
      <c r="C26" s="21" t="s">
        <v>2552</v>
      </c>
      <c r="D26" s="94"/>
      <c r="E26" s="94"/>
      <c r="F26" s="61" t="s">
        <v>1059</v>
      </c>
      <c r="G26" s="61" t="s">
        <v>2983</v>
      </c>
      <c r="H26" s="61"/>
      <c r="I26" s="19"/>
      <c r="J26" s="19"/>
      <c r="K26" s="102"/>
      <c r="L26" s="19"/>
      <c r="M26" s="19"/>
      <c r="N26" s="19"/>
      <c r="O26" s="19"/>
      <c r="R26" s="96" t="s">
        <v>2062</v>
      </c>
    </row>
    <row r="27" spans="2:18" ht="29.1">
      <c r="B27" s="63" t="s">
        <v>1790</v>
      </c>
      <c r="C27" s="21" t="s">
        <v>2552</v>
      </c>
      <c r="D27" s="94"/>
      <c r="E27" s="94"/>
      <c r="F27" s="61" t="s">
        <v>1091</v>
      </c>
      <c r="G27" s="204" t="s">
        <v>2984</v>
      </c>
      <c r="H27" s="61"/>
      <c r="I27" s="19"/>
      <c r="J27" s="19"/>
      <c r="K27" s="102"/>
      <c r="L27" s="19"/>
      <c r="M27" s="19"/>
      <c r="N27" s="19"/>
      <c r="O27" s="19"/>
      <c r="R27" s="96" t="s">
        <v>2062</v>
      </c>
    </row>
    <row r="28" spans="2:18" ht="29.1">
      <c r="B28" s="63" t="s">
        <v>1985</v>
      </c>
      <c r="C28" s="21" t="s">
        <v>2600</v>
      </c>
      <c r="D28" s="94"/>
      <c r="E28" s="94"/>
      <c r="F28" s="61" t="s">
        <v>1096</v>
      </c>
      <c r="G28" s="204" t="s">
        <v>2985</v>
      </c>
      <c r="H28" s="61"/>
      <c r="I28" s="19"/>
      <c r="J28" s="19"/>
      <c r="K28" s="102"/>
      <c r="L28" s="19"/>
      <c r="M28" s="19"/>
      <c r="N28" s="19"/>
      <c r="O28" s="19"/>
      <c r="R28" s="96" t="s">
        <v>2062</v>
      </c>
    </row>
    <row r="29" spans="2:18" ht="87">
      <c r="B29" s="61" t="s">
        <v>2018</v>
      </c>
      <c r="C29" s="21" t="s">
        <v>2552</v>
      </c>
      <c r="D29" s="94"/>
      <c r="E29" s="94"/>
      <c r="F29" s="61" t="s">
        <v>1099</v>
      </c>
      <c r="G29" s="204" t="s">
        <v>2986</v>
      </c>
      <c r="H29" s="61" t="s">
        <v>2975</v>
      </c>
      <c r="I29" s="19"/>
      <c r="J29" s="19"/>
      <c r="K29" s="102"/>
      <c r="L29" s="19"/>
      <c r="M29" s="19"/>
      <c r="N29" s="19"/>
      <c r="O29" s="19"/>
      <c r="R29" s="96" t="s">
        <v>2062</v>
      </c>
    </row>
    <row r="30" spans="2:18" ht="29.1">
      <c r="B30" s="63" t="s">
        <v>1827</v>
      </c>
      <c r="C30" s="21" t="s">
        <v>2600</v>
      </c>
      <c r="D30" s="94"/>
      <c r="E30" s="94"/>
      <c r="F30" s="61" t="s">
        <v>1830</v>
      </c>
      <c r="G30" s="204" t="s">
        <v>2987</v>
      </c>
      <c r="H30" s="61"/>
      <c r="I30" s="19"/>
      <c r="J30" s="19"/>
      <c r="K30" s="102"/>
      <c r="L30" s="19"/>
      <c r="M30" s="19"/>
      <c r="N30" s="19"/>
      <c r="O30" s="19"/>
      <c r="R30" s="96" t="s">
        <v>2062</v>
      </c>
    </row>
    <row r="31" spans="2:18" ht="57.95">
      <c r="B31" s="61" t="s">
        <v>1791</v>
      </c>
      <c r="C31" s="21" t="s">
        <v>2552</v>
      </c>
      <c r="D31" s="94"/>
      <c r="E31" s="94"/>
      <c r="F31" s="61" t="s">
        <v>1792</v>
      </c>
      <c r="G31" s="61" t="s">
        <v>2988</v>
      </c>
      <c r="H31" s="61"/>
      <c r="I31" s="19"/>
      <c r="J31" s="19"/>
      <c r="K31" s="102"/>
      <c r="L31" s="19"/>
      <c r="M31" s="19"/>
      <c r="N31" s="19"/>
      <c r="O31" s="19"/>
      <c r="R31" s="96" t="s">
        <v>2062</v>
      </c>
    </row>
    <row r="32" spans="2:18" ht="43.5">
      <c r="B32" s="61" t="s">
        <v>1794</v>
      </c>
      <c r="C32" s="21" t="s">
        <v>2552</v>
      </c>
      <c r="D32" s="94"/>
      <c r="E32" s="94"/>
      <c r="F32" s="61" t="s">
        <v>1125</v>
      </c>
      <c r="G32" s="61" t="s">
        <v>2989</v>
      </c>
      <c r="H32" s="61"/>
      <c r="I32" s="19"/>
      <c r="J32" s="19"/>
      <c r="K32" s="102"/>
      <c r="L32" s="19"/>
      <c r="M32" s="19"/>
      <c r="N32" s="19"/>
      <c r="O32" s="19"/>
      <c r="R32" s="96" t="s">
        <v>2062</v>
      </c>
    </row>
    <row r="33" spans="2:18" ht="29.1">
      <c r="B33" s="63" t="s">
        <v>1865</v>
      </c>
      <c r="C33" s="21" t="s">
        <v>2600</v>
      </c>
      <c r="D33" s="94"/>
      <c r="E33" s="94"/>
      <c r="F33" s="61" t="s">
        <v>1143</v>
      </c>
      <c r="G33" s="204" t="s">
        <v>2987</v>
      </c>
      <c r="H33" s="61"/>
      <c r="I33" s="19"/>
      <c r="J33" s="19"/>
      <c r="K33" s="102"/>
      <c r="L33" s="19"/>
      <c r="M33" s="19"/>
      <c r="N33" s="19"/>
      <c r="O33" s="19"/>
      <c r="R33" s="96" t="s">
        <v>2062</v>
      </c>
    </row>
    <row r="34" spans="2:18" ht="120" customHeight="1">
      <c r="B34" s="61" t="s">
        <v>1873</v>
      </c>
      <c r="C34" s="21" t="s">
        <v>2552</v>
      </c>
      <c r="D34" s="94"/>
      <c r="E34" s="94"/>
      <c r="F34" s="61" t="s">
        <v>1876</v>
      </c>
      <c r="G34" s="204" t="s">
        <v>2990</v>
      </c>
      <c r="H34" s="61" t="s">
        <v>2975</v>
      </c>
      <c r="I34" s="19"/>
      <c r="J34" s="19"/>
      <c r="K34" s="102"/>
      <c r="L34" s="19"/>
      <c r="M34" s="19"/>
      <c r="N34" s="19"/>
      <c r="O34" s="19"/>
      <c r="R34" s="96" t="s">
        <v>2062</v>
      </c>
    </row>
    <row r="35" spans="2:18" ht="101.45">
      <c r="B35" s="61" t="s">
        <v>1877</v>
      </c>
      <c r="C35" s="21" t="s">
        <v>2552</v>
      </c>
      <c r="D35" s="94"/>
      <c r="E35" s="94"/>
      <c r="F35" s="61" t="s">
        <v>1880</v>
      </c>
      <c r="G35" s="204" t="s">
        <v>2991</v>
      </c>
      <c r="H35" s="61" t="s">
        <v>2975</v>
      </c>
      <c r="I35" s="19"/>
      <c r="J35" s="19"/>
      <c r="K35" s="102"/>
      <c r="L35" s="19"/>
      <c r="M35" s="19"/>
      <c r="N35" s="19"/>
      <c r="O35" s="19"/>
      <c r="R35" s="96" t="s">
        <v>2062</v>
      </c>
    </row>
    <row r="36" spans="2:18" ht="29.1">
      <c r="B36" s="63" t="s">
        <v>1918</v>
      </c>
      <c r="C36" s="21" t="s">
        <v>2600</v>
      </c>
      <c r="D36" s="94"/>
      <c r="E36" s="94"/>
      <c r="F36" s="61" t="s">
        <v>1179</v>
      </c>
      <c r="G36" s="204" t="s">
        <v>2992</v>
      </c>
      <c r="H36" s="61"/>
      <c r="I36" s="19"/>
      <c r="J36" s="19"/>
      <c r="K36" s="102"/>
      <c r="L36" s="19"/>
      <c r="M36" s="19"/>
      <c r="N36" s="19"/>
      <c r="O36" s="19"/>
      <c r="R36" s="96" t="s">
        <v>2062</v>
      </c>
    </row>
    <row r="37" spans="2:18" ht="29.1">
      <c r="B37" s="63" t="s">
        <v>1923</v>
      </c>
      <c r="C37" s="21" t="s">
        <v>2600</v>
      </c>
      <c r="D37" s="94"/>
      <c r="E37" s="94"/>
      <c r="F37" s="61" t="s">
        <v>1926</v>
      </c>
      <c r="G37" s="204" t="s">
        <v>2992</v>
      </c>
      <c r="H37" s="61"/>
      <c r="I37" s="19"/>
      <c r="J37" s="19"/>
      <c r="K37" s="102"/>
      <c r="L37" s="19"/>
      <c r="M37" s="19"/>
      <c r="N37" s="19"/>
      <c r="O37" s="19"/>
      <c r="R37" s="96" t="s">
        <v>2062</v>
      </c>
    </row>
    <row r="38" spans="2:18" ht="29.1">
      <c r="B38" s="61" t="s">
        <v>1923</v>
      </c>
      <c r="C38" s="21" t="s">
        <v>2600</v>
      </c>
      <c r="D38" s="94"/>
      <c r="E38" s="94"/>
      <c r="F38" s="61" t="s">
        <v>1926</v>
      </c>
      <c r="G38" s="204" t="s">
        <v>2992</v>
      </c>
      <c r="H38" s="61"/>
      <c r="I38" s="19"/>
      <c r="J38" s="19"/>
      <c r="K38" s="102"/>
      <c r="L38" s="19"/>
      <c r="M38" s="19"/>
      <c r="N38" s="19"/>
      <c r="O38" s="19"/>
      <c r="R38" s="96" t="s">
        <v>2062</v>
      </c>
    </row>
    <row r="39" spans="2:18" ht="57.95">
      <c r="B39" s="63" t="s">
        <v>2042</v>
      </c>
      <c r="C39" s="21" t="s">
        <v>2600</v>
      </c>
      <c r="D39" s="94"/>
      <c r="E39" s="94"/>
      <c r="F39" s="61" t="s">
        <v>1750</v>
      </c>
      <c r="G39" s="204" t="s">
        <v>2993</v>
      </c>
      <c r="H39" s="61"/>
      <c r="I39" s="19"/>
      <c r="J39" s="19"/>
      <c r="K39" s="102"/>
      <c r="L39" s="19"/>
      <c r="M39" s="19"/>
      <c r="N39" s="19"/>
      <c r="O39" s="19"/>
      <c r="R39" s="96" t="s">
        <v>2062</v>
      </c>
    </row>
    <row r="40" spans="2:18" ht="29.1">
      <c r="B40" s="21"/>
      <c r="C40" s="21"/>
      <c r="D40" s="94"/>
      <c r="E40" s="102"/>
      <c r="F40" s="61"/>
      <c r="G40" s="61"/>
      <c r="H40" s="61"/>
      <c r="I40" s="19"/>
      <c r="J40" s="19"/>
      <c r="K40" s="102"/>
      <c r="L40" s="19"/>
      <c r="M40" s="19"/>
      <c r="N40" s="19"/>
      <c r="O40" s="19"/>
      <c r="R40" s="96" t="s">
        <v>2062</v>
      </c>
    </row>
    <row r="41" spans="2:18">
      <c r="B41" s="21"/>
      <c r="C41" s="21"/>
      <c r="D41" s="94"/>
      <c r="E41" s="102"/>
      <c r="F41" s="61"/>
      <c r="G41" s="55"/>
      <c r="H41" s="55"/>
      <c r="I41" s="19"/>
      <c r="J41" s="19"/>
      <c r="K41" s="102"/>
      <c r="L41" s="19"/>
      <c r="M41" s="19"/>
      <c r="N41" s="19"/>
      <c r="O41" s="19"/>
    </row>
    <row r="42" spans="2:18">
      <c r="B42" s="21"/>
      <c r="C42" s="21"/>
      <c r="D42" s="94"/>
      <c r="E42" s="102"/>
      <c r="F42" s="61"/>
      <c r="G42" s="55"/>
      <c r="H42" s="55"/>
      <c r="I42" s="19"/>
      <c r="J42" s="19"/>
      <c r="K42" s="102"/>
      <c r="L42" s="19"/>
      <c r="M42" s="19"/>
      <c r="N42" s="19"/>
      <c r="O42" s="19"/>
    </row>
    <row r="43" spans="2:18">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bottomRight" activeCell="F29" sqref="F29"/>
      <selection pane="bottomLeft" activeCell="E14" sqref="E14"/>
      <selection pane="topRight" activeCell="E14" sqref="E14"/>
    </sheetView>
  </sheetViews>
  <sheetFormatPr defaultRowHeight="14.45"/>
  <cols>
    <col min="1" max="1" width="2.7109375" customWidth="1"/>
    <col min="2" max="2" width="20.5703125" customWidth="1"/>
    <col min="3" max="3" width="37.42578125" customWidth="1"/>
    <col min="4" max="4" width="11.42578125" bestFit="1" customWidth="1"/>
    <col min="5" max="5" width="9.7109375" bestFit="1" customWidth="1"/>
    <col min="6" max="9" width="4.7109375" customWidth="1"/>
    <col min="10" max="10" width="6.5703125" customWidth="1"/>
    <col min="11" max="80" width="4.7109375" customWidth="1"/>
    <col min="81" max="81" width="9.85546875" customWidth="1"/>
    <col min="82" max="115" width="4.7109375" customWidth="1"/>
  </cols>
  <sheetData>
    <row r="1" spans="1:115" ht="15.6">
      <c r="A1" s="178" t="s">
        <v>2994</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39.950000000000003" customHeight="1">
      <c r="A2" s="175" t="s">
        <v>509</v>
      </c>
      <c r="B2" s="175" t="s">
        <v>2995</v>
      </c>
      <c r="C2" s="175" t="s">
        <v>514</v>
      </c>
      <c r="D2" s="175" t="s">
        <v>2996</v>
      </c>
      <c r="E2" s="175" t="s">
        <v>2997</v>
      </c>
      <c r="F2" s="179" t="s">
        <v>122</v>
      </c>
      <c r="G2" s="179" t="s">
        <v>130</v>
      </c>
      <c r="H2" s="179" t="s">
        <v>138</v>
      </c>
      <c r="I2" s="179" t="s">
        <v>151</v>
      </c>
      <c r="J2" s="179" t="s">
        <v>157</v>
      </c>
      <c r="K2" s="179" t="s">
        <v>164</v>
      </c>
      <c r="L2" s="179" t="s">
        <v>170</v>
      </c>
      <c r="M2" s="179" t="s">
        <v>174</v>
      </c>
      <c r="N2" s="179" t="s">
        <v>1766</v>
      </c>
      <c r="O2" s="179" t="s">
        <v>1768</v>
      </c>
      <c r="P2" s="179" t="s">
        <v>1773</v>
      </c>
      <c r="Q2" s="179" t="s">
        <v>1769</v>
      </c>
      <c r="R2" s="179" t="s">
        <v>1770</v>
      </c>
      <c r="S2" s="179" t="s">
        <v>1772</v>
      </c>
      <c r="T2" s="179" t="s">
        <v>2035</v>
      </c>
      <c r="U2" s="179" t="s">
        <v>361</v>
      </c>
      <c r="V2" s="179" t="s">
        <v>364</v>
      </c>
      <c r="W2" s="179" t="s">
        <v>1962</v>
      </c>
      <c r="X2" s="179" t="s">
        <v>372</v>
      </c>
      <c r="Y2" s="179" t="s">
        <v>1783</v>
      </c>
      <c r="Z2" s="179" t="s">
        <v>1775</v>
      </c>
      <c r="AA2" s="179" t="s">
        <v>1943</v>
      </c>
      <c r="AB2" s="179" t="s">
        <v>1944</v>
      </c>
      <c r="AC2" s="179" t="s">
        <v>1946</v>
      </c>
      <c r="AD2" s="179" t="s">
        <v>1948</v>
      </c>
      <c r="AE2" s="179" t="s">
        <v>1817</v>
      </c>
      <c r="AF2" s="179" t="s">
        <v>1823</v>
      </c>
      <c r="AG2" s="179" t="s">
        <v>260</v>
      </c>
      <c r="AH2" s="179" t="s">
        <v>265</v>
      </c>
      <c r="AI2" s="179" t="s">
        <v>268</v>
      </c>
      <c r="AJ2" s="179" t="s">
        <v>2036</v>
      </c>
      <c r="AK2" s="179" t="s">
        <v>272</v>
      </c>
      <c r="AL2" s="179" t="s">
        <v>276</v>
      </c>
      <c r="AM2" s="179" t="s">
        <v>2037</v>
      </c>
      <c r="AN2" s="179" t="s">
        <v>2038</v>
      </c>
      <c r="AO2" s="179" t="s">
        <v>290</v>
      </c>
      <c r="AP2" s="179" t="s">
        <v>298</v>
      </c>
      <c r="AQ2" s="179" t="s">
        <v>301</v>
      </c>
      <c r="AR2" s="179" t="s">
        <v>308</v>
      </c>
      <c r="AS2" s="179" t="s">
        <v>313</v>
      </c>
      <c r="AT2" s="179" t="s">
        <v>317</v>
      </c>
      <c r="AU2" s="179" t="s">
        <v>320</v>
      </c>
      <c r="AV2" s="179" t="s">
        <v>324</v>
      </c>
      <c r="AW2" s="179" t="s">
        <v>328</v>
      </c>
      <c r="AX2" s="179" t="s">
        <v>331</v>
      </c>
      <c r="AY2" s="179" t="s">
        <v>333</v>
      </c>
      <c r="AZ2" s="179" t="s">
        <v>338</v>
      </c>
      <c r="BA2" s="179" t="s">
        <v>343</v>
      </c>
      <c r="BB2" s="179" t="s">
        <v>350</v>
      </c>
      <c r="BC2" s="179" t="s">
        <v>356</v>
      </c>
      <c r="BD2" s="179" t="s">
        <v>361</v>
      </c>
      <c r="BE2" s="179" t="s">
        <v>364</v>
      </c>
      <c r="BF2" s="179" t="s">
        <v>1962</v>
      </c>
      <c r="BG2" s="179" t="s">
        <v>372</v>
      </c>
      <c r="BH2" s="179" t="s">
        <v>1969</v>
      </c>
      <c r="BI2" s="179" t="s">
        <v>1783</v>
      </c>
      <c r="BJ2" s="179" t="s">
        <v>1970</v>
      </c>
      <c r="BK2" s="179" t="s">
        <v>1972</v>
      </c>
      <c r="BL2" s="179" t="s">
        <v>1974</v>
      </c>
      <c r="BM2" s="179" t="s">
        <v>1976</v>
      </c>
      <c r="BN2" s="179" t="s">
        <v>1978</v>
      </c>
      <c r="BO2" s="179" t="s">
        <v>1785</v>
      </c>
      <c r="BP2" s="179" t="s">
        <v>1787</v>
      </c>
      <c r="BQ2" s="179" t="s">
        <v>1980</v>
      </c>
      <c r="BR2" s="179" t="s">
        <v>1982</v>
      </c>
      <c r="BS2" s="179" t="s">
        <v>1983</v>
      </c>
      <c r="BT2" s="179" t="s">
        <v>1984</v>
      </c>
      <c r="BU2" s="179" t="s">
        <v>1790</v>
      </c>
      <c r="BV2" s="179" t="s">
        <v>1985</v>
      </c>
      <c r="BW2" s="179" t="s">
        <v>2018</v>
      </c>
      <c r="BX2" s="179" t="s">
        <v>1987</v>
      </c>
      <c r="BY2" s="179" t="s">
        <v>1827</v>
      </c>
      <c r="BZ2" s="179" t="s">
        <v>1832</v>
      </c>
      <c r="CA2" s="179" t="s">
        <v>1791</v>
      </c>
      <c r="CB2" s="179" t="s">
        <v>1839</v>
      </c>
      <c r="CC2" s="179" t="s">
        <v>1794</v>
      </c>
      <c r="CD2" s="179" t="s">
        <v>1852</v>
      </c>
      <c r="CE2" s="179" t="s">
        <v>1795</v>
      </c>
      <c r="CF2" s="179" t="s">
        <v>1859</v>
      </c>
      <c r="CG2" s="179" t="s">
        <v>1862</v>
      </c>
      <c r="CH2" s="179" t="s">
        <v>1865</v>
      </c>
      <c r="CI2" s="179" t="s">
        <v>1869</v>
      </c>
      <c r="CJ2" s="179" t="s">
        <v>1873</v>
      </c>
      <c r="CK2" s="179" t="s">
        <v>1877</v>
      </c>
      <c r="CL2" s="179" t="s">
        <v>1881</v>
      </c>
      <c r="CM2" s="179" t="s">
        <v>1884</v>
      </c>
      <c r="CN2" s="179" t="s">
        <v>1902</v>
      </c>
      <c r="CO2" s="179" t="s">
        <v>1907</v>
      </c>
      <c r="CP2" s="179" t="s">
        <v>1911</v>
      </c>
      <c r="CQ2" s="179" t="s">
        <v>1797</v>
      </c>
      <c r="CR2" s="179" t="s">
        <v>1918</v>
      </c>
      <c r="CS2" s="179" t="s">
        <v>1923</v>
      </c>
      <c r="CT2" s="179" t="s">
        <v>1928</v>
      </c>
      <c r="CU2" s="179" t="s">
        <v>2042</v>
      </c>
      <c r="CV2" s="179" t="s">
        <v>1753</v>
      </c>
      <c r="CW2" s="179" t="s">
        <v>1758</v>
      </c>
      <c r="CX2" s="179" t="s">
        <v>2100</v>
      </c>
      <c r="CY2" s="179" t="s">
        <v>2102</v>
      </c>
      <c r="CZ2" s="179" t="s">
        <v>2104</v>
      </c>
      <c r="DA2" s="179" t="s">
        <v>2106</v>
      </c>
      <c r="DB2" s="179" t="s">
        <v>2108</v>
      </c>
      <c r="DC2" s="179" t="s">
        <v>2110</v>
      </c>
      <c r="DD2" s="179" t="s">
        <v>2112</v>
      </c>
      <c r="DE2" s="179" t="s">
        <v>2117</v>
      </c>
      <c r="DF2" s="179" t="s">
        <v>2281</v>
      </c>
      <c r="DG2" s="179" t="s">
        <v>2283</v>
      </c>
      <c r="DH2" s="179" t="s">
        <v>2186</v>
      </c>
      <c r="DI2" s="179"/>
      <c r="DJ2" s="179"/>
      <c r="DK2" s="179"/>
    </row>
    <row r="3" spans="1:115" ht="29.1">
      <c r="A3" s="21">
        <v>1</v>
      </c>
      <c r="B3" s="61" t="s">
        <v>2998</v>
      </c>
      <c r="C3" s="61" t="s">
        <v>2999</v>
      </c>
      <c r="D3" s="188">
        <v>44232</v>
      </c>
      <c r="E3" s="180" t="s">
        <v>3000</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2163</v>
      </c>
      <c r="AH3" s="181" t="s">
        <v>2163</v>
      </c>
      <c r="AI3" s="181" t="s">
        <v>2163</v>
      </c>
      <c r="AJ3" s="181" t="s">
        <v>2163</v>
      </c>
      <c r="AK3" s="181" t="s">
        <v>2163</v>
      </c>
      <c r="AL3" s="181" t="s">
        <v>2163</v>
      </c>
      <c r="AM3" s="181" t="s">
        <v>2163</v>
      </c>
      <c r="AN3" s="181" t="s">
        <v>2163</v>
      </c>
      <c r="AO3" s="181" t="s">
        <v>2163</v>
      </c>
      <c r="AP3" s="181"/>
      <c r="AQ3" s="181"/>
      <c r="AR3" s="181"/>
      <c r="AS3" s="181" t="s">
        <v>2163</v>
      </c>
      <c r="AT3" s="181" t="s">
        <v>2163</v>
      </c>
      <c r="AU3" s="181"/>
      <c r="AV3" s="181"/>
      <c r="AW3" s="181"/>
      <c r="AX3" s="181" t="s">
        <v>2163</v>
      </c>
      <c r="AY3" s="181"/>
      <c r="AZ3" s="181" t="s">
        <v>2163</v>
      </c>
      <c r="BA3" s="181"/>
      <c r="BB3" s="181"/>
      <c r="BC3" s="181"/>
      <c r="BD3" s="181"/>
      <c r="BE3" s="181" t="s">
        <v>1744</v>
      </c>
      <c r="BF3" s="181" t="s">
        <v>2163</v>
      </c>
      <c r="BG3" s="181" t="s">
        <v>1744</v>
      </c>
      <c r="BH3" s="181"/>
      <c r="BI3" s="181"/>
      <c r="BJ3" s="181"/>
      <c r="BK3" s="181" t="s">
        <v>2163</v>
      </c>
      <c r="BL3" s="181" t="s">
        <v>1744</v>
      </c>
      <c r="BM3" s="181"/>
      <c r="BN3" s="181"/>
      <c r="BO3" s="181"/>
      <c r="BP3" s="181"/>
      <c r="BQ3" s="181"/>
      <c r="BR3" s="181" t="s">
        <v>2163</v>
      </c>
      <c r="BS3" s="181" t="s">
        <v>2163</v>
      </c>
      <c r="BT3" s="181"/>
      <c r="BU3" s="181"/>
      <c r="BV3" s="181"/>
      <c r="BW3" s="181"/>
      <c r="BX3" s="181"/>
      <c r="BY3" s="181"/>
      <c r="BZ3" s="181"/>
      <c r="CA3" s="181" t="s">
        <v>1744</v>
      </c>
      <c r="CB3" s="181" t="s">
        <v>1744</v>
      </c>
      <c r="CC3" s="181"/>
      <c r="CD3" s="181"/>
      <c r="CE3" s="181" t="s">
        <v>2163</v>
      </c>
      <c r="CF3" s="181"/>
      <c r="CG3" s="181" t="s">
        <v>2163</v>
      </c>
      <c r="CH3" s="181"/>
      <c r="CI3" s="181" t="s">
        <v>2163</v>
      </c>
      <c r="CJ3" s="181"/>
      <c r="CK3" s="181"/>
      <c r="CL3" s="181"/>
      <c r="CM3" s="181"/>
      <c r="CN3" s="181"/>
      <c r="CO3" s="181" t="s">
        <v>1744</v>
      </c>
      <c r="CP3" s="181" t="s">
        <v>1744</v>
      </c>
      <c r="CQ3" s="181" t="s">
        <v>2163</v>
      </c>
      <c r="CR3" s="181" t="s">
        <v>2163</v>
      </c>
      <c r="CS3" s="181" t="s">
        <v>2163</v>
      </c>
      <c r="CT3" s="181"/>
      <c r="CU3" s="181"/>
      <c r="CV3" s="181"/>
      <c r="CW3" s="181"/>
      <c r="CX3" s="181"/>
      <c r="CY3" s="181"/>
      <c r="CZ3" s="181"/>
      <c r="DA3" s="181"/>
      <c r="DB3" s="181"/>
      <c r="DC3" s="181"/>
      <c r="DD3" s="181"/>
      <c r="DE3" s="181"/>
      <c r="DF3" s="181"/>
      <c r="DG3" s="181"/>
      <c r="DH3" s="181"/>
      <c r="DI3" s="181"/>
      <c r="DJ3" s="181"/>
      <c r="DK3" s="181"/>
    </row>
    <row r="4" spans="1:115" ht="29.1">
      <c r="A4" s="21">
        <v>2</v>
      </c>
      <c r="B4" s="61" t="s">
        <v>3001</v>
      </c>
      <c r="C4" s="61" t="s">
        <v>3002</v>
      </c>
      <c r="D4" s="188">
        <v>44232</v>
      </c>
      <c r="E4" s="180" t="s">
        <v>3000</v>
      </c>
      <c r="F4" s="181"/>
      <c r="G4" s="181"/>
      <c r="H4" s="181"/>
      <c r="I4" s="181"/>
      <c r="J4" s="181"/>
      <c r="K4" s="181"/>
      <c r="L4" s="181"/>
      <c r="M4" s="181"/>
      <c r="N4" s="181"/>
      <c r="O4" s="181"/>
      <c r="P4" s="181"/>
      <c r="Q4" s="181"/>
      <c r="R4" s="181"/>
      <c r="S4" s="181"/>
      <c r="T4" s="181"/>
      <c r="U4" s="181"/>
      <c r="V4" s="181"/>
      <c r="W4" s="181"/>
      <c r="X4" s="181"/>
      <c r="Y4" s="181"/>
      <c r="Z4" s="181" t="s">
        <v>2163</v>
      </c>
      <c r="AA4" s="181"/>
      <c r="AB4" s="181"/>
      <c r="AC4" s="181"/>
      <c r="AD4" s="181"/>
      <c r="AE4" s="181"/>
      <c r="AF4" s="181"/>
      <c r="AG4" s="181" t="s">
        <v>2163</v>
      </c>
      <c r="AH4" s="181"/>
      <c r="AI4" s="181"/>
      <c r="AJ4" s="181" t="s">
        <v>2163</v>
      </c>
      <c r="AK4" s="181" t="s">
        <v>2163</v>
      </c>
      <c r="AL4" s="181" t="s">
        <v>2163</v>
      </c>
      <c r="AM4" s="181" t="s">
        <v>2163</v>
      </c>
      <c r="AN4" s="181" t="s">
        <v>2163</v>
      </c>
      <c r="AO4" s="181" t="s">
        <v>2163</v>
      </c>
      <c r="AP4" s="181"/>
      <c r="AQ4" s="181" t="s">
        <v>2163</v>
      </c>
      <c r="AR4" s="181" t="s">
        <v>2163</v>
      </c>
      <c r="AS4" s="181"/>
      <c r="AT4" s="181"/>
      <c r="AU4" s="181" t="s">
        <v>2163</v>
      </c>
      <c r="AV4" s="181"/>
      <c r="AW4" s="181" t="s">
        <v>2163</v>
      </c>
      <c r="AX4" s="181" t="s">
        <v>2163</v>
      </c>
      <c r="AY4" s="181"/>
      <c r="AZ4" s="181"/>
      <c r="BA4" s="181" t="s">
        <v>2163</v>
      </c>
      <c r="BB4" s="181"/>
      <c r="BC4" s="181" t="s">
        <v>2163</v>
      </c>
      <c r="BD4" s="181" t="s">
        <v>2163</v>
      </c>
      <c r="BE4" s="181" t="s">
        <v>1744</v>
      </c>
      <c r="BF4" s="181"/>
      <c r="BG4" s="181" t="s">
        <v>1744</v>
      </c>
      <c r="BH4" s="181" t="s">
        <v>2163</v>
      </c>
      <c r="BI4" s="181"/>
      <c r="BJ4" s="181"/>
      <c r="BK4" s="181" t="s">
        <v>2163</v>
      </c>
      <c r="BL4" s="181" t="s">
        <v>1744</v>
      </c>
      <c r="BM4" s="181" t="s">
        <v>1744</v>
      </c>
      <c r="BN4" s="181" t="s">
        <v>1744</v>
      </c>
      <c r="BO4" s="181" t="s">
        <v>2163</v>
      </c>
      <c r="BP4" s="181" t="s">
        <v>2163</v>
      </c>
      <c r="BQ4" s="181" t="s">
        <v>1744</v>
      </c>
      <c r="BR4" s="181" t="s">
        <v>2163</v>
      </c>
      <c r="BS4" s="181" t="s">
        <v>2163</v>
      </c>
      <c r="BT4" s="181"/>
      <c r="BU4" s="181" t="s">
        <v>2163</v>
      </c>
      <c r="BV4" s="181" t="s">
        <v>1744</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29.1">
      <c r="A5" s="21">
        <v>3</v>
      </c>
      <c r="B5" s="61" t="s">
        <v>3003</v>
      </c>
      <c r="C5" s="61" t="s">
        <v>3004</v>
      </c>
      <c r="D5" s="188">
        <v>44232</v>
      </c>
      <c r="E5" s="180" t="s">
        <v>3005</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2163</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2163</v>
      </c>
      <c r="CL5" s="181"/>
      <c r="CM5" s="181"/>
      <c r="CN5" s="181" t="s">
        <v>1744</v>
      </c>
      <c r="CO5" s="181" t="s">
        <v>1744</v>
      </c>
      <c r="CP5" s="181" t="s">
        <v>1744</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2.599999999999994">
      <c r="A6" s="21">
        <v>4</v>
      </c>
      <c r="B6" s="61" t="s">
        <v>3006</v>
      </c>
      <c r="C6" s="61" t="s">
        <v>3007</v>
      </c>
      <c r="D6" s="188">
        <v>44232</v>
      </c>
      <c r="E6" s="180" t="s">
        <v>3008</v>
      </c>
      <c r="F6" s="181" t="s">
        <v>2163</v>
      </c>
      <c r="G6" s="181" t="s">
        <v>2163</v>
      </c>
      <c r="H6" s="181"/>
      <c r="I6" s="181"/>
      <c r="J6" s="181" t="s">
        <v>2163</v>
      </c>
      <c r="K6" s="181" t="s">
        <v>2163</v>
      </c>
      <c r="L6" s="181" t="s">
        <v>2163</v>
      </c>
      <c r="M6" s="181"/>
      <c r="N6" s="181" t="s">
        <v>2163</v>
      </c>
      <c r="O6" s="181"/>
      <c r="P6" s="181" t="s">
        <v>2163</v>
      </c>
      <c r="Q6" s="181"/>
      <c r="R6" s="181"/>
      <c r="S6" s="181" t="s">
        <v>2163</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3.5">
      <c r="A7" s="21">
        <v>5</v>
      </c>
      <c r="B7" s="61" t="s">
        <v>3009</v>
      </c>
      <c r="C7" s="61" t="s">
        <v>3010</v>
      </c>
      <c r="D7" s="188">
        <v>44232</v>
      </c>
      <c r="E7" s="180" t="s">
        <v>3008</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1744</v>
      </c>
      <c r="AH7" s="181" t="s">
        <v>1744</v>
      </c>
      <c r="AI7" s="181" t="s">
        <v>1744</v>
      </c>
      <c r="AJ7" s="181" t="s">
        <v>1744</v>
      </c>
      <c r="AK7" s="181" t="s">
        <v>1744</v>
      </c>
      <c r="AL7" s="181" t="s">
        <v>1744</v>
      </c>
      <c r="AM7" s="181" t="s">
        <v>1744</v>
      </c>
      <c r="AN7" s="181"/>
      <c r="AO7" s="181"/>
      <c r="AP7" s="181"/>
      <c r="AQ7" s="181"/>
      <c r="AR7" s="181"/>
      <c r="AS7" s="181" t="s">
        <v>1744</v>
      </c>
      <c r="AT7" s="181" t="s">
        <v>1744</v>
      </c>
      <c r="AU7" s="181" t="s">
        <v>2163</v>
      </c>
      <c r="AV7" s="181" t="s">
        <v>2163</v>
      </c>
      <c r="AW7" s="181"/>
      <c r="AX7" s="181" t="s">
        <v>2163</v>
      </c>
      <c r="AY7" s="181" t="s">
        <v>2163</v>
      </c>
      <c r="AZ7" s="181" t="s">
        <v>2163</v>
      </c>
      <c r="BA7" s="181"/>
      <c r="BB7" s="181"/>
      <c r="BC7" s="181"/>
      <c r="BD7" s="181"/>
      <c r="BE7" s="181" t="s">
        <v>2163</v>
      </c>
      <c r="BF7" s="181" t="s">
        <v>1744</v>
      </c>
      <c r="BG7" s="181" t="s">
        <v>1744</v>
      </c>
      <c r="BH7" s="181" t="s">
        <v>1744</v>
      </c>
      <c r="BI7" s="181"/>
      <c r="BJ7" s="181"/>
      <c r="BK7" s="181" t="s">
        <v>1744</v>
      </c>
      <c r="BL7" s="181"/>
      <c r="BM7" s="181"/>
      <c r="BN7" s="181"/>
      <c r="BO7" s="181"/>
      <c r="BP7" s="181"/>
      <c r="BQ7" s="181"/>
      <c r="BR7" s="181" t="s">
        <v>1744</v>
      </c>
      <c r="BS7" s="181" t="s">
        <v>1744</v>
      </c>
      <c r="BT7" s="181"/>
      <c r="BU7" s="181"/>
      <c r="BV7" s="181"/>
      <c r="BW7" s="181"/>
      <c r="BX7" s="181"/>
      <c r="BY7" s="181"/>
      <c r="BZ7" s="181" t="s">
        <v>1744</v>
      </c>
      <c r="CA7" s="181"/>
      <c r="CB7" s="181"/>
      <c r="CC7" s="181" t="s">
        <v>2163</v>
      </c>
      <c r="CD7" s="181"/>
      <c r="CE7" s="181" t="s">
        <v>1744</v>
      </c>
      <c r="CF7" s="181"/>
      <c r="CG7" s="181" t="s">
        <v>1744</v>
      </c>
      <c r="CH7" s="181"/>
      <c r="CI7" s="181" t="s">
        <v>1744</v>
      </c>
      <c r="CJ7" s="181"/>
      <c r="CK7" s="181"/>
      <c r="CL7" s="181"/>
      <c r="CM7" s="181" t="s">
        <v>1744</v>
      </c>
      <c r="CN7" s="181"/>
      <c r="CO7" s="181" t="s">
        <v>1744</v>
      </c>
      <c r="CP7" s="181" t="s">
        <v>1744</v>
      </c>
      <c r="CQ7" s="181" t="s">
        <v>2163</v>
      </c>
      <c r="CR7" s="181"/>
      <c r="CS7" s="181"/>
      <c r="CT7" s="181"/>
      <c r="CU7" s="181" t="s">
        <v>1744</v>
      </c>
      <c r="CV7" s="181"/>
      <c r="CW7" s="181"/>
      <c r="CX7" s="181"/>
      <c r="CY7" s="181"/>
      <c r="CZ7" s="181"/>
      <c r="DA7" s="181"/>
      <c r="DB7" s="181"/>
      <c r="DC7" s="181"/>
      <c r="DD7" s="181"/>
      <c r="DE7" s="181"/>
      <c r="DF7" s="181"/>
      <c r="DG7" s="181"/>
      <c r="DH7" s="181"/>
      <c r="DI7" s="181"/>
      <c r="DJ7" s="181"/>
      <c r="DK7" s="181"/>
    </row>
    <row r="8" spans="1:115" ht="57.95">
      <c r="A8" s="21">
        <v>6</v>
      </c>
      <c r="B8" s="61" t="s">
        <v>3011</v>
      </c>
      <c r="C8" s="61" t="s">
        <v>3012</v>
      </c>
      <c r="D8" s="188">
        <v>44232</v>
      </c>
      <c r="E8" s="180" t="s">
        <v>3008</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1744</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3.5">
      <c r="A9" s="21">
        <v>7</v>
      </c>
      <c r="B9" s="61" t="s">
        <v>3013</v>
      </c>
      <c r="C9" s="61" t="s">
        <v>3014</v>
      </c>
      <c r="D9" s="188">
        <v>44232</v>
      </c>
      <c r="E9" s="180" t="s">
        <v>3000</v>
      </c>
      <c r="F9" s="181" t="s">
        <v>2163</v>
      </c>
      <c r="G9" s="181" t="s">
        <v>2163</v>
      </c>
      <c r="H9" s="181"/>
      <c r="I9" s="181"/>
      <c r="J9" s="181" t="s">
        <v>2163</v>
      </c>
      <c r="K9" s="181" t="s">
        <v>2163</v>
      </c>
      <c r="L9" s="181" t="s">
        <v>2163</v>
      </c>
      <c r="M9" s="181"/>
      <c r="N9" s="181" t="s">
        <v>1744</v>
      </c>
      <c r="O9" s="181" t="s">
        <v>1744</v>
      </c>
      <c r="P9" s="181" t="s">
        <v>2163</v>
      </c>
      <c r="Q9" s="181" t="s">
        <v>1744</v>
      </c>
      <c r="R9" s="181" t="s">
        <v>1744</v>
      </c>
      <c r="S9" s="181" t="s">
        <v>2163</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57.95">
      <c r="A10" s="21">
        <v>8</v>
      </c>
      <c r="B10" s="61" t="s">
        <v>320</v>
      </c>
      <c r="C10" s="61" t="s">
        <v>3015</v>
      </c>
      <c r="D10" s="188">
        <v>44235</v>
      </c>
      <c r="E10" s="180" t="s">
        <v>3008</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2163</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29.1">
      <c r="A11" s="21">
        <v>9</v>
      </c>
      <c r="B11" s="61" t="s">
        <v>3016</v>
      </c>
      <c r="C11" s="61" t="s">
        <v>3017</v>
      </c>
      <c r="D11" s="188">
        <v>44236</v>
      </c>
      <c r="E11" s="180" t="s">
        <v>3000</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1744</v>
      </c>
      <c r="BM11" s="181"/>
      <c r="BN11" s="181"/>
      <c r="BO11" s="181"/>
      <c r="BP11" s="181"/>
      <c r="BQ11" s="181" t="s">
        <v>1744</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1744</v>
      </c>
      <c r="CW11" s="181"/>
      <c r="CX11" s="181"/>
      <c r="CY11" s="181"/>
      <c r="CZ11" s="181"/>
      <c r="DA11" s="181"/>
      <c r="DB11" s="181"/>
      <c r="DC11" s="181"/>
      <c r="DD11" s="181"/>
      <c r="DE11" s="181"/>
      <c r="DF11" s="181"/>
      <c r="DG11" s="181"/>
      <c r="DH11" s="181"/>
      <c r="DI11" s="181"/>
      <c r="DJ11" s="181"/>
      <c r="DK11" s="181"/>
    </row>
    <row r="12" spans="1:115" ht="29.1">
      <c r="A12" s="21">
        <v>10</v>
      </c>
      <c r="B12" s="90" t="s">
        <v>1974</v>
      </c>
      <c r="C12" s="61" t="s">
        <v>3018</v>
      </c>
      <c r="D12" s="188">
        <v>44236</v>
      </c>
      <c r="E12" s="180" t="s">
        <v>3008</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1744</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3.5">
      <c r="A13" s="21">
        <v>11</v>
      </c>
      <c r="B13" s="200" t="s">
        <v>265</v>
      </c>
      <c r="C13" s="61" t="s">
        <v>3019</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2.599999999999994">
      <c r="A14" s="21">
        <v>12</v>
      </c>
      <c r="B14" s="90" t="s">
        <v>3020</v>
      </c>
      <c r="C14" s="61" t="s">
        <v>3021</v>
      </c>
      <c r="D14" s="188">
        <v>44236</v>
      </c>
      <c r="E14" s="180" t="s">
        <v>3008</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2163</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29.1">
      <c r="A15" s="21">
        <v>13</v>
      </c>
      <c r="B15" s="90" t="s">
        <v>1980</v>
      </c>
      <c r="C15" s="61" t="s">
        <v>3022</v>
      </c>
      <c r="D15" s="188">
        <v>44237</v>
      </c>
      <c r="E15" s="180" t="s">
        <v>3008</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1744</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57.95">
      <c r="A16" s="21">
        <v>14</v>
      </c>
      <c r="B16" s="90" t="s">
        <v>331</v>
      </c>
      <c r="C16" s="61" t="s">
        <v>3023</v>
      </c>
      <c r="D16" s="188">
        <v>44237</v>
      </c>
      <c r="E16" s="180" t="s">
        <v>3008</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c r="B25" s="177" t="s">
        <v>3024</v>
      </c>
    </row>
    <row r="26" spans="1:115" ht="26.45">
      <c r="B26" s="180" t="s">
        <v>3000</v>
      </c>
      <c r="C26" s="182" t="s">
        <v>3025</v>
      </c>
      <c r="D26" s="187"/>
    </row>
    <row r="27" spans="1:115" ht="26.45">
      <c r="B27" s="180" t="s">
        <v>3008</v>
      </c>
      <c r="C27" s="182" t="s">
        <v>3026</v>
      </c>
      <c r="D27" s="187"/>
    </row>
    <row r="28" spans="1:115" ht="26.45">
      <c r="B28" s="180" t="s">
        <v>3005</v>
      </c>
      <c r="C28" s="182" t="s">
        <v>3027</v>
      </c>
      <c r="D28" s="187"/>
    </row>
    <row r="32" spans="1:115">
      <c r="B32" t="s">
        <v>3028</v>
      </c>
    </row>
    <row r="33" spans="2:2">
      <c r="B33" t="s">
        <v>3029</v>
      </c>
    </row>
    <row r="34" spans="2:2">
      <c r="B34" t="s">
        <v>3030</v>
      </c>
    </row>
    <row r="35" spans="2:2">
      <c r="B35" t="s">
        <v>3031</v>
      </c>
    </row>
    <row r="36" spans="2:2">
      <c r="B36" t="s">
        <v>3032</v>
      </c>
    </row>
    <row r="37" spans="2:2">
      <c r="B37" t="s">
        <v>3033</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4.45"/>
  <cols>
    <col min="2" max="2" width="9.140625" customWidth="1"/>
    <col min="3" max="3" width="21" customWidth="1"/>
    <col min="4" max="5" width="59.42578125" customWidth="1"/>
  </cols>
  <sheetData>
    <row r="1" spans="1:5" ht="15.6">
      <c r="A1" s="153" t="s">
        <v>3034</v>
      </c>
    </row>
    <row r="2" spans="1:5" ht="29.1">
      <c r="A2" s="161" t="s">
        <v>3035</v>
      </c>
      <c r="B2" s="161" t="s">
        <v>3036</v>
      </c>
      <c r="C2" s="161" t="s">
        <v>3037</v>
      </c>
      <c r="D2" s="161" t="s">
        <v>3038</v>
      </c>
      <c r="E2" s="161" t="s">
        <v>3039</v>
      </c>
    </row>
    <row r="3" spans="1:5" ht="43.5">
      <c r="A3" s="365">
        <v>1</v>
      </c>
      <c r="B3" s="366" t="s">
        <v>3040</v>
      </c>
      <c r="C3" s="367" t="s">
        <v>3041</v>
      </c>
      <c r="D3" s="162" t="s">
        <v>3042</v>
      </c>
      <c r="E3" s="367" t="s">
        <v>3043</v>
      </c>
    </row>
    <row r="4" spans="1:5" ht="43.5">
      <c r="A4" s="365"/>
      <c r="B4" s="366"/>
      <c r="C4" s="367"/>
      <c r="D4" s="163" t="s">
        <v>3044</v>
      </c>
      <c r="E4" s="367"/>
    </row>
    <row r="5" spans="1:5" ht="72.599999999999994">
      <c r="A5" s="217">
        <v>2</v>
      </c>
      <c r="B5" s="218" t="s">
        <v>3045</v>
      </c>
      <c r="C5" s="219" t="s">
        <v>3046</v>
      </c>
      <c r="D5" s="219" t="s">
        <v>3047</v>
      </c>
      <c r="E5" s="219" t="s">
        <v>3048</v>
      </c>
    </row>
    <row r="6" spans="1:5" ht="43.5">
      <c r="A6" s="365">
        <v>3</v>
      </c>
      <c r="B6" s="366" t="s">
        <v>3049</v>
      </c>
      <c r="C6" s="367" t="s">
        <v>3050</v>
      </c>
      <c r="D6" s="162" t="s">
        <v>3051</v>
      </c>
      <c r="E6" s="367" t="s">
        <v>3043</v>
      </c>
    </row>
    <row r="7" spans="1:5" ht="43.5">
      <c r="A7" s="365"/>
      <c r="B7" s="366"/>
      <c r="C7" s="367"/>
      <c r="D7" s="163" t="s">
        <v>3052</v>
      </c>
      <c r="E7" s="367"/>
    </row>
    <row r="8" spans="1:5">
      <c r="A8" s="365">
        <v>4</v>
      </c>
      <c r="B8" s="366" t="s">
        <v>3053</v>
      </c>
      <c r="C8" s="367" t="s">
        <v>3054</v>
      </c>
      <c r="D8" s="162" t="s">
        <v>3055</v>
      </c>
      <c r="E8" s="367" t="s">
        <v>3056</v>
      </c>
    </row>
    <row r="9" spans="1:5">
      <c r="A9" s="365"/>
      <c r="B9" s="366"/>
      <c r="C9" s="367"/>
      <c r="D9" s="163" t="s">
        <v>3057</v>
      </c>
      <c r="E9" s="367"/>
    </row>
    <row r="10" spans="1:5">
      <c r="A10" s="365">
        <v>5</v>
      </c>
      <c r="B10" s="366" t="s">
        <v>3058</v>
      </c>
      <c r="C10" s="367" t="s">
        <v>3059</v>
      </c>
      <c r="D10" s="162" t="s">
        <v>3060</v>
      </c>
      <c r="E10" s="367" t="s">
        <v>3061</v>
      </c>
    </row>
    <row r="11" spans="1:5" ht="29.1">
      <c r="A11" s="365"/>
      <c r="B11" s="366"/>
      <c r="C11" s="367"/>
      <c r="D11" s="163" t="s">
        <v>3062</v>
      </c>
      <c r="E11" s="367"/>
    </row>
    <row r="12" spans="1:5" ht="29.1">
      <c r="A12" s="365">
        <v>6</v>
      </c>
      <c r="B12" s="367"/>
      <c r="C12" s="367" t="s">
        <v>3063</v>
      </c>
      <c r="D12" s="162" t="s">
        <v>3064</v>
      </c>
      <c r="E12" s="367" t="s">
        <v>3065</v>
      </c>
    </row>
    <row r="13" spans="1:5">
      <c r="A13" s="365"/>
      <c r="B13" s="367"/>
      <c r="C13" s="367"/>
      <c r="D13" s="163" t="s">
        <v>3066</v>
      </c>
      <c r="E13" s="367"/>
    </row>
    <row r="14" spans="1:5" ht="101.45">
      <c r="A14" s="365">
        <v>7</v>
      </c>
      <c r="B14" s="367"/>
      <c r="C14" s="367" t="s">
        <v>3067</v>
      </c>
      <c r="D14" s="162" t="s">
        <v>3068</v>
      </c>
      <c r="E14" s="367" t="s">
        <v>3069</v>
      </c>
    </row>
    <row r="15" spans="1:5">
      <c r="A15" s="365"/>
      <c r="B15" s="367"/>
      <c r="C15" s="367"/>
      <c r="D15" s="163" t="s">
        <v>3066</v>
      </c>
      <c r="E15" s="367"/>
    </row>
    <row r="16" spans="1:5">
      <c r="A16" s="217">
        <v>8</v>
      </c>
      <c r="B16" s="219"/>
      <c r="C16" s="219" t="s">
        <v>3070</v>
      </c>
      <c r="D16" s="219" t="s">
        <v>3071</v>
      </c>
      <c r="E16" s="219" t="s">
        <v>3072</v>
      </c>
    </row>
    <row r="17" spans="1:5" ht="43.5">
      <c r="A17" s="365">
        <v>9</v>
      </c>
      <c r="B17" s="366" t="s">
        <v>3073</v>
      </c>
      <c r="C17" s="367" t="s">
        <v>3074</v>
      </c>
      <c r="D17" s="162" t="s">
        <v>3075</v>
      </c>
      <c r="E17" s="367" t="s">
        <v>3076</v>
      </c>
    </row>
    <row r="18" spans="1:5" ht="29.1">
      <c r="A18" s="365"/>
      <c r="B18" s="366"/>
      <c r="C18" s="367"/>
      <c r="D18" s="163" t="s">
        <v>3077</v>
      </c>
      <c r="E18" s="367"/>
    </row>
  </sheetData>
  <mergeCells count="28">
    <mergeCell ref="A3:A4"/>
    <mergeCell ref="B3:B4"/>
    <mergeCell ref="C3:C4"/>
    <mergeCell ref="E3:E4"/>
    <mergeCell ref="A6:A7"/>
    <mergeCell ref="B6:B7"/>
    <mergeCell ref="C6:C7"/>
    <mergeCell ref="E6:E7"/>
    <mergeCell ref="A8:A9"/>
    <mergeCell ref="B8:B9"/>
    <mergeCell ref="C8:C9"/>
    <mergeCell ref="E8:E9"/>
    <mergeCell ref="A10:A11"/>
    <mergeCell ref="B10:B11"/>
    <mergeCell ref="C10:C11"/>
    <mergeCell ref="E10:E11"/>
    <mergeCell ref="A17:A18"/>
    <mergeCell ref="B17:B18"/>
    <mergeCell ref="C17:C18"/>
    <mergeCell ref="E17:E18"/>
    <mergeCell ref="A12:A13"/>
    <mergeCell ref="B12:B13"/>
    <mergeCell ref="C12:C13"/>
    <mergeCell ref="E12:E13"/>
    <mergeCell ref="A14:A15"/>
    <mergeCell ref="B14:B15"/>
    <mergeCell ref="C14:C15"/>
    <mergeCell ref="E14:E15"/>
  </mergeCells>
  <phoneticPr fontId="5"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4.45"/>
  <cols>
    <col min="1" max="1" width="2.7109375" customWidth="1"/>
    <col min="2" max="2" width="20.85546875" bestFit="1" customWidth="1"/>
    <col min="3" max="3" width="11.7109375" customWidth="1"/>
    <col min="4" max="4" width="12.140625" customWidth="1"/>
    <col min="5" max="5" width="32" customWidth="1"/>
    <col min="6" max="6" width="16.28515625" bestFit="1" customWidth="1"/>
  </cols>
  <sheetData>
    <row r="2" spans="2:5">
      <c r="B2" s="220" t="s">
        <v>1728</v>
      </c>
      <c r="C2" s="221" t="s">
        <v>3078</v>
      </c>
      <c r="D2" s="137" t="s">
        <v>3079</v>
      </c>
      <c r="E2" s="138" t="s">
        <v>657</v>
      </c>
    </row>
    <row r="3" spans="2:5">
      <c r="B3" s="117" t="s">
        <v>3080</v>
      </c>
      <c r="C3" s="118" t="s">
        <v>3081</v>
      </c>
      <c r="D3" s="141">
        <f>COUNTIF('TTM12.2 Samples'!I:I,'TTM12.2 Status'!B3)</f>
        <v>0</v>
      </c>
      <c r="E3" s="142"/>
    </row>
    <row r="4" spans="2:5">
      <c r="B4" s="114" t="s">
        <v>3082</v>
      </c>
      <c r="C4" s="126" t="s">
        <v>3083</v>
      </c>
      <c r="D4" s="134">
        <f>COUNTIF('TTM12.2 Samples'!I:I,'TTM12.2 Status'!B4)</f>
        <v>0</v>
      </c>
      <c r="E4" s="135"/>
    </row>
    <row r="5" spans="2:5">
      <c r="B5" s="114" t="s">
        <v>3084</v>
      </c>
      <c r="C5" s="118" t="s">
        <v>3081</v>
      </c>
      <c r="D5" s="134">
        <f>COUNTIF('TTM12.2 Samples'!I:I,'TTM12.2 Status'!B5)</f>
        <v>0</v>
      </c>
      <c r="E5" s="135"/>
    </row>
    <row r="6" spans="2:5">
      <c r="B6" s="114" t="s">
        <v>2055</v>
      </c>
      <c r="C6" s="126" t="s">
        <v>3083</v>
      </c>
      <c r="D6" s="134">
        <f>COUNTIF('TTM12.2 Samples'!I:I,'TTM12.2 Status'!B6)</f>
        <v>0</v>
      </c>
      <c r="E6" s="135"/>
    </row>
    <row r="7" spans="2:5">
      <c r="B7" s="114" t="s">
        <v>1742</v>
      </c>
      <c r="C7" s="116" t="s">
        <v>3085</v>
      </c>
      <c r="D7" s="134">
        <f>COUNTIF('TTM12.2 Samples'!I:I,'TTM12.2 Status'!B7)</f>
        <v>27</v>
      </c>
      <c r="E7" s="135"/>
    </row>
    <row r="8" spans="2:5">
      <c r="B8" s="121" t="s">
        <v>405</v>
      </c>
      <c r="C8" s="122" t="s">
        <v>3086</v>
      </c>
      <c r="D8" s="143"/>
      <c r="E8" s="136"/>
    </row>
    <row r="9" spans="2:5">
      <c r="B9" s="124" t="s">
        <v>3087</v>
      </c>
      <c r="C9" s="125"/>
      <c r="D9" s="139">
        <f>SUM(D3:D8)</f>
        <v>27</v>
      </c>
      <c r="E9" s="140"/>
    </row>
    <row r="11" spans="2:5">
      <c r="B11" s="220" t="s">
        <v>1729</v>
      </c>
      <c r="C11" s="221" t="s">
        <v>3078</v>
      </c>
      <c r="D11" s="137" t="s">
        <v>3079</v>
      </c>
      <c r="E11" s="138" t="s">
        <v>657</v>
      </c>
    </row>
    <row r="12" spans="2:5">
      <c r="B12" s="117" t="s">
        <v>2056</v>
      </c>
      <c r="C12" s="118" t="s">
        <v>3081</v>
      </c>
      <c r="D12" s="141">
        <f>COUNTIF('TTM12.2 Samples'!J:J,'TTM12.2 Status'!B12)</f>
        <v>0</v>
      </c>
      <c r="E12" s="142"/>
    </row>
    <row r="13" spans="2:5">
      <c r="B13" s="114" t="s">
        <v>2052</v>
      </c>
      <c r="C13" s="115" t="s">
        <v>3088</v>
      </c>
      <c r="D13" s="134">
        <f>COUNTIF('TTM12.2 Samples'!J:J,'TTM12.2 Status'!B13)</f>
        <v>0</v>
      </c>
      <c r="E13" s="135"/>
    </row>
    <row r="14" spans="2:5">
      <c r="B14" s="114" t="s">
        <v>3089</v>
      </c>
      <c r="C14" s="115" t="s">
        <v>3088</v>
      </c>
      <c r="D14" s="134">
        <f>COUNTIF('TTM12.2 Samples'!J:J,'TTM12.2 Status'!B14)</f>
        <v>0</v>
      </c>
      <c r="E14" s="135"/>
    </row>
    <row r="15" spans="2:5">
      <c r="B15" s="114" t="s">
        <v>3090</v>
      </c>
      <c r="C15" s="115" t="s">
        <v>3088</v>
      </c>
      <c r="D15" s="134">
        <f>COUNTIF('TTM12.2 Samples'!J:J,'TTM12.2 Status'!B15)</f>
        <v>0</v>
      </c>
      <c r="E15" s="135"/>
    </row>
    <row r="16" spans="2:5">
      <c r="B16" s="114" t="s">
        <v>3091</v>
      </c>
      <c r="C16" s="118" t="s">
        <v>3081</v>
      </c>
      <c r="D16" s="134">
        <f>COUNTIF('TTM12.2 Samples'!J:J,'TTM12.2 Status'!B16)</f>
        <v>0</v>
      </c>
      <c r="E16" s="135"/>
    </row>
    <row r="17" spans="2:5">
      <c r="B17" s="114" t="s">
        <v>1743</v>
      </c>
      <c r="C17" s="116" t="s">
        <v>3085</v>
      </c>
      <c r="D17" s="134">
        <f>COUNTIF('TTM12.2 Samples'!J:J,'TTM12.2 Status'!B17)</f>
        <v>27</v>
      </c>
      <c r="E17" s="135"/>
    </row>
    <row r="18" spans="2:5">
      <c r="B18" s="121" t="s">
        <v>405</v>
      </c>
      <c r="C18" s="122" t="s">
        <v>3086</v>
      </c>
      <c r="D18" s="143"/>
      <c r="E18" s="136"/>
    </row>
    <row r="19" spans="2:5">
      <c r="B19" s="124" t="s">
        <v>3087</v>
      </c>
      <c r="C19" s="125"/>
      <c r="D19" s="139">
        <f>SUM(D12:D18)</f>
        <v>27</v>
      </c>
      <c r="E19" s="140"/>
    </row>
    <row r="21" spans="2:5">
      <c r="B21" s="368" t="s">
        <v>3092</v>
      </c>
      <c r="C21" s="369"/>
      <c r="D21" s="120" t="s">
        <v>3079</v>
      </c>
    </row>
    <row r="22" spans="2:5">
      <c r="B22" s="127" t="s">
        <v>3093</v>
      </c>
      <c r="C22" s="128"/>
      <c r="D22" s="119">
        <f>COUNTIF('TTM12.2 Samples'!O:O,"S")</f>
        <v>6</v>
      </c>
    </row>
    <row r="23" spans="2:5">
      <c r="B23" s="129" t="s">
        <v>3094</v>
      </c>
      <c r="C23" s="130"/>
      <c r="D23" s="123">
        <f>COUNTIF('TTM12.2 Samples'!O:O,"C")</f>
        <v>4</v>
      </c>
    </row>
    <row r="24" spans="2:5">
      <c r="B24" s="131" t="s">
        <v>3087</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bottomRight" activeCell="H4" sqref="H4"/>
      <selection pane="bottomLeft" activeCell="H42" sqref="H42:H81"/>
      <selection pane="topRight" activeCell="H42" sqref="H42:H81"/>
    </sheetView>
  </sheetViews>
  <sheetFormatPr defaultColWidth="9.140625" defaultRowHeight="14.45"/>
  <cols>
    <col min="1" max="1" width="2.7109375" style="56" customWidth="1"/>
    <col min="2" max="2" width="17" style="56" customWidth="1"/>
    <col min="3" max="3" width="26.42578125" style="23" customWidth="1"/>
    <col min="4" max="4" width="32.140625" style="23" customWidth="1"/>
    <col min="5" max="5" width="57" style="56" customWidth="1"/>
    <col min="6" max="6" width="21.28515625" style="23" customWidth="1"/>
    <col min="7" max="7" width="17.28515625" style="23" customWidth="1"/>
    <col min="8" max="8" width="40.85546875" style="56" customWidth="1"/>
    <col min="9" max="9" width="20.140625" style="23" customWidth="1"/>
    <col min="10" max="16384" width="9.140625" style="56"/>
  </cols>
  <sheetData>
    <row r="1" spans="1:10" ht="18.600000000000001">
      <c r="A1" s="56" t="s">
        <v>1308</v>
      </c>
      <c r="B1" s="101" t="s">
        <v>3095</v>
      </c>
      <c r="C1" s="95"/>
      <c r="D1" s="95"/>
    </row>
    <row r="2" spans="1:10" ht="29.1">
      <c r="B2" s="92" t="s">
        <v>1722</v>
      </c>
      <c r="C2" s="92" t="s">
        <v>1724</v>
      </c>
      <c r="D2" s="92" t="s">
        <v>1725</v>
      </c>
      <c r="E2" s="93" t="s">
        <v>1726</v>
      </c>
      <c r="F2" s="92" t="s">
        <v>1731</v>
      </c>
      <c r="G2" s="92" t="s">
        <v>1732</v>
      </c>
      <c r="H2" s="92" t="s">
        <v>1733</v>
      </c>
      <c r="I2" s="92" t="s">
        <v>1734</v>
      </c>
    </row>
    <row r="3" spans="1:10">
      <c r="B3" s="339" t="s">
        <v>1801</v>
      </c>
      <c r="C3" s="339"/>
      <c r="D3" s="339"/>
      <c r="E3" s="339"/>
      <c r="F3" s="339"/>
      <c r="G3" s="339"/>
      <c r="H3" s="339"/>
      <c r="I3" s="339"/>
      <c r="J3" s="146"/>
    </row>
    <row r="4" spans="1:10" ht="57.95">
      <c r="B4" s="106" t="s">
        <v>1770</v>
      </c>
      <c r="C4" s="106" t="s">
        <v>1807</v>
      </c>
      <c r="D4" s="106" t="s">
        <v>1805</v>
      </c>
      <c r="E4" s="55" t="s">
        <v>1771</v>
      </c>
      <c r="F4" s="18" t="s">
        <v>1744</v>
      </c>
      <c r="G4" s="19" t="s">
        <v>1745</v>
      </c>
      <c r="H4" s="55" t="s">
        <v>1746</v>
      </c>
      <c r="I4" s="19" t="s">
        <v>132</v>
      </c>
    </row>
    <row r="5" spans="1:10">
      <c r="B5" s="339" t="s">
        <v>1808</v>
      </c>
      <c r="C5" s="339"/>
      <c r="D5" s="339"/>
      <c r="E5" s="339"/>
      <c r="F5" s="339"/>
      <c r="G5" s="339"/>
      <c r="H5" s="339"/>
      <c r="I5" s="339"/>
      <c r="J5" s="146"/>
    </row>
    <row r="6" spans="1:10">
      <c r="B6" s="55" t="s">
        <v>1772</v>
      </c>
      <c r="C6" s="94" t="s">
        <v>1809</v>
      </c>
      <c r="D6" s="94" t="s">
        <v>1810</v>
      </c>
      <c r="E6" s="55" t="s">
        <v>724</v>
      </c>
      <c r="F6" s="18" t="s">
        <v>1744</v>
      </c>
      <c r="G6" s="19" t="s">
        <v>1752</v>
      </c>
      <c r="H6" s="102"/>
      <c r="I6" s="19" t="s">
        <v>132</v>
      </c>
    </row>
    <row r="7" spans="1:10">
      <c r="B7" s="340" t="s">
        <v>1816</v>
      </c>
      <c r="C7" s="340"/>
      <c r="D7" s="340"/>
      <c r="E7" s="340"/>
      <c r="F7" s="340"/>
      <c r="G7" s="340"/>
      <c r="H7" s="340"/>
      <c r="I7" s="340"/>
      <c r="J7" s="146"/>
    </row>
    <row r="8" spans="1:10">
      <c r="B8" s="55" t="s">
        <v>1817</v>
      </c>
      <c r="C8" s="94" t="s">
        <v>1818</v>
      </c>
      <c r="D8" s="94" t="s">
        <v>1819</v>
      </c>
      <c r="E8" s="55" t="s">
        <v>938</v>
      </c>
      <c r="F8" s="18" t="s">
        <v>1744</v>
      </c>
      <c r="G8" s="19" t="s">
        <v>1821</v>
      </c>
      <c r="H8" s="55"/>
      <c r="I8" s="19" t="s">
        <v>1822</v>
      </c>
    </row>
    <row r="9" spans="1:10">
      <c r="B9" s="339" t="s">
        <v>3096</v>
      </c>
      <c r="C9" s="339"/>
      <c r="D9" s="339"/>
      <c r="E9" s="339"/>
      <c r="F9" s="339"/>
      <c r="G9" s="339"/>
      <c r="H9" s="339"/>
      <c r="I9" s="339"/>
      <c r="J9" s="146"/>
    </row>
    <row r="10" spans="1:10" ht="57.95">
      <c r="B10" s="94" t="s">
        <v>1839</v>
      </c>
      <c r="C10" s="94" t="s">
        <v>1840</v>
      </c>
      <c r="D10" s="94" t="s">
        <v>1837</v>
      </c>
      <c r="E10" s="63" t="s">
        <v>1121</v>
      </c>
      <c r="F10" s="18" t="s">
        <v>1744</v>
      </c>
      <c r="G10" s="19" t="s">
        <v>1752</v>
      </c>
      <c r="H10" s="55" t="s">
        <v>1842</v>
      </c>
      <c r="I10" s="19" t="s">
        <v>132</v>
      </c>
    </row>
    <row r="11" spans="1:10">
      <c r="B11" s="94" t="s">
        <v>1794</v>
      </c>
      <c r="C11" s="94" t="s">
        <v>1843</v>
      </c>
      <c r="D11" s="94" t="s">
        <v>1844</v>
      </c>
      <c r="E11" s="63" t="s">
        <v>1125</v>
      </c>
      <c r="F11" s="18" t="s">
        <v>1744</v>
      </c>
      <c r="G11" s="19" t="s">
        <v>1845</v>
      </c>
      <c r="H11" s="55"/>
      <c r="I11" s="19" t="s">
        <v>1822</v>
      </c>
    </row>
    <row r="12" spans="1:10">
      <c r="B12" s="339" t="s">
        <v>1851</v>
      </c>
      <c r="C12" s="339"/>
      <c r="D12" s="339"/>
      <c r="E12" s="339"/>
      <c r="F12" s="339"/>
      <c r="G12" s="339"/>
      <c r="H12" s="339"/>
      <c r="I12" s="339"/>
      <c r="J12" s="146"/>
    </row>
    <row r="13" spans="1:10" ht="116.1">
      <c r="B13" s="55" t="s">
        <v>1859</v>
      </c>
      <c r="C13" s="94" t="s">
        <v>1860</v>
      </c>
      <c r="D13" s="94" t="s">
        <v>1861</v>
      </c>
      <c r="E13" s="63" t="s">
        <v>1137</v>
      </c>
      <c r="F13" s="18" t="s">
        <v>1744</v>
      </c>
      <c r="G13" s="19" t="s">
        <v>1821</v>
      </c>
      <c r="H13" s="102"/>
      <c r="I13" s="19" t="s">
        <v>1822</v>
      </c>
    </row>
    <row r="14" spans="1:10" ht="72.599999999999994">
      <c r="B14" s="55" t="s">
        <v>1902</v>
      </c>
      <c r="C14" s="94" t="s">
        <v>1903</v>
      </c>
      <c r="D14" s="94" t="s">
        <v>1904</v>
      </c>
      <c r="E14" s="55" t="s">
        <v>1905</v>
      </c>
      <c r="F14" s="18" t="s">
        <v>1744</v>
      </c>
      <c r="G14" s="19" t="s">
        <v>1752</v>
      </c>
      <c r="H14" s="102"/>
      <c r="I14" s="24" t="s">
        <v>132</v>
      </c>
    </row>
    <row r="15" spans="1:10" ht="57.95">
      <c r="B15" s="55" t="s">
        <v>1911</v>
      </c>
      <c r="C15" s="94" t="s">
        <v>1912</v>
      </c>
      <c r="D15" s="94" t="s">
        <v>1913</v>
      </c>
      <c r="E15" s="55" t="s">
        <v>1171</v>
      </c>
      <c r="F15" s="18" t="s">
        <v>1744</v>
      </c>
      <c r="G15" s="19" t="s">
        <v>1845</v>
      </c>
      <c r="H15" s="102"/>
      <c r="I15" s="19" t="s">
        <v>1822</v>
      </c>
    </row>
    <row r="16" spans="1:10" ht="43.5">
      <c r="B16" s="55" t="s">
        <v>1918</v>
      </c>
      <c r="C16" s="94" t="s">
        <v>1919</v>
      </c>
      <c r="D16" s="94" t="s">
        <v>1920</v>
      </c>
      <c r="E16" s="55" t="s">
        <v>1179</v>
      </c>
      <c r="F16" s="18" t="s">
        <v>1744</v>
      </c>
      <c r="G16" s="19" t="s">
        <v>1845</v>
      </c>
      <c r="H16" s="102" t="s">
        <v>1922</v>
      </c>
      <c r="I16" s="19" t="s">
        <v>1822</v>
      </c>
    </row>
    <row r="17" spans="1:9" ht="29.1">
      <c r="B17" s="55" t="s">
        <v>1928</v>
      </c>
      <c r="C17" s="94" t="s">
        <v>1929</v>
      </c>
      <c r="D17" s="94" t="s">
        <v>1930</v>
      </c>
      <c r="E17" s="55" t="s">
        <v>1185</v>
      </c>
      <c r="F17" s="18" t="s">
        <v>1744</v>
      </c>
      <c r="G17" s="19" t="s">
        <v>1845</v>
      </c>
      <c r="H17" s="102" t="s">
        <v>1922</v>
      </c>
      <c r="I17" s="19" t="s">
        <v>1822</v>
      </c>
    </row>
    <row r="20" spans="1:9">
      <c r="B20" s="23"/>
      <c r="E20" s="23"/>
    </row>
    <row r="21" spans="1:9">
      <c r="B21" s="23"/>
      <c r="E21" s="23"/>
    </row>
    <row r="22" spans="1:9" s="23" customFormat="1">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4.45"/>
  <cols>
    <col min="1" max="1" width="19.140625" bestFit="1" customWidth="1"/>
    <col min="2" max="2" width="12.28515625" bestFit="1" customWidth="1"/>
    <col min="3" max="3" width="24.5703125" bestFit="1" customWidth="1"/>
    <col min="4" max="4" width="21.5703125" bestFit="1" customWidth="1"/>
    <col min="5" max="5" width="22.42578125" bestFit="1" customWidth="1"/>
  </cols>
  <sheetData>
    <row r="1" spans="1:7">
      <c r="A1" s="26" t="s">
        <v>574</v>
      </c>
      <c r="B1" s="26" t="s">
        <v>575</v>
      </c>
      <c r="C1" s="26" t="s">
        <v>576</v>
      </c>
      <c r="D1" s="26" t="s">
        <v>577</v>
      </c>
      <c r="E1" s="26" t="s">
        <v>578</v>
      </c>
      <c r="F1" s="28" t="s">
        <v>579</v>
      </c>
    </row>
    <row r="2" spans="1:7" ht="72.599999999999994">
      <c r="A2" s="15" t="s">
        <v>13</v>
      </c>
      <c r="B2" s="15" t="s">
        <v>580</v>
      </c>
      <c r="C2" s="15" t="s">
        <v>581</v>
      </c>
      <c r="D2" s="15" t="s">
        <v>582</v>
      </c>
      <c r="E2" s="15" t="s">
        <v>583</v>
      </c>
      <c r="F2" s="12" t="s">
        <v>152</v>
      </c>
    </row>
    <row r="3" spans="1:7" ht="72.599999999999994">
      <c r="A3" s="15" t="s">
        <v>13</v>
      </c>
      <c r="B3" s="15" t="s">
        <v>580</v>
      </c>
      <c r="C3" s="15" t="s">
        <v>584</v>
      </c>
      <c r="D3" s="15" t="s">
        <v>582</v>
      </c>
      <c r="E3" s="15" t="s">
        <v>583</v>
      </c>
      <c r="F3" s="12" t="s">
        <v>152</v>
      </c>
    </row>
    <row r="4" spans="1:7" ht="101.45">
      <c r="A4" s="15" t="s">
        <v>13</v>
      </c>
      <c r="B4" s="27" t="s">
        <v>585</v>
      </c>
      <c r="C4" s="15" t="s">
        <v>586</v>
      </c>
      <c r="D4" s="15" t="s">
        <v>587</v>
      </c>
      <c r="E4" s="15" t="s">
        <v>583</v>
      </c>
      <c r="F4" s="4"/>
    </row>
    <row r="5" spans="1:7" ht="29.1">
      <c r="A5" s="15" t="s">
        <v>13</v>
      </c>
      <c r="B5" s="15" t="s">
        <v>588</v>
      </c>
      <c r="C5" s="15" t="s">
        <v>589</v>
      </c>
      <c r="D5" s="15" t="s">
        <v>587</v>
      </c>
      <c r="E5" s="15" t="s">
        <v>583</v>
      </c>
      <c r="F5" s="4"/>
    </row>
    <row r="6" spans="1:7" ht="29.1">
      <c r="A6" s="15" t="s">
        <v>13</v>
      </c>
      <c r="B6" s="15" t="s">
        <v>590</v>
      </c>
      <c r="C6" s="15" t="s">
        <v>591</v>
      </c>
      <c r="D6" s="15" t="s">
        <v>587</v>
      </c>
      <c r="E6" s="15" t="s">
        <v>583</v>
      </c>
      <c r="F6" s="4"/>
    </row>
    <row r="7" spans="1:7" ht="29.1">
      <c r="A7" s="15" t="s">
        <v>16</v>
      </c>
      <c r="B7" s="15" t="s">
        <v>592</v>
      </c>
      <c r="C7" s="15" t="s">
        <v>593</v>
      </c>
      <c r="D7" s="15" t="s">
        <v>582</v>
      </c>
      <c r="E7" s="15" t="s">
        <v>583</v>
      </c>
      <c r="F7" s="4" t="s">
        <v>152</v>
      </c>
    </row>
    <row r="8" spans="1:7" ht="57.95">
      <c r="A8" s="15" t="s">
        <v>18</v>
      </c>
      <c r="B8" s="15" t="s">
        <v>145</v>
      </c>
      <c r="C8" s="15" t="s">
        <v>594</v>
      </c>
      <c r="D8" s="15" t="s">
        <v>587</v>
      </c>
      <c r="E8" s="15" t="s">
        <v>595</v>
      </c>
      <c r="F8" s="4" t="s">
        <v>152</v>
      </c>
    </row>
    <row r="9" spans="1:7" ht="29.1">
      <c r="A9" s="15" t="s">
        <v>18</v>
      </c>
      <c r="B9" s="15" t="s">
        <v>596</v>
      </c>
      <c r="C9" s="15" t="s">
        <v>597</v>
      </c>
      <c r="D9" s="15" t="s">
        <v>587</v>
      </c>
      <c r="E9" s="15" t="s">
        <v>595</v>
      </c>
      <c r="F9" s="4" t="s">
        <v>152</v>
      </c>
    </row>
    <row r="10" spans="1:7" ht="43.5">
      <c r="A10" s="15" t="s">
        <v>18</v>
      </c>
      <c r="B10" s="15" t="s">
        <v>145</v>
      </c>
      <c r="C10" s="15" t="s">
        <v>598</v>
      </c>
      <c r="D10" s="15" t="s">
        <v>582</v>
      </c>
      <c r="E10" s="15" t="s">
        <v>583</v>
      </c>
      <c r="F10" s="4" t="s">
        <v>152</v>
      </c>
      <c r="G10" s="29" t="s">
        <v>599</v>
      </c>
    </row>
    <row r="11" spans="1:7" ht="57.95">
      <c r="A11" s="15" t="s">
        <v>18</v>
      </c>
      <c r="B11" s="15" t="s">
        <v>145</v>
      </c>
      <c r="C11" s="15" t="s">
        <v>600</v>
      </c>
      <c r="D11" s="15" t="s">
        <v>582</v>
      </c>
      <c r="E11" s="15" t="s">
        <v>583</v>
      </c>
      <c r="F11" s="4" t="s">
        <v>152</v>
      </c>
      <c r="G11" s="29" t="s">
        <v>599</v>
      </c>
    </row>
    <row r="12" spans="1:7" ht="72.599999999999994">
      <c r="A12" s="15" t="s">
        <v>13</v>
      </c>
      <c r="B12" s="15"/>
      <c r="C12" s="15" t="s">
        <v>601</v>
      </c>
      <c r="D12" s="15"/>
      <c r="E12" s="15"/>
      <c r="F12" s="4" t="s">
        <v>602</v>
      </c>
    </row>
    <row r="13" spans="1:7" ht="57.95">
      <c r="A13" s="15" t="s">
        <v>6</v>
      </c>
      <c r="B13" s="15" t="s">
        <v>603</v>
      </c>
      <c r="C13" s="15" t="s">
        <v>604</v>
      </c>
      <c r="D13" s="15" t="s">
        <v>587</v>
      </c>
      <c r="E13" s="15" t="s">
        <v>583</v>
      </c>
      <c r="F13" s="4"/>
    </row>
    <row r="14" spans="1:7">
      <c r="A14" s="15" t="s">
        <v>6</v>
      </c>
      <c r="B14" s="15" t="s">
        <v>603</v>
      </c>
      <c r="C14" s="15" t="s">
        <v>605</v>
      </c>
      <c r="D14" s="15" t="s">
        <v>587</v>
      </c>
      <c r="E14" s="15" t="s">
        <v>583</v>
      </c>
      <c r="F14" s="4" t="s">
        <v>152</v>
      </c>
    </row>
    <row r="15" spans="1:7" ht="29.1">
      <c r="A15" s="15" t="s">
        <v>6</v>
      </c>
      <c r="B15" s="15" t="s">
        <v>606</v>
      </c>
      <c r="C15" s="15" t="s">
        <v>607</v>
      </c>
      <c r="D15" s="15" t="s">
        <v>587</v>
      </c>
      <c r="E15" s="15" t="s">
        <v>583</v>
      </c>
      <c r="F15" s="4" t="s">
        <v>524</v>
      </c>
    </row>
    <row r="16" spans="1:7" ht="43.5">
      <c r="A16" s="15" t="s">
        <v>6</v>
      </c>
      <c r="B16" s="15" t="s">
        <v>585</v>
      </c>
      <c r="C16" s="15" t="s">
        <v>608</v>
      </c>
      <c r="D16" s="15" t="s">
        <v>587</v>
      </c>
      <c r="E16" s="15" t="s">
        <v>583</v>
      </c>
      <c r="F16" s="4" t="s">
        <v>524</v>
      </c>
    </row>
    <row r="17" spans="1:7" ht="29.1">
      <c r="A17" s="15" t="s">
        <v>6</v>
      </c>
      <c r="B17" s="15" t="s">
        <v>609</v>
      </c>
      <c r="C17" s="15" t="s">
        <v>610</v>
      </c>
      <c r="D17" s="15" t="s">
        <v>582</v>
      </c>
      <c r="E17" s="15" t="s">
        <v>583</v>
      </c>
      <c r="F17" s="4" t="s">
        <v>152</v>
      </c>
    </row>
    <row r="18" spans="1:7" ht="57.95">
      <c r="A18" s="15" t="s">
        <v>6</v>
      </c>
      <c r="B18" s="15" t="s">
        <v>611</v>
      </c>
      <c r="C18" s="15" t="s">
        <v>612</v>
      </c>
      <c r="D18" s="15" t="s">
        <v>582</v>
      </c>
      <c r="E18" s="15" t="s">
        <v>595</v>
      </c>
      <c r="F18" s="4"/>
      <c r="G18" s="29" t="s">
        <v>613</v>
      </c>
    </row>
    <row r="19" spans="1:7" ht="43.5">
      <c r="A19" s="15" t="s">
        <v>6</v>
      </c>
      <c r="B19" s="15" t="s">
        <v>614</v>
      </c>
      <c r="C19" s="15" t="s">
        <v>615</v>
      </c>
      <c r="D19" s="15" t="s">
        <v>582</v>
      </c>
      <c r="E19" s="15" t="s">
        <v>583</v>
      </c>
      <c r="F19" s="4"/>
      <c r="G19" s="29" t="s">
        <v>616</v>
      </c>
    </row>
    <row r="20" spans="1:7" ht="29.1">
      <c r="A20" s="15" t="s">
        <v>16</v>
      </c>
      <c r="B20" s="15" t="s">
        <v>580</v>
      </c>
      <c r="C20" s="15" t="s">
        <v>617</v>
      </c>
      <c r="D20" s="15" t="s">
        <v>582</v>
      </c>
      <c r="E20" s="15" t="s">
        <v>583</v>
      </c>
      <c r="F20" s="4" t="s">
        <v>152</v>
      </c>
    </row>
    <row r="21" spans="1:7" ht="87">
      <c r="A21" s="15" t="s">
        <v>16</v>
      </c>
      <c r="B21" s="15" t="s">
        <v>618</v>
      </c>
      <c r="C21" s="15" t="s">
        <v>619</v>
      </c>
      <c r="D21" s="15" t="s">
        <v>587</v>
      </c>
      <c r="E21" s="15" t="s">
        <v>583</v>
      </c>
      <c r="F21" s="4" t="s">
        <v>152</v>
      </c>
    </row>
    <row r="22" spans="1:7" ht="43.5">
      <c r="A22" s="15" t="s">
        <v>16</v>
      </c>
      <c r="B22" s="15" t="s">
        <v>618</v>
      </c>
      <c r="C22" s="15" t="s">
        <v>620</v>
      </c>
      <c r="D22" s="15" t="s">
        <v>587</v>
      </c>
      <c r="E22" s="15" t="s">
        <v>583</v>
      </c>
      <c r="F22" s="4" t="s">
        <v>152</v>
      </c>
    </row>
    <row r="23" spans="1:7" ht="72.599999999999994">
      <c r="A23" s="15" t="s">
        <v>16</v>
      </c>
      <c r="B23" s="15" t="s">
        <v>590</v>
      </c>
      <c r="C23" s="15" t="s">
        <v>621</v>
      </c>
      <c r="D23" s="15" t="s">
        <v>587</v>
      </c>
      <c r="E23" s="15" t="s">
        <v>583</v>
      </c>
      <c r="F23" s="4" t="s">
        <v>152</v>
      </c>
      <c r="G23" s="29" t="s">
        <v>622</v>
      </c>
    </row>
    <row r="24" spans="1:7" ht="29.1">
      <c r="A24" s="15" t="s">
        <v>16</v>
      </c>
      <c r="B24" s="15" t="s">
        <v>606</v>
      </c>
      <c r="C24" s="15" t="s">
        <v>607</v>
      </c>
      <c r="D24" s="15" t="s">
        <v>587</v>
      </c>
      <c r="E24" s="15" t="s">
        <v>583</v>
      </c>
      <c r="F24" s="4" t="s">
        <v>524</v>
      </c>
    </row>
    <row r="25" spans="1:7" ht="29.1">
      <c r="A25" s="15" t="s">
        <v>16</v>
      </c>
      <c r="B25" s="15" t="s">
        <v>585</v>
      </c>
      <c r="C25" s="15" t="s">
        <v>607</v>
      </c>
      <c r="D25" s="15" t="s">
        <v>587</v>
      </c>
      <c r="E25" s="15" t="s">
        <v>583</v>
      </c>
      <c r="F25" s="4" t="s">
        <v>524</v>
      </c>
    </row>
    <row r="26" spans="1:7" ht="29.1">
      <c r="A26" s="15" t="s">
        <v>16</v>
      </c>
      <c r="B26" s="15" t="s">
        <v>609</v>
      </c>
      <c r="C26" s="15" t="s">
        <v>623</v>
      </c>
      <c r="D26" s="15" t="s">
        <v>587</v>
      </c>
      <c r="E26" s="15" t="s">
        <v>583</v>
      </c>
      <c r="F26" s="4" t="s">
        <v>152</v>
      </c>
    </row>
    <row r="27" spans="1:7">
      <c r="A27" s="15" t="s">
        <v>16</v>
      </c>
      <c r="B27" s="15" t="s">
        <v>624</v>
      </c>
      <c r="C27" s="15" t="s">
        <v>625</v>
      </c>
      <c r="D27" s="15" t="s">
        <v>587</v>
      </c>
      <c r="E27" s="15" t="s">
        <v>583</v>
      </c>
      <c r="F27" s="4" t="s">
        <v>152</v>
      </c>
    </row>
    <row r="28" spans="1:7" ht="57.95">
      <c r="A28" s="15" t="s">
        <v>16</v>
      </c>
      <c r="B28" s="15" t="s">
        <v>624</v>
      </c>
      <c r="C28" s="15" t="s">
        <v>626</v>
      </c>
      <c r="D28" s="15" t="s">
        <v>587</v>
      </c>
      <c r="E28" s="15" t="s">
        <v>583</v>
      </c>
      <c r="F28" s="4" t="s">
        <v>152</v>
      </c>
    </row>
    <row r="29" spans="1:7" ht="29.1">
      <c r="A29" s="15" t="s">
        <v>16</v>
      </c>
      <c r="B29" s="15" t="s">
        <v>627</v>
      </c>
      <c r="C29" s="15" t="s">
        <v>628</v>
      </c>
      <c r="D29" s="15" t="s">
        <v>587</v>
      </c>
      <c r="E29" s="15" t="s">
        <v>583</v>
      </c>
      <c r="F29" s="4" t="s">
        <v>524</v>
      </c>
    </row>
    <row r="30" spans="1:7" ht="43.5">
      <c r="A30" s="15" t="s">
        <v>16</v>
      </c>
      <c r="B30" s="15" t="s">
        <v>629</v>
      </c>
      <c r="C30" s="15" t="s">
        <v>630</v>
      </c>
      <c r="D30" s="15" t="s">
        <v>587</v>
      </c>
      <c r="E30" s="15" t="s">
        <v>583</v>
      </c>
      <c r="F30" s="4" t="s">
        <v>152</v>
      </c>
    </row>
    <row r="31" spans="1:7">
      <c r="A31" s="16"/>
    </row>
    <row r="32" spans="1:7">
      <c r="A32" s="16"/>
    </row>
  </sheetData>
  <autoFilter ref="A1:F30" xr:uid="{D441A5C5-0CC9-400E-9030-4E858AC0A0EB}"/>
  <phoneticPr fontId="5"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bottomRight" activeCell="H42" sqref="H42:H81"/>
      <selection pane="bottomLeft" activeCell="H42" sqref="H42:H81"/>
      <selection pane="topRight" activeCell="H42" sqref="H42:H81"/>
    </sheetView>
  </sheetViews>
  <sheetFormatPr defaultColWidth="9.140625" defaultRowHeight="14.45"/>
  <cols>
    <col min="1" max="1" width="2.7109375" style="56" customWidth="1"/>
    <col min="2" max="2" width="17" style="56" customWidth="1"/>
    <col min="3" max="3" width="13.42578125" style="23" customWidth="1"/>
    <col min="4" max="4" width="57" style="56" customWidth="1"/>
    <col min="5" max="5" width="93.85546875" style="96" customWidth="1"/>
    <col min="6" max="16384" width="9.140625" style="56"/>
  </cols>
  <sheetData>
    <row r="1" spans="1:6" ht="18.600000000000001">
      <c r="A1" s="56" t="s">
        <v>1308</v>
      </c>
      <c r="B1" s="101" t="s">
        <v>1799</v>
      </c>
      <c r="C1" s="95"/>
    </row>
    <row r="2" spans="1:6">
      <c r="B2" s="92" t="s">
        <v>1722</v>
      </c>
      <c r="C2" s="92" t="s">
        <v>1723</v>
      </c>
      <c r="D2" s="93" t="s">
        <v>1726</v>
      </c>
      <c r="E2" s="92" t="s">
        <v>1727</v>
      </c>
      <c r="F2" s="146"/>
    </row>
    <row r="3" spans="1:6">
      <c r="B3" s="340" t="s">
        <v>1763</v>
      </c>
      <c r="C3" s="341"/>
      <c r="D3" s="341"/>
      <c r="E3" s="341"/>
      <c r="F3" s="146"/>
    </row>
    <row r="4" spans="1:6">
      <c r="B4" s="147" t="s">
        <v>122</v>
      </c>
      <c r="C4" s="19" t="s">
        <v>1932</v>
      </c>
      <c r="D4" s="55" t="s">
        <v>1933</v>
      </c>
      <c r="E4" s="55" t="s">
        <v>1934</v>
      </c>
      <c r="F4" s="146"/>
    </row>
    <row r="5" spans="1:6">
      <c r="B5" s="147" t="s">
        <v>130</v>
      </c>
      <c r="C5" s="19" t="s">
        <v>1932</v>
      </c>
      <c r="D5" s="55" t="s">
        <v>134</v>
      </c>
      <c r="E5" s="55" t="s">
        <v>1935</v>
      </c>
      <c r="F5" s="146"/>
    </row>
    <row r="6" spans="1:6" ht="43.5">
      <c r="B6" s="147" t="s">
        <v>151</v>
      </c>
      <c r="C6" s="19" t="s">
        <v>1932</v>
      </c>
      <c r="D6" s="55" t="s">
        <v>680</v>
      </c>
      <c r="E6" s="55" t="s">
        <v>1936</v>
      </c>
      <c r="F6" s="146"/>
    </row>
    <row r="7" spans="1:6">
      <c r="B7" s="147" t="s">
        <v>164</v>
      </c>
      <c r="C7" s="19" t="s">
        <v>1932</v>
      </c>
      <c r="D7" s="55" t="s">
        <v>1937</v>
      </c>
      <c r="E7" s="55" t="s">
        <v>1938</v>
      </c>
      <c r="F7" s="146"/>
    </row>
    <row r="8" spans="1:6" ht="29.1">
      <c r="B8" s="147" t="s">
        <v>1768</v>
      </c>
      <c r="C8" s="19" t="s">
        <v>1932</v>
      </c>
      <c r="D8" s="55" t="s">
        <v>1939</v>
      </c>
      <c r="E8" s="55" t="s">
        <v>1940</v>
      </c>
      <c r="F8" s="146"/>
    </row>
    <row r="9" spans="1:6" ht="43.5">
      <c r="B9" s="147" t="s">
        <v>1773</v>
      </c>
      <c r="C9" s="19" t="s">
        <v>1932</v>
      </c>
      <c r="D9" s="55" t="s">
        <v>711</v>
      </c>
      <c r="E9" s="55" t="s">
        <v>1941</v>
      </c>
      <c r="F9" s="146"/>
    </row>
    <row r="10" spans="1:6">
      <c r="B10" s="147" t="s">
        <v>1944</v>
      </c>
      <c r="C10" s="19" t="s">
        <v>1932</v>
      </c>
      <c r="D10" s="55" t="s">
        <v>929</v>
      </c>
      <c r="E10" s="55" t="s">
        <v>3097</v>
      </c>
      <c r="F10" s="146"/>
    </row>
    <row r="11" spans="1:6" ht="43.5">
      <c r="B11" s="147" t="s">
        <v>1946</v>
      </c>
      <c r="C11" s="19" t="s">
        <v>1932</v>
      </c>
      <c r="D11" s="55" t="s">
        <v>932</v>
      </c>
      <c r="E11" s="55" t="s">
        <v>3098</v>
      </c>
      <c r="F11" s="146"/>
    </row>
    <row r="12" spans="1:6">
      <c r="B12" s="147" t="s">
        <v>1948</v>
      </c>
      <c r="C12" s="19" t="s">
        <v>1932</v>
      </c>
      <c r="D12" s="55" t="s">
        <v>935</v>
      </c>
      <c r="E12" s="55" t="s">
        <v>3099</v>
      </c>
      <c r="F12" s="146"/>
    </row>
    <row r="13" spans="1:6">
      <c r="B13" s="147" t="s">
        <v>1950</v>
      </c>
      <c r="C13" s="19" t="s">
        <v>1932</v>
      </c>
      <c r="D13" s="55" t="s">
        <v>1951</v>
      </c>
      <c r="E13" s="55" t="s">
        <v>1952</v>
      </c>
      <c r="F13" s="146"/>
    </row>
    <row r="14" spans="1:6">
      <c r="B14" s="147" t="s">
        <v>298</v>
      </c>
      <c r="C14" s="19" t="s">
        <v>1932</v>
      </c>
      <c r="D14" s="55" t="s">
        <v>3100</v>
      </c>
      <c r="E14" s="55" t="s">
        <v>1938</v>
      </c>
      <c r="F14" s="146"/>
    </row>
    <row r="15" spans="1:6" ht="29.1">
      <c r="B15" s="147" t="s">
        <v>313</v>
      </c>
      <c r="C15" s="19" t="s">
        <v>1932</v>
      </c>
      <c r="D15" s="55" t="s">
        <v>2144</v>
      </c>
      <c r="E15" s="55" t="s">
        <v>1938</v>
      </c>
      <c r="F15" s="146"/>
    </row>
    <row r="16" spans="1:6">
      <c r="B16" s="147" t="s">
        <v>320</v>
      </c>
      <c r="C16" s="19" t="s">
        <v>1932</v>
      </c>
      <c r="D16" s="55" t="s">
        <v>999</v>
      </c>
      <c r="E16" s="55" t="s">
        <v>1938</v>
      </c>
      <c r="F16" s="146"/>
    </row>
    <row r="17" spans="2:6" ht="29.1">
      <c r="B17" s="147" t="s">
        <v>324</v>
      </c>
      <c r="C17" s="19" t="s">
        <v>1932</v>
      </c>
      <c r="D17" s="55" t="s">
        <v>1002</v>
      </c>
      <c r="E17" s="55" t="s">
        <v>1958</v>
      </c>
      <c r="F17" s="146"/>
    </row>
    <row r="18" spans="2:6" ht="29.1">
      <c r="B18" s="147" t="s">
        <v>343</v>
      </c>
      <c r="C18" s="19" t="s">
        <v>1932</v>
      </c>
      <c r="D18" s="55" t="s">
        <v>1021</v>
      </c>
      <c r="E18" s="55" t="s">
        <v>1934</v>
      </c>
      <c r="F18" s="146"/>
    </row>
    <row r="19" spans="2:6">
      <c r="B19" s="147" t="s">
        <v>361</v>
      </c>
      <c r="C19" s="19" t="s">
        <v>1932</v>
      </c>
      <c r="D19" s="55" t="s">
        <v>1960</v>
      </c>
      <c r="E19" s="55" t="s">
        <v>1934</v>
      </c>
      <c r="F19" s="146"/>
    </row>
    <row r="20" spans="2:6">
      <c r="B20" s="147" t="s">
        <v>364</v>
      </c>
      <c r="C20" s="19" t="s">
        <v>1932</v>
      </c>
      <c r="D20" s="55" t="s">
        <v>1961</v>
      </c>
      <c r="E20" s="55" t="s">
        <v>1938</v>
      </c>
      <c r="F20" s="146"/>
    </row>
    <row r="21" spans="2:6" ht="29.1">
      <c r="B21" s="147" t="s">
        <v>1962</v>
      </c>
      <c r="C21" s="19" t="s">
        <v>1932</v>
      </c>
      <c r="D21" s="55" t="s">
        <v>1040</v>
      </c>
      <c r="E21" s="55" t="s">
        <v>1965</v>
      </c>
      <c r="F21" s="146"/>
    </row>
    <row r="22" spans="2:6">
      <c r="B22" s="147" t="s">
        <v>372</v>
      </c>
      <c r="C22" s="19" t="s">
        <v>1932</v>
      </c>
      <c r="D22" s="55" t="s">
        <v>1045</v>
      </c>
      <c r="E22" s="55" t="s">
        <v>1968</v>
      </c>
      <c r="F22" s="146"/>
    </row>
    <row r="23" spans="2:6" ht="29.1">
      <c r="B23" s="150" t="s">
        <v>1969</v>
      </c>
      <c r="C23" s="19" t="s">
        <v>1932</v>
      </c>
      <c r="D23" s="108" t="s">
        <v>1049</v>
      </c>
      <c r="E23" s="55" t="s">
        <v>1938</v>
      </c>
      <c r="F23" s="146"/>
    </row>
    <row r="24" spans="2:6">
      <c r="B24" s="150" t="s">
        <v>1783</v>
      </c>
      <c r="C24" s="19" t="s">
        <v>1932</v>
      </c>
      <c r="D24" s="108" t="s">
        <v>1053</v>
      </c>
      <c r="E24" s="55" t="s">
        <v>1934</v>
      </c>
      <c r="F24" s="146"/>
    </row>
    <row r="25" spans="2:6">
      <c r="B25" s="150" t="s">
        <v>1970</v>
      </c>
      <c r="C25" s="19" t="s">
        <v>1932</v>
      </c>
      <c r="D25" s="108" t="s">
        <v>1971</v>
      </c>
      <c r="E25" s="55" t="s">
        <v>1934</v>
      </c>
      <c r="F25" s="146"/>
    </row>
    <row r="26" spans="2:6">
      <c r="B26" s="150" t="s">
        <v>1972</v>
      </c>
      <c r="C26" s="19" t="s">
        <v>1932</v>
      </c>
      <c r="D26" s="108" t="s">
        <v>1973</v>
      </c>
      <c r="E26" s="55" t="s">
        <v>1934</v>
      </c>
      <c r="F26" s="146"/>
    </row>
    <row r="27" spans="2:6">
      <c r="B27" s="150" t="s">
        <v>1974</v>
      </c>
      <c r="C27" s="109" t="s">
        <v>1932</v>
      </c>
      <c r="D27" s="108" t="s">
        <v>1062</v>
      </c>
      <c r="E27" s="108" t="s">
        <v>1975</v>
      </c>
      <c r="F27" s="146"/>
    </row>
    <row r="28" spans="2:6">
      <c r="B28" s="150" t="s">
        <v>1976</v>
      </c>
      <c r="C28" s="109" t="s">
        <v>1932</v>
      </c>
      <c r="D28" s="108" t="s">
        <v>1066</v>
      </c>
      <c r="E28" s="108" t="s">
        <v>3101</v>
      </c>
      <c r="F28" s="146"/>
    </row>
    <row r="29" spans="2:6" ht="29.1">
      <c r="B29" s="150" t="s">
        <v>1978</v>
      </c>
      <c r="C29" s="109" t="s">
        <v>1932</v>
      </c>
      <c r="D29" s="108" t="s">
        <v>1069</v>
      </c>
      <c r="E29" s="108" t="s">
        <v>1979</v>
      </c>
      <c r="F29" s="146"/>
    </row>
    <row r="30" spans="2:6">
      <c r="B30" s="150" t="s">
        <v>1785</v>
      </c>
      <c r="C30" s="109" t="s">
        <v>1932</v>
      </c>
      <c r="D30" s="61" t="s">
        <v>1072</v>
      </c>
      <c r="E30" s="55" t="s">
        <v>1934</v>
      </c>
      <c r="F30" s="146"/>
    </row>
    <row r="31" spans="2:6">
      <c r="B31" s="150" t="s">
        <v>1787</v>
      </c>
      <c r="C31" s="109" t="s">
        <v>1932</v>
      </c>
      <c r="D31" s="61" t="s">
        <v>1075</v>
      </c>
      <c r="E31" s="55" t="s">
        <v>1934</v>
      </c>
      <c r="F31" s="146"/>
    </row>
    <row r="32" spans="2:6">
      <c r="B32" s="150" t="s">
        <v>1980</v>
      </c>
      <c r="C32" s="109" t="s">
        <v>1932</v>
      </c>
      <c r="D32" s="108" t="s">
        <v>1078</v>
      </c>
      <c r="E32" s="108" t="s">
        <v>1981</v>
      </c>
      <c r="F32" s="146"/>
    </row>
    <row r="33" spans="2:6">
      <c r="B33" s="150" t="s">
        <v>1982</v>
      </c>
      <c r="C33" s="109" t="s">
        <v>1932</v>
      </c>
      <c r="D33" s="61" t="s">
        <v>1082</v>
      </c>
      <c r="E33" s="55" t="s">
        <v>1934</v>
      </c>
      <c r="F33" s="146"/>
    </row>
    <row r="34" spans="2:6">
      <c r="B34" s="150" t="s">
        <v>1983</v>
      </c>
      <c r="C34" s="109" t="s">
        <v>1932</v>
      </c>
      <c r="D34" s="61" t="s">
        <v>1085</v>
      </c>
      <c r="E34" s="55" t="s">
        <v>1934</v>
      </c>
      <c r="F34" s="146"/>
    </row>
    <row r="35" spans="2:6">
      <c r="B35" s="150" t="s">
        <v>1984</v>
      </c>
      <c r="C35" s="109" t="s">
        <v>1932</v>
      </c>
      <c r="D35" s="61" t="s">
        <v>1088</v>
      </c>
      <c r="E35" s="55" t="s">
        <v>1934</v>
      </c>
      <c r="F35" s="146"/>
    </row>
    <row r="36" spans="2:6">
      <c r="B36" s="150" t="s">
        <v>1790</v>
      </c>
      <c r="C36" s="109" t="s">
        <v>1932</v>
      </c>
      <c r="D36" s="61" t="s">
        <v>1091</v>
      </c>
      <c r="E36" s="55" t="s">
        <v>1934</v>
      </c>
      <c r="F36" s="146"/>
    </row>
    <row r="37" spans="2:6">
      <c r="B37" s="150" t="s">
        <v>1985</v>
      </c>
      <c r="C37" s="109" t="s">
        <v>1932</v>
      </c>
      <c r="D37" s="108" t="s">
        <v>1096</v>
      </c>
      <c r="E37" s="108" t="s">
        <v>1986</v>
      </c>
      <c r="F37" s="146"/>
    </row>
    <row r="38" spans="2:6" ht="29.1">
      <c r="B38" s="150" t="s">
        <v>1987</v>
      </c>
      <c r="C38" s="109" t="s">
        <v>1932</v>
      </c>
      <c r="D38" s="108" t="s">
        <v>1103</v>
      </c>
      <c r="E38" s="108" t="s">
        <v>1988</v>
      </c>
      <c r="F38" s="146"/>
    </row>
    <row r="39" spans="2:6">
      <c r="B39" s="339" t="s">
        <v>1801</v>
      </c>
      <c r="C39" s="339"/>
      <c r="D39" s="339"/>
      <c r="E39" s="339"/>
      <c r="F39" s="146"/>
    </row>
    <row r="40" spans="2:6" ht="43.5">
      <c r="B40" s="106" t="s">
        <v>1770</v>
      </c>
      <c r="C40" s="107" t="s">
        <v>1803</v>
      </c>
      <c r="D40" s="55" t="s">
        <v>1771</v>
      </c>
      <c r="E40" s="94" t="s">
        <v>720</v>
      </c>
      <c r="F40" s="146"/>
    </row>
    <row r="41" spans="2:6">
      <c r="B41" s="339" t="s">
        <v>1808</v>
      </c>
      <c r="C41" s="339"/>
      <c r="D41" s="339"/>
      <c r="E41" s="339"/>
      <c r="F41" s="146"/>
    </row>
    <row r="42" spans="2:6" ht="57.95">
      <c r="B42" s="55" t="s">
        <v>1772</v>
      </c>
      <c r="C42" s="18" t="s">
        <v>1803</v>
      </c>
      <c r="D42" s="55" t="s">
        <v>724</v>
      </c>
      <c r="E42" s="94" t="s">
        <v>3102</v>
      </c>
      <c r="F42" s="146"/>
    </row>
    <row r="43" spans="2:6" ht="43.5">
      <c r="B43" s="55" t="s">
        <v>2035</v>
      </c>
      <c r="C43" s="18" t="s">
        <v>1803</v>
      </c>
      <c r="D43" s="55" t="s">
        <v>728</v>
      </c>
      <c r="E43" s="61" t="s">
        <v>3103</v>
      </c>
      <c r="F43" s="146"/>
    </row>
    <row r="44" spans="2:6">
      <c r="B44" s="340" t="s">
        <v>1816</v>
      </c>
      <c r="C44" s="340"/>
      <c r="D44" s="340"/>
      <c r="E44" s="340"/>
      <c r="F44" s="146"/>
    </row>
    <row r="45" spans="2:6" ht="43.5">
      <c r="B45" s="55" t="s">
        <v>1817</v>
      </c>
      <c r="C45" s="18" t="s">
        <v>1803</v>
      </c>
      <c r="D45" s="55" t="s">
        <v>938</v>
      </c>
      <c r="E45" s="94" t="s">
        <v>1820</v>
      </c>
      <c r="F45" s="146"/>
    </row>
    <row r="46" spans="2:6" ht="29.1">
      <c r="B46" s="55" t="s">
        <v>1823</v>
      </c>
      <c r="C46" s="18" t="s">
        <v>1803</v>
      </c>
      <c r="D46" s="55" t="s">
        <v>941</v>
      </c>
      <c r="E46" s="94" t="s">
        <v>1825</v>
      </c>
      <c r="F46" s="146"/>
    </row>
    <row r="47" spans="2:6">
      <c r="B47" s="339" t="s">
        <v>1826</v>
      </c>
      <c r="C47" s="339"/>
      <c r="D47" s="339"/>
      <c r="E47" s="339"/>
      <c r="F47" s="146"/>
    </row>
    <row r="48" spans="2:6" ht="43.5">
      <c r="B48" s="94" t="s">
        <v>1827</v>
      </c>
      <c r="C48" s="18" t="s">
        <v>1803</v>
      </c>
      <c r="D48" s="55" t="s">
        <v>1830</v>
      </c>
      <c r="E48" s="94" t="s">
        <v>3104</v>
      </c>
      <c r="F48" s="146"/>
    </row>
    <row r="49" spans="2:6" ht="57.95">
      <c r="B49" s="94" t="s">
        <v>1832</v>
      </c>
      <c r="C49" s="18" t="s">
        <v>1803</v>
      </c>
      <c r="D49" s="63" t="s">
        <v>1834</v>
      </c>
      <c r="E49" s="94" t="s">
        <v>3105</v>
      </c>
      <c r="F49" s="146"/>
    </row>
    <row r="50" spans="2:6" ht="72.599999999999994">
      <c r="B50" s="94" t="s">
        <v>1791</v>
      </c>
      <c r="C50" s="18" t="s">
        <v>1803</v>
      </c>
      <c r="D50" s="55" t="s">
        <v>1792</v>
      </c>
      <c r="E50" s="94" t="s">
        <v>3106</v>
      </c>
      <c r="F50" s="146"/>
    </row>
    <row r="51" spans="2:6" ht="87">
      <c r="B51" s="94" t="s">
        <v>1839</v>
      </c>
      <c r="C51" s="18" t="s">
        <v>1803</v>
      </c>
      <c r="D51" s="63" t="s">
        <v>1121</v>
      </c>
      <c r="E51" s="63" t="s">
        <v>3107</v>
      </c>
      <c r="F51" s="146"/>
    </row>
    <row r="52" spans="2:6" ht="57.95">
      <c r="B52" s="94" t="s">
        <v>1794</v>
      </c>
      <c r="C52" s="18" t="s">
        <v>1803</v>
      </c>
      <c r="D52" s="63" t="s">
        <v>1125</v>
      </c>
      <c r="E52" s="63" t="s">
        <v>3108</v>
      </c>
      <c r="F52" s="146"/>
    </row>
    <row r="53" spans="2:6">
      <c r="B53" s="339" t="s">
        <v>1851</v>
      </c>
      <c r="C53" s="339"/>
      <c r="D53" s="339"/>
      <c r="E53" s="339"/>
      <c r="F53" s="146"/>
    </row>
    <row r="54" spans="2:6" ht="57.95">
      <c r="B54" s="55" t="s">
        <v>1852</v>
      </c>
      <c r="C54" s="18" t="s">
        <v>1803</v>
      </c>
      <c r="D54" s="63" t="s">
        <v>1855</v>
      </c>
      <c r="E54" s="63" t="s">
        <v>3109</v>
      </c>
      <c r="F54" s="146"/>
    </row>
    <row r="55" spans="2:6" ht="57.95">
      <c r="B55" s="55" t="s">
        <v>1795</v>
      </c>
      <c r="C55" s="18" t="s">
        <v>1803</v>
      </c>
      <c r="D55" s="63" t="s">
        <v>1134</v>
      </c>
      <c r="E55" s="63" t="s">
        <v>3110</v>
      </c>
      <c r="F55" s="146"/>
    </row>
    <row r="56" spans="2:6" ht="57.95">
      <c r="B56" s="55" t="s">
        <v>1859</v>
      </c>
      <c r="C56" s="18" t="s">
        <v>1803</v>
      </c>
      <c r="D56" s="63" t="s">
        <v>1137</v>
      </c>
      <c r="E56" s="63" t="s">
        <v>3111</v>
      </c>
      <c r="F56" s="146"/>
    </row>
    <row r="57" spans="2:6" ht="57.95">
      <c r="B57" s="55" t="s">
        <v>1862</v>
      </c>
      <c r="C57" s="18" t="s">
        <v>1803</v>
      </c>
      <c r="D57" s="63" t="s">
        <v>1140</v>
      </c>
      <c r="E57" s="63" t="s">
        <v>3112</v>
      </c>
      <c r="F57" s="146"/>
    </row>
    <row r="58" spans="2:6" ht="72.599999999999994">
      <c r="B58" s="55" t="s">
        <v>1865</v>
      </c>
      <c r="C58" s="18" t="s">
        <v>1803</v>
      </c>
      <c r="D58" s="55" t="s">
        <v>1143</v>
      </c>
      <c r="E58" s="94" t="s">
        <v>3113</v>
      </c>
      <c r="F58" s="146"/>
    </row>
    <row r="59" spans="2:6" ht="87">
      <c r="B59" s="55" t="s">
        <v>1869</v>
      </c>
      <c r="C59" s="18" t="s">
        <v>1803</v>
      </c>
      <c r="D59" s="63" t="s">
        <v>1146</v>
      </c>
      <c r="E59" s="63" t="s">
        <v>3114</v>
      </c>
      <c r="F59" s="146"/>
    </row>
    <row r="60" spans="2:6" ht="57.95">
      <c r="B60" s="55" t="s">
        <v>1873</v>
      </c>
      <c r="C60" s="18" t="s">
        <v>1803</v>
      </c>
      <c r="D60" s="55" t="s">
        <v>1876</v>
      </c>
      <c r="E60" s="94" t="s">
        <v>3115</v>
      </c>
      <c r="F60" s="146"/>
    </row>
    <row r="61" spans="2:6" ht="57.95">
      <c r="B61" s="55" t="s">
        <v>1877</v>
      </c>
      <c r="C61" s="18" t="s">
        <v>1803</v>
      </c>
      <c r="D61" s="55" t="s">
        <v>1880</v>
      </c>
      <c r="E61" s="94" t="s">
        <v>3116</v>
      </c>
      <c r="F61" s="146"/>
    </row>
    <row r="62" spans="2:6" ht="57.95">
      <c r="B62" s="55" t="s">
        <v>1881</v>
      </c>
      <c r="C62" s="18" t="s">
        <v>1803</v>
      </c>
      <c r="D62" s="55" t="s">
        <v>1155</v>
      </c>
      <c r="E62" s="94" t="s">
        <v>1156</v>
      </c>
      <c r="F62" s="146"/>
    </row>
    <row r="63" spans="2:6" ht="101.45">
      <c r="B63" s="55" t="s">
        <v>1884</v>
      </c>
      <c r="C63" s="18" t="s">
        <v>1803</v>
      </c>
      <c r="D63" s="55" t="s">
        <v>1887</v>
      </c>
      <c r="E63" s="94" t="s">
        <v>3117</v>
      </c>
      <c r="F63" s="146"/>
    </row>
    <row r="64" spans="2:6" ht="72.599999999999994">
      <c r="B64" s="55" t="s">
        <v>1902</v>
      </c>
      <c r="C64" s="18" t="s">
        <v>1803</v>
      </c>
      <c r="D64" s="55" t="s">
        <v>1905</v>
      </c>
      <c r="E64" s="94" t="s">
        <v>3118</v>
      </c>
      <c r="F64" s="146"/>
    </row>
    <row r="65" spans="1:6" ht="57.95">
      <c r="B65" s="55" t="s">
        <v>1907</v>
      </c>
      <c r="C65" s="18" t="s">
        <v>1803</v>
      </c>
      <c r="D65" s="55" t="s">
        <v>1165</v>
      </c>
      <c r="E65" s="94" t="s">
        <v>3119</v>
      </c>
      <c r="F65" s="146"/>
    </row>
    <row r="66" spans="1:6" ht="72.599999999999994">
      <c r="B66" s="55" t="s">
        <v>1911</v>
      </c>
      <c r="C66" s="18" t="s">
        <v>1803</v>
      </c>
      <c r="D66" s="55" t="s">
        <v>1171</v>
      </c>
      <c r="E66" s="94" t="s">
        <v>3120</v>
      </c>
      <c r="F66" s="146"/>
    </row>
    <row r="67" spans="1:6" ht="57.95">
      <c r="B67" s="55" t="s">
        <v>1797</v>
      </c>
      <c r="C67" s="18" t="s">
        <v>1803</v>
      </c>
      <c r="D67" s="55" t="s">
        <v>1917</v>
      </c>
      <c r="E67" s="94" t="s">
        <v>3121</v>
      </c>
      <c r="F67" s="146"/>
    </row>
    <row r="68" spans="1:6" ht="87">
      <c r="B68" s="55" t="s">
        <v>1918</v>
      </c>
      <c r="C68" s="18" t="s">
        <v>1803</v>
      </c>
      <c r="D68" s="55" t="s">
        <v>1179</v>
      </c>
      <c r="E68" s="94" t="s">
        <v>3122</v>
      </c>
      <c r="F68" s="146"/>
    </row>
    <row r="69" spans="1:6" ht="72.599999999999994">
      <c r="B69" s="55" t="s">
        <v>1923</v>
      </c>
      <c r="C69" s="18" t="s">
        <v>1803</v>
      </c>
      <c r="D69" s="55" t="s">
        <v>1926</v>
      </c>
      <c r="E69" s="94" t="s">
        <v>3123</v>
      </c>
      <c r="F69" s="146"/>
    </row>
    <row r="70" spans="1:6" ht="57.95">
      <c r="B70" s="55" t="s">
        <v>1928</v>
      </c>
      <c r="C70" s="18" t="s">
        <v>1803</v>
      </c>
      <c r="D70" s="55" t="s">
        <v>1185</v>
      </c>
      <c r="E70" s="94" t="s">
        <v>3124</v>
      </c>
      <c r="F70" s="146"/>
    </row>
    <row r="73" spans="1:6">
      <c r="B73" s="23"/>
      <c r="D73" s="23"/>
      <c r="E73" s="23"/>
    </row>
    <row r="74" spans="1:6">
      <c r="B74" s="23"/>
      <c r="D74" s="23"/>
      <c r="E74" s="23"/>
    </row>
    <row r="75" spans="1:6" s="23" customFormat="1">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bottomRight" activeCell="E8" sqref="E8"/>
      <selection pane="bottomLeft" activeCell="A3" sqref="A3"/>
      <selection pane="topRight" activeCell="C1" sqref="C1"/>
    </sheetView>
  </sheetViews>
  <sheetFormatPr defaultColWidth="9.140625" defaultRowHeight="14.45" outlineLevelCol="1"/>
  <cols>
    <col min="1" max="1" width="2.7109375" style="56" customWidth="1"/>
    <col min="2" max="2" width="11.85546875" style="56" customWidth="1"/>
    <col min="3" max="3" width="13.42578125" style="23" bestFit="1" customWidth="1"/>
    <col min="4" max="4" width="9.28515625" style="23" customWidth="1" outlineLevel="1"/>
    <col min="5" max="5" width="26.42578125" style="23" customWidth="1" outlineLevel="1"/>
    <col min="6" max="6" width="32.140625" style="23" customWidth="1" outlineLevel="1"/>
    <col min="7" max="7" width="49.42578125" style="56" customWidth="1"/>
    <col min="8" max="8" width="93.85546875" style="96" hidden="1" customWidth="1" outlineLevel="1"/>
    <col min="9" max="9" width="23.42578125" style="23" customWidth="1" collapsed="1"/>
    <col min="10" max="10" width="20.85546875" style="23" customWidth="1"/>
    <col min="11" max="11" width="21.28515625" style="23" customWidth="1" outlineLevel="1"/>
    <col min="12" max="12" width="17.28515625" style="23" customWidth="1" outlineLevel="1"/>
    <col min="13" max="13" width="40.85546875" style="56" customWidth="1" outlineLevel="1"/>
    <col min="14" max="14" width="16" style="23" customWidth="1" outlineLevel="1"/>
    <col min="15" max="15" width="48.5703125" style="23" customWidth="1"/>
    <col min="16" max="16384" width="9.140625" style="56"/>
  </cols>
  <sheetData>
    <row r="1" spans="2:15" ht="18.600000000000001">
      <c r="B1" s="101" t="s">
        <v>3125</v>
      </c>
      <c r="C1" s="95"/>
      <c r="D1" s="95"/>
      <c r="E1" s="95"/>
      <c r="F1" s="95"/>
      <c r="I1" s="95"/>
      <c r="J1" s="95"/>
    </row>
    <row r="2" spans="2:15" ht="29.1">
      <c r="B2" s="92" t="s">
        <v>1722</v>
      </c>
      <c r="C2" s="92" t="s">
        <v>1723</v>
      </c>
      <c r="D2" s="92" t="s">
        <v>1800</v>
      </c>
      <c r="E2" s="92" t="s">
        <v>1724</v>
      </c>
      <c r="F2" s="92" t="s">
        <v>1725</v>
      </c>
      <c r="G2" s="93" t="s">
        <v>1726</v>
      </c>
      <c r="H2" s="92" t="s">
        <v>1989</v>
      </c>
      <c r="I2" s="92" t="s">
        <v>1728</v>
      </c>
      <c r="J2" s="92" t="s">
        <v>1729</v>
      </c>
      <c r="K2" s="92" t="s">
        <v>1731</v>
      </c>
      <c r="L2" s="92" t="s">
        <v>1732</v>
      </c>
      <c r="M2" s="92" t="s">
        <v>1733</v>
      </c>
      <c r="N2" s="92" t="s">
        <v>1734</v>
      </c>
      <c r="O2" s="92" t="s">
        <v>657</v>
      </c>
    </row>
    <row r="3" spans="2:15" ht="15" customHeight="1">
      <c r="B3" s="340" t="s">
        <v>1763</v>
      </c>
      <c r="C3" s="341"/>
      <c r="D3" s="341"/>
      <c r="E3" s="341"/>
      <c r="F3" s="341"/>
      <c r="G3" s="341"/>
      <c r="H3" s="341"/>
      <c r="I3" s="341"/>
      <c r="J3" s="341"/>
      <c r="K3" s="341"/>
      <c r="L3" s="341"/>
      <c r="M3" s="341"/>
      <c r="N3" s="341"/>
      <c r="O3" s="341"/>
    </row>
    <row r="4" spans="2:15">
      <c r="B4" s="19"/>
      <c r="C4" s="19"/>
      <c r="D4" s="19"/>
      <c r="E4" s="94"/>
      <c r="F4" s="102"/>
      <c r="G4" s="55"/>
      <c r="H4" s="55"/>
      <c r="I4" s="19"/>
      <c r="J4" s="19"/>
      <c r="K4" s="19"/>
      <c r="L4" s="19"/>
      <c r="M4" s="102"/>
      <c r="N4" s="19"/>
      <c r="O4" s="19"/>
    </row>
    <row r="5" spans="2:15">
      <c r="B5" s="19"/>
      <c r="C5" s="19"/>
      <c r="D5" s="19"/>
      <c r="E5" s="94"/>
      <c r="F5" s="102"/>
      <c r="G5" s="55"/>
      <c r="H5" s="55"/>
      <c r="I5" s="19"/>
      <c r="J5" s="19"/>
      <c r="K5" s="19"/>
      <c r="L5" s="19"/>
      <c r="M5" s="102"/>
      <c r="N5" s="19"/>
      <c r="O5" s="19"/>
    </row>
    <row r="6" spans="2:15">
      <c r="B6" s="19"/>
      <c r="C6" s="19"/>
      <c r="D6" s="19"/>
      <c r="E6" s="102"/>
      <c r="F6" s="102"/>
      <c r="G6" s="55"/>
      <c r="H6" s="55"/>
      <c r="I6" s="19"/>
      <c r="J6" s="19"/>
      <c r="K6" s="19"/>
      <c r="L6" s="19"/>
      <c r="M6" s="102"/>
      <c r="N6" s="19"/>
      <c r="O6" s="19"/>
    </row>
    <row r="7" spans="2:15">
      <c r="B7" s="340" t="s">
        <v>1816</v>
      </c>
      <c r="C7" s="340"/>
      <c r="D7" s="340"/>
      <c r="E7" s="340"/>
      <c r="F7" s="340"/>
      <c r="G7" s="340"/>
      <c r="H7" s="340"/>
      <c r="I7" s="340"/>
      <c r="J7" s="340"/>
      <c r="K7" s="340"/>
      <c r="L7" s="340"/>
      <c r="M7" s="340"/>
      <c r="N7" s="340"/>
      <c r="O7" s="340"/>
    </row>
    <row r="8" spans="2:15" ht="43.5">
      <c r="B8" s="55" t="s">
        <v>1817</v>
      </c>
      <c r="C8" s="110"/>
      <c r="D8" s="110"/>
      <c r="E8" s="111" t="s">
        <v>3126</v>
      </c>
      <c r="F8" s="111" t="s">
        <v>3127</v>
      </c>
      <c r="G8" s="108" t="s">
        <v>3128</v>
      </c>
      <c r="H8" s="111"/>
      <c r="I8" s="113" t="s">
        <v>3129</v>
      </c>
      <c r="J8" s="113" t="s">
        <v>3130</v>
      </c>
      <c r="K8" s="110"/>
      <c r="L8" s="109"/>
      <c r="M8" s="108"/>
      <c r="N8" s="109"/>
      <c r="O8" s="109"/>
    </row>
    <row r="9" spans="2:15" ht="29.1">
      <c r="B9" s="55" t="s">
        <v>3131</v>
      </c>
      <c r="C9" s="18"/>
      <c r="D9" s="18"/>
      <c r="E9" s="94" t="s">
        <v>3132</v>
      </c>
      <c r="F9" s="94" t="s">
        <v>3133</v>
      </c>
      <c r="G9" s="55" t="s">
        <v>3134</v>
      </c>
      <c r="H9" s="94"/>
      <c r="I9" s="113" t="s">
        <v>3129</v>
      </c>
      <c r="J9" s="113" t="s">
        <v>3130</v>
      </c>
      <c r="K9" s="18"/>
      <c r="L9" s="19"/>
      <c r="M9" s="55"/>
      <c r="N9" s="19"/>
      <c r="O9" s="19"/>
    </row>
    <row r="10" spans="2:15" ht="29.1">
      <c r="B10" s="55" t="s">
        <v>3135</v>
      </c>
      <c r="C10" s="18"/>
      <c r="D10" s="18"/>
      <c r="E10" s="94" t="s">
        <v>3136</v>
      </c>
      <c r="F10" s="94" t="s">
        <v>3133</v>
      </c>
      <c r="G10" s="55" t="s">
        <v>3137</v>
      </c>
      <c r="H10" s="94"/>
      <c r="I10" s="113" t="s">
        <v>3129</v>
      </c>
      <c r="J10" s="113" t="s">
        <v>3130</v>
      </c>
      <c r="K10" s="18"/>
      <c r="L10" s="19"/>
      <c r="M10" s="55"/>
      <c r="N10" s="19"/>
      <c r="O10" s="19"/>
    </row>
    <row r="11" spans="2:15" ht="29.1">
      <c r="B11" s="55" t="s">
        <v>3138</v>
      </c>
      <c r="C11" s="18"/>
      <c r="D11" s="18"/>
      <c r="E11" s="94" t="s">
        <v>3139</v>
      </c>
      <c r="F11" s="94" t="s">
        <v>3140</v>
      </c>
      <c r="G11" s="55" t="s">
        <v>3141</v>
      </c>
      <c r="H11" s="94"/>
      <c r="I11" s="113" t="s">
        <v>3129</v>
      </c>
      <c r="J11" s="113" t="s">
        <v>3130</v>
      </c>
      <c r="K11" s="18"/>
      <c r="L11" s="19"/>
      <c r="M11" s="55"/>
      <c r="N11" s="19"/>
      <c r="O11" s="19"/>
    </row>
    <row r="12" spans="2:15" ht="29.1">
      <c r="B12" s="55" t="s">
        <v>3142</v>
      </c>
      <c r="C12" s="18"/>
      <c r="D12" s="18"/>
      <c r="E12" s="94" t="s">
        <v>3143</v>
      </c>
      <c r="F12" s="94" t="s">
        <v>3140</v>
      </c>
      <c r="G12" s="55" t="s">
        <v>3144</v>
      </c>
      <c r="H12" s="94"/>
      <c r="I12" s="113" t="s">
        <v>3129</v>
      </c>
      <c r="J12" s="113" t="s">
        <v>3130</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4.45"/>
  <cols>
    <col min="1" max="1" width="16.7109375" bestFit="1" customWidth="1"/>
    <col min="2" max="2" width="13" customWidth="1"/>
    <col min="3" max="3" width="110.7109375" bestFit="1" customWidth="1"/>
  </cols>
  <sheetData>
    <row r="1" spans="1:3" ht="15.6">
      <c r="A1" s="153" t="s">
        <v>3145</v>
      </c>
    </row>
    <row r="2" spans="1:3">
      <c r="A2" s="189" t="s">
        <v>3146</v>
      </c>
      <c r="B2" s="190" t="s">
        <v>3147</v>
      </c>
      <c r="C2" s="191"/>
    </row>
    <row r="3" spans="1:3">
      <c r="A3" s="189" t="s">
        <v>3148</v>
      </c>
      <c r="B3" s="190" t="s">
        <v>3149</v>
      </c>
      <c r="C3" s="191"/>
    </row>
    <row r="4" spans="1:3">
      <c r="A4" s="189" t="s">
        <v>3150</v>
      </c>
      <c r="B4" s="190">
        <v>1108654</v>
      </c>
      <c r="C4" s="191"/>
    </row>
    <row r="5" spans="1:3">
      <c r="A5" s="189" t="s">
        <v>3151</v>
      </c>
      <c r="B5" s="192" t="s">
        <v>3152</v>
      </c>
      <c r="C5" s="191"/>
    </row>
    <row r="6" spans="1:3">
      <c r="A6" s="193" t="s">
        <v>3153</v>
      </c>
      <c r="B6" s="194" t="s">
        <v>3154</v>
      </c>
      <c r="C6" s="50"/>
    </row>
    <row r="7" spans="1:3">
      <c r="A7" s="195"/>
      <c r="B7" s="51"/>
      <c r="C7" s="52" t="s">
        <v>3155</v>
      </c>
    </row>
    <row r="8" spans="1:3">
      <c r="A8" s="196"/>
      <c r="B8" s="53"/>
      <c r="C8" s="54" t="s">
        <v>3156</v>
      </c>
    </row>
    <row r="9" spans="1:3">
      <c r="A9" s="193" t="s">
        <v>3157</v>
      </c>
      <c r="B9" s="197" t="s">
        <v>260</v>
      </c>
    </row>
    <row r="10" spans="1:3">
      <c r="A10" s="195"/>
      <c r="B10" s="51" t="s">
        <v>268</v>
      </c>
      <c r="C10" s="50" t="s">
        <v>3158</v>
      </c>
    </row>
    <row r="11" spans="1:3">
      <c r="A11" s="195" t="s">
        <v>3159</v>
      </c>
      <c r="B11" s="51" t="s">
        <v>265</v>
      </c>
      <c r="C11" s="52" t="s">
        <v>3160</v>
      </c>
    </row>
    <row r="12" spans="1:3">
      <c r="A12" s="195"/>
      <c r="B12" s="51" t="s">
        <v>2036</v>
      </c>
      <c r="C12" s="52"/>
    </row>
    <row r="13" spans="1:3">
      <c r="A13" s="198"/>
      <c r="B13" s="51" t="s">
        <v>272</v>
      </c>
    </row>
    <row r="14" spans="1:3">
      <c r="A14" s="198"/>
      <c r="B14" s="51" t="s">
        <v>276</v>
      </c>
      <c r="C14" s="52" t="s">
        <v>3161</v>
      </c>
    </row>
    <row r="15" spans="1:3">
      <c r="A15" s="198"/>
      <c r="B15" s="51" t="s">
        <v>2037</v>
      </c>
      <c r="C15" s="52" t="s">
        <v>3161</v>
      </c>
    </row>
    <row r="16" spans="1:3">
      <c r="A16" s="198"/>
      <c r="B16" s="51" t="s">
        <v>313</v>
      </c>
      <c r="C16" s="52"/>
    </row>
    <row r="17" spans="1:3">
      <c r="A17" s="198"/>
      <c r="B17" s="51" t="s">
        <v>317</v>
      </c>
      <c r="C17" s="52"/>
    </row>
    <row r="18" spans="1:3">
      <c r="A18" s="198"/>
      <c r="B18" s="51" t="s">
        <v>364</v>
      </c>
      <c r="C18" s="52"/>
    </row>
    <row r="19" spans="1:3">
      <c r="A19" s="198"/>
      <c r="B19" s="51" t="s">
        <v>1962</v>
      </c>
      <c r="C19" s="52"/>
    </row>
    <row r="20" spans="1:3">
      <c r="A20" s="198"/>
      <c r="B20" s="51" t="s">
        <v>372</v>
      </c>
      <c r="C20" s="52"/>
    </row>
    <row r="21" spans="1:3">
      <c r="A21" s="198"/>
      <c r="B21" s="51" t="s">
        <v>1972</v>
      </c>
      <c r="C21" s="52"/>
    </row>
    <row r="22" spans="1:3">
      <c r="A22" s="198"/>
      <c r="B22" s="51" t="s">
        <v>1974</v>
      </c>
      <c r="C22" s="52"/>
    </row>
    <row r="23" spans="1:3">
      <c r="A23" s="198"/>
      <c r="B23" s="51" t="s">
        <v>1982</v>
      </c>
      <c r="C23" s="52"/>
    </row>
    <row r="24" spans="1:3">
      <c r="A24" s="198"/>
      <c r="B24" s="51" t="s">
        <v>1983</v>
      </c>
      <c r="C24" s="52"/>
    </row>
    <row r="25" spans="1:3">
      <c r="A25" s="198"/>
      <c r="B25" s="51" t="s">
        <v>1791</v>
      </c>
      <c r="C25" s="52"/>
    </row>
    <row r="26" spans="1:3">
      <c r="A26" s="198"/>
      <c r="B26" s="51" t="s">
        <v>1839</v>
      </c>
      <c r="C26" s="52" t="s">
        <v>3162</v>
      </c>
    </row>
    <row r="27" spans="1:3">
      <c r="A27" s="198"/>
      <c r="B27" s="51" t="s">
        <v>1795</v>
      </c>
      <c r="C27" s="52"/>
    </row>
    <row r="28" spans="1:3">
      <c r="A28" s="198"/>
      <c r="B28" s="51" t="s">
        <v>1862</v>
      </c>
      <c r="C28" s="52"/>
    </row>
    <row r="29" spans="1:3">
      <c r="A29" s="198"/>
      <c r="B29" s="51" t="s">
        <v>1869</v>
      </c>
      <c r="C29" s="52"/>
    </row>
    <row r="30" spans="1:3">
      <c r="A30" s="198"/>
      <c r="B30" s="51" t="s">
        <v>1907</v>
      </c>
      <c r="C30" s="52"/>
    </row>
    <row r="31" spans="1:3">
      <c r="A31" s="198"/>
      <c r="B31" s="51" t="s">
        <v>1911</v>
      </c>
      <c r="C31" s="52"/>
    </row>
    <row r="32" spans="1:3">
      <c r="A32" s="198"/>
      <c r="B32" s="51" t="s">
        <v>1918</v>
      </c>
      <c r="C32" s="52" t="s">
        <v>3163</v>
      </c>
    </row>
    <row r="33" spans="1:3">
      <c r="A33" s="198"/>
      <c r="B33" s="51" t="s">
        <v>1923</v>
      </c>
      <c r="C33" s="52" t="s">
        <v>3164</v>
      </c>
    </row>
    <row r="34" spans="1:3">
      <c r="A34" s="199"/>
      <c r="B34" s="53" t="s">
        <v>2042</v>
      </c>
      <c r="C34" s="54"/>
    </row>
    <row r="36" spans="1:3" ht="29.1">
      <c r="C36" s="16" t="s">
        <v>2890</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4.45"/>
  <cols>
    <col min="1" max="1" width="19.28515625" style="1" bestFit="1" customWidth="1"/>
    <col min="2" max="2" width="23.5703125" style="1" customWidth="1"/>
    <col min="3" max="3" width="44.7109375" style="1" bestFit="1" customWidth="1"/>
    <col min="4" max="4" width="55.28515625" style="13" bestFit="1" customWidth="1"/>
  </cols>
  <sheetData>
    <row r="1" spans="1:4">
      <c r="A1" s="10" t="s">
        <v>497</v>
      </c>
      <c r="B1" s="7"/>
      <c r="C1"/>
      <c r="D1" s="1"/>
    </row>
    <row r="2" spans="1:4">
      <c r="A2" s="11" t="s">
        <v>498</v>
      </c>
      <c r="B2" s="9" t="s">
        <v>631</v>
      </c>
      <c r="C2" s="14"/>
      <c r="D2" s="1"/>
    </row>
    <row r="3" spans="1:4">
      <c r="D3" s="1"/>
    </row>
    <row r="4" spans="1:4">
      <c r="A4" s="5" t="s">
        <v>632</v>
      </c>
      <c r="B4" s="5" t="s">
        <v>633</v>
      </c>
      <c r="C4" s="5" t="s">
        <v>634</v>
      </c>
      <c r="D4" s="5" t="s">
        <v>635</v>
      </c>
    </row>
    <row r="5" spans="1:4" ht="29.1">
      <c r="A5" s="2">
        <v>43692</v>
      </c>
      <c r="B5" s="12" t="s">
        <v>636</v>
      </c>
      <c r="C5" s="12" t="s">
        <v>637</v>
      </c>
      <c r="D5" s="12" t="s">
        <v>638</v>
      </c>
    </row>
    <row r="6" spans="1:4" ht="43.5">
      <c r="A6" s="2">
        <v>43698</v>
      </c>
      <c r="B6" s="6" t="s">
        <v>639</v>
      </c>
      <c r="C6" s="6" t="s">
        <v>640</v>
      </c>
      <c r="D6" s="12" t="s">
        <v>641</v>
      </c>
    </row>
    <row r="7" spans="1:4" ht="33" customHeight="1">
      <c r="A7" s="2">
        <v>43700</v>
      </c>
      <c r="B7" s="3" t="s">
        <v>639</v>
      </c>
      <c r="C7" s="3" t="s">
        <v>642</v>
      </c>
      <c r="D7" s="12" t="s">
        <v>643</v>
      </c>
    </row>
    <row r="8" spans="1:4">
      <c r="A8" s="22">
        <v>43706</v>
      </c>
      <c r="B8" s="3" t="s">
        <v>639</v>
      </c>
      <c r="C8" s="3" t="s">
        <v>644</v>
      </c>
      <c r="D8" s="12" t="s">
        <v>645</v>
      </c>
    </row>
    <row r="9" spans="1:4">
      <c r="A9" s="22">
        <v>43713</v>
      </c>
      <c r="B9" s="3" t="s">
        <v>639</v>
      </c>
      <c r="C9" s="3" t="s">
        <v>646</v>
      </c>
      <c r="D9" s="12" t="s">
        <v>647</v>
      </c>
    </row>
    <row r="10" spans="1:4">
      <c r="A10" s="22">
        <v>43726</v>
      </c>
      <c r="B10" s="3" t="s">
        <v>639</v>
      </c>
      <c r="C10" s="3" t="s">
        <v>648</v>
      </c>
      <c r="D10" s="12" t="s">
        <v>649</v>
      </c>
    </row>
    <row r="11" spans="1:4">
      <c r="A11" s="22">
        <v>43752</v>
      </c>
      <c r="B11" s="3" t="s">
        <v>639</v>
      </c>
      <c r="C11" s="3" t="s">
        <v>650</v>
      </c>
      <c r="D11" s="12" t="s">
        <v>651</v>
      </c>
    </row>
    <row r="12" spans="1:4">
      <c r="A12" s="3"/>
      <c r="B12" s="3"/>
      <c r="C12" s="3"/>
      <c r="D12" s="12"/>
    </row>
    <row r="13" spans="1:4">
      <c r="A13" s="3"/>
      <c r="B13" s="3"/>
      <c r="C13" s="3"/>
      <c r="D13" s="12"/>
    </row>
    <row r="14" spans="1:4">
      <c r="A14" s="3"/>
      <c r="B14" s="3"/>
      <c r="C14" s="3"/>
      <c r="D14" s="12"/>
    </row>
    <row r="15" spans="1:4">
      <c r="A15" s="3"/>
      <c r="B15" s="3"/>
      <c r="C15" s="3"/>
      <c r="D15" s="12"/>
    </row>
    <row r="16" spans="1:4">
      <c r="A16" s="3"/>
      <c r="B16" s="3"/>
      <c r="C16" s="3"/>
      <c r="D16" s="12"/>
    </row>
    <row r="17" spans="1:4">
      <c r="A17" s="3"/>
      <c r="B17" s="3"/>
      <c r="C17" s="3"/>
      <c r="D17" s="12"/>
    </row>
    <row r="18" spans="1:4">
      <c r="A18" s="3"/>
      <c r="B18" s="3"/>
      <c r="C18" s="3"/>
      <c r="D18" s="12"/>
    </row>
    <row r="19" spans="1:4">
      <c r="A19" s="3"/>
      <c r="B19" s="3"/>
      <c r="C19" s="3"/>
      <c r="D19" s="12"/>
    </row>
    <row r="20" spans="1:4">
      <c r="A20" s="3"/>
      <c r="B20" s="3"/>
      <c r="C20" s="3"/>
      <c r="D20" s="12"/>
    </row>
    <row r="21" spans="1:4">
      <c r="A21" s="3"/>
      <c r="B21" s="3"/>
      <c r="C21" s="3"/>
      <c r="D21" s="12"/>
    </row>
    <row r="22" spans="1:4">
      <c r="A22" s="3"/>
      <c r="B22" s="3"/>
      <c r="C22" s="3"/>
      <c r="D22" s="12"/>
    </row>
    <row r="23" spans="1:4">
      <c r="A23" s="3"/>
      <c r="B23" s="3"/>
      <c r="C23" s="3"/>
      <c r="D23" s="12"/>
    </row>
    <row r="24" spans="1:4">
      <c r="A24" s="3"/>
      <c r="B24" s="3"/>
      <c r="C24" s="3"/>
      <c r="D24" s="12"/>
    </row>
    <row r="25" spans="1:4">
      <c r="A25" s="3"/>
      <c r="B25" s="3"/>
      <c r="C25" s="3"/>
      <c r="D25" s="12"/>
    </row>
    <row r="26" spans="1:4">
      <c r="A26" s="3"/>
      <c r="B26" s="3"/>
      <c r="C26" s="3"/>
      <c r="D26" s="12"/>
    </row>
    <row r="27" spans="1:4">
      <c r="A27" s="3"/>
      <c r="B27" s="3"/>
      <c r="C27" s="3"/>
      <c r="D27" s="12"/>
    </row>
    <row r="28" spans="1:4">
      <c r="A28" s="3"/>
      <c r="B28" s="3"/>
      <c r="C28" s="3"/>
      <c r="D28" s="12"/>
    </row>
    <row r="29" spans="1:4">
      <c r="A29" s="3"/>
      <c r="B29" s="3"/>
      <c r="C29" s="3"/>
      <c r="D29" s="12"/>
    </row>
    <row r="30" spans="1:4">
      <c r="A30" s="3"/>
      <c r="B30" s="3"/>
      <c r="C30" s="3"/>
      <c r="D30" s="12"/>
    </row>
    <row r="31" spans="1:4">
      <c r="A31" s="3"/>
      <c r="B31" s="3"/>
      <c r="C31" s="3"/>
      <c r="D31" s="12"/>
    </row>
    <row r="32" spans="1:4">
      <c r="A32" s="3"/>
      <c r="B32" s="3"/>
      <c r="C32" s="3"/>
      <c r="D32" s="12"/>
    </row>
    <row r="33" spans="1:4">
      <c r="A33" s="3"/>
      <c r="B33" s="3"/>
      <c r="C33" s="3"/>
      <c r="D33" s="12"/>
    </row>
    <row r="34" spans="1:4">
      <c r="A34" s="3"/>
      <c r="B34" s="3"/>
      <c r="C34" s="3"/>
      <c r="D34" s="12"/>
    </row>
    <row r="35" spans="1:4">
      <c r="A35" s="3"/>
      <c r="B35" s="3"/>
      <c r="C35" s="3"/>
      <c r="D35" s="12"/>
    </row>
    <row r="36" spans="1:4">
      <c r="A36" s="3"/>
      <c r="B36" s="3"/>
      <c r="C36" s="3"/>
      <c r="D36" s="12"/>
    </row>
    <row r="37" spans="1:4">
      <c r="A37" s="3"/>
      <c r="B37" s="3"/>
      <c r="C37" s="3"/>
      <c r="D37" s="12"/>
    </row>
    <row r="38" spans="1:4">
      <c r="A38" s="3"/>
      <c r="B38" s="3"/>
      <c r="C38" s="3"/>
      <c r="D38" s="12"/>
    </row>
    <row r="39" spans="1:4">
      <c r="A39" s="3"/>
      <c r="B39" s="3"/>
      <c r="C39" s="3"/>
      <c r="D39" s="12"/>
    </row>
    <row r="40" spans="1:4">
      <c r="A40" s="3"/>
      <c r="B40" s="3"/>
      <c r="C40" s="3"/>
      <c r="D40" s="12"/>
    </row>
    <row r="41" spans="1:4">
      <c r="A41" s="3"/>
      <c r="B41" s="3"/>
      <c r="C41" s="3"/>
      <c r="D41" s="12"/>
    </row>
    <row r="42" spans="1:4">
      <c r="A42" s="3"/>
      <c r="B42" s="3"/>
      <c r="C42" s="3"/>
      <c r="D42" s="12"/>
    </row>
    <row r="43" spans="1:4">
      <c r="A43" s="3"/>
      <c r="B43" s="3"/>
      <c r="C43" s="3"/>
      <c r="D43" s="12"/>
    </row>
    <row r="44" spans="1:4">
      <c r="A44" s="3"/>
      <c r="B44" s="3"/>
      <c r="C44" s="3"/>
      <c r="D44" s="12"/>
    </row>
    <row r="45" spans="1:4">
      <c r="A45" s="3"/>
      <c r="B45" s="3"/>
      <c r="C45" s="3"/>
      <c r="D45" s="12"/>
    </row>
    <row r="46" spans="1:4">
      <c r="A46" s="3"/>
      <c r="B46" s="3"/>
      <c r="C46" s="3"/>
      <c r="D46" s="12"/>
    </row>
    <row r="47" spans="1:4">
      <c r="A47" s="3"/>
      <c r="B47" s="3"/>
      <c r="C47" s="3"/>
      <c r="D47" s="12"/>
    </row>
    <row r="48" spans="1:4">
      <c r="A48" s="3"/>
      <c r="B48" s="3"/>
      <c r="C48" s="3"/>
      <c r="D48" s="12"/>
    </row>
    <row r="49" spans="1:4">
      <c r="A49" s="3"/>
      <c r="B49" s="3"/>
      <c r="C49" s="3"/>
      <c r="D49" s="12"/>
    </row>
    <row r="50" spans="1:4">
      <c r="A50" s="3"/>
      <c r="B50" s="3"/>
      <c r="C50" s="3"/>
      <c r="D50" s="12"/>
    </row>
    <row r="51" spans="1:4">
      <c r="A51" s="3"/>
      <c r="B51" s="3"/>
      <c r="C51" s="3"/>
      <c r="D51" s="12"/>
    </row>
    <row r="52" spans="1:4">
      <c r="A52" s="3"/>
      <c r="B52" s="3"/>
      <c r="C52" s="3"/>
      <c r="D52" s="12"/>
    </row>
    <row r="53" spans="1:4">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M282"/>
  <sheetViews>
    <sheetView showGridLines="0" zoomScaleNormal="100" workbookViewId="0">
      <pane xSplit="1" ySplit="1" topLeftCell="B95" activePane="bottomRight" state="frozen"/>
      <selection pane="bottomRight" activeCell="H97" sqref="H97"/>
      <selection pane="bottomLeft" activeCell="E14" sqref="E14"/>
      <selection pane="topRight" activeCell="E14" sqref="E14"/>
    </sheetView>
  </sheetViews>
  <sheetFormatPr defaultRowHeight="14.45"/>
  <cols>
    <col min="1" max="1" width="28.85546875" style="23" customWidth="1"/>
    <col min="2" max="2" width="22.140625" customWidth="1"/>
    <col min="3" max="3" width="23.42578125" customWidth="1"/>
    <col min="4" max="4" width="20.85546875" style="23" customWidth="1"/>
    <col min="5" max="5" width="19.7109375" bestFit="1" customWidth="1"/>
    <col min="6" max="6" width="24.5703125" customWidth="1"/>
    <col min="7" max="7" width="59.42578125" bestFit="1" customWidth="1"/>
    <col min="8" max="8" width="79.28515625" customWidth="1"/>
    <col min="9" max="9" width="27.5703125" customWidth="1"/>
    <col min="10" max="10" width="45.140625" customWidth="1"/>
    <col min="11" max="11" width="21.28515625" customWidth="1"/>
    <col min="12" max="12" width="0" hidden="1" customWidth="1"/>
    <col min="13" max="13" width="29.5703125" hidden="1" customWidth="1"/>
  </cols>
  <sheetData>
    <row r="1" spans="1:13" ht="29.1">
      <c r="A1" s="79" t="s">
        <v>652</v>
      </c>
      <c r="B1" s="301" t="s">
        <v>653</v>
      </c>
      <c r="C1" s="301" t="s">
        <v>512</v>
      </c>
      <c r="D1" s="105" t="s">
        <v>35</v>
      </c>
      <c r="E1" s="97" t="s">
        <v>36</v>
      </c>
      <c r="F1" s="105" t="s">
        <v>654</v>
      </c>
      <c r="G1" s="105" t="s">
        <v>655</v>
      </c>
      <c r="H1" s="97" t="s">
        <v>114</v>
      </c>
      <c r="I1" s="98" t="s">
        <v>656</v>
      </c>
      <c r="J1" s="99" t="s">
        <v>119</v>
      </c>
      <c r="K1" s="99" t="s">
        <v>657</v>
      </c>
      <c r="L1" s="302" t="s">
        <v>658</v>
      </c>
      <c r="M1" s="303" t="s">
        <v>659</v>
      </c>
    </row>
    <row r="2" spans="1:13" ht="130.5">
      <c r="A2" s="18" t="s">
        <v>660</v>
      </c>
      <c r="B2" s="18" t="s">
        <v>519</v>
      </c>
      <c r="C2" s="18" t="s">
        <v>152</v>
      </c>
      <c r="D2" s="18" t="s">
        <v>124</v>
      </c>
      <c r="E2" s="19">
        <v>1040</v>
      </c>
      <c r="F2" s="19" t="s">
        <v>125</v>
      </c>
      <c r="G2" s="206" t="s">
        <v>661</v>
      </c>
      <c r="H2" s="206" t="s">
        <v>662</v>
      </c>
      <c r="I2" s="206" t="s">
        <v>663</v>
      </c>
      <c r="J2" s="206" t="s">
        <v>664</v>
      </c>
      <c r="K2" s="206"/>
      <c r="L2" s="21"/>
      <c r="M2" s="61"/>
    </row>
    <row r="3" spans="1:13" ht="409.5">
      <c r="A3" s="18" t="s">
        <v>665</v>
      </c>
      <c r="B3" s="18" t="s">
        <v>534</v>
      </c>
      <c r="C3" s="18" t="s">
        <v>152</v>
      </c>
      <c r="D3" s="18" t="s">
        <v>132</v>
      </c>
      <c r="E3" s="19">
        <v>3151</v>
      </c>
      <c r="F3" s="19" t="s">
        <v>133</v>
      </c>
      <c r="G3" s="206" t="s">
        <v>666</v>
      </c>
      <c r="H3" s="206" t="s">
        <v>667</v>
      </c>
      <c r="I3" s="206" t="s">
        <v>668</v>
      </c>
      <c r="J3" s="206" t="s">
        <v>669</v>
      </c>
      <c r="K3" s="206" t="s">
        <v>670</v>
      </c>
      <c r="L3" s="21"/>
      <c r="M3" s="61"/>
    </row>
    <row r="4" spans="1:13" ht="409.5">
      <c r="A4" s="18" t="s">
        <v>671</v>
      </c>
      <c r="B4" s="18" t="s">
        <v>672</v>
      </c>
      <c r="C4" s="18" t="s">
        <v>152</v>
      </c>
      <c r="D4" s="18" t="s">
        <v>132</v>
      </c>
      <c r="E4" s="18">
        <v>3151</v>
      </c>
      <c r="F4" s="18" t="s">
        <v>133</v>
      </c>
      <c r="G4" s="206" t="s">
        <v>673</v>
      </c>
      <c r="H4" s="206" t="s">
        <v>674</v>
      </c>
      <c r="I4" s="206" t="s">
        <v>668</v>
      </c>
      <c r="J4" s="206" t="s">
        <v>669</v>
      </c>
      <c r="K4" s="206" t="s">
        <v>670</v>
      </c>
      <c r="L4" s="21"/>
      <c r="M4" s="61"/>
    </row>
    <row r="5" spans="1:13" ht="29.1">
      <c r="A5" s="18" t="s">
        <v>675</v>
      </c>
      <c r="B5" s="18" t="s">
        <v>534</v>
      </c>
      <c r="C5" s="18" t="s">
        <v>152</v>
      </c>
      <c r="D5" s="18" t="s">
        <v>302</v>
      </c>
      <c r="E5" s="19" t="s">
        <v>141</v>
      </c>
      <c r="F5" s="19" t="s">
        <v>676</v>
      </c>
      <c r="G5" s="206" t="s">
        <v>677</v>
      </c>
      <c r="H5" s="206" t="s">
        <v>678</v>
      </c>
      <c r="I5" s="206" t="s">
        <v>147</v>
      </c>
      <c r="J5" s="206" t="s">
        <v>179</v>
      </c>
      <c r="K5" s="206"/>
      <c r="L5" s="21"/>
      <c r="M5" s="61"/>
    </row>
    <row r="6" spans="1:13" ht="304.5">
      <c r="A6" s="18" t="s">
        <v>679</v>
      </c>
      <c r="B6" s="18" t="s">
        <v>534</v>
      </c>
      <c r="C6" s="18" t="s">
        <v>152</v>
      </c>
      <c r="D6" s="18" t="s">
        <v>152</v>
      </c>
      <c r="E6" s="19">
        <v>1040</v>
      </c>
      <c r="F6" s="19" t="s">
        <v>125</v>
      </c>
      <c r="G6" s="206" t="s">
        <v>680</v>
      </c>
      <c r="H6" s="206" t="s">
        <v>681</v>
      </c>
      <c r="I6" s="206" t="s">
        <v>148</v>
      </c>
      <c r="J6" s="206" t="s">
        <v>155</v>
      </c>
      <c r="K6" s="206" t="s">
        <v>682</v>
      </c>
      <c r="L6" s="21"/>
      <c r="M6" s="61"/>
    </row>
    <row r="7" spans="1:13" ht="304.5">
      <c r="A7" s="18" t="s">
        <v>683</v>
      </c>
      <c r="B7" s="18" t="s">
        <v>684</v>
      </c>
      <c r="C7" s="18" t="s">
        <v>152</v>
      </c>
      <c r="D7" s="18" t="s">
        <v>159</v>
      </c>
      <c r="E7" s="19">
        <v>1040</v>
      </c>
      <c r="F7" s="19" t="s">
        <v>125</v>
      </c>
      <c r="G7" s="206" t="s">
        <v>685</v>
      </c>
      <c r="H7" s="206" t="s">
        <v>686</v>
      </c>
      <c r="I7" s="206" t="s">
        <v>135</v>
      </c>
      <c r="J7" s="206" t="s">
        <v>162</v>
      </c>
      <c r="K7" s="206" t="s">
        <v>682</v>
      </c>
      <c r="L7" s="21"/>
      <c r="M7" s="61"/>
    </row>
    <row r="8" spans="1:13" ht="409.5">
      <c r="A8" s="18" t="s">
        <v>687</v>
      </c>
      <c r="B8" s="18" t="s">
        <v>684</v>
      </c>
      <c r="C8" s="18" t="s">
        <v>152</v>
      </c>
      <c r="D8" s="18" t="s">
        <v>166</v>
      </c>
      <c r="E8" s="19">
        <v>1040</v>
      </c>
      <c r="F8" s="19" t="s">
        <v>133</v>
      </c>
      <c r="G8" s="206" t="s">
        <v>688</v>
      </c>
      <c r="H8" s="206" t="s">
        <v>689</v>
      </c>
      <c r="I8" s="206" t="s">
        <v>663</v>
      </c>
      <c r="J8" s="206" t="s">
        <v>690</v>
      </c>
      <c r="K8" s="206" t="s">
        <v>670</v>
      </c>
      <c r="L8" s="21"/>
      <c r="M8" s="61"/>
    </row>
    <row r="9" spans="1:13" ht="304.5">
      <c r="A9" s="18" t="s">
        <v>691</v>
      </c>
      <c r="B9" s="18" t="s">
        <v>684</v>
      </c>
      <c r="C9" s="18" t="s">
        <v>152</v>
      </c>
      <c r="D9" s="18" t="s">
        <v>140</v>
      </c>
      <c r="E9" s="19" t="s">
        <v>141</v>
      </c>
      <c r="F9" s="19" t="s">
        <v>676</v>
      </c>
      <c r="G9" s="206" t="s">
        <v>692</v>
      </c>
      <c r="H9" s="206" t="s">
        <v>693</v>
      </c>
      <c r="I9" s="206" t="s">
        <v>663</v>
      </c>
      <c r="J9" s="206" t="s">
        <v>694</v>
      </c>
      <c r="K9" s="206" t="s">
        <v>682</v>
      </c>
      <c r="L9" s="21"/>
      <c r="M9" s="61"/>
    </row>
    <row r="10" spans="1:13" ht="29.1">
      <c r="A10" s="18" t="s">
        <v>695</v>
      </c>
      <c r="B10" s="18" t="s">
        <v>696</v>
      </c>
      <c r="C10" s="18" t="s">
        <v>524</v>
      </c>
      <c r="D10" s="18" t="s">
        <v>124</v>
      </c>
      <c r="E10" s="24" t="s">
        <v>141</v>
      </c>
      <c r="F10" s="19" t="s">
        <v>142</v>
      </c>
      <c r="G10" s="206" t="s">
        <v>697</v>
      </c>
      <c r="H10" s="206" t="s">
        <v>698</v>
      </c>
      <c r="I10" s="206" t="s">
        <v>178</v>
      </c>
      <c r="J10" s="206" t="s">
        <v>179</v>
      </c>
      <c r="K10" s="206"/>
      <c r="L10" s="21"/>
      <c r="M10" s="61"/>
    </row>
    <row r="11" spans="1:13" ht="304.5">
      <c r="A11" s="18" t="s">
        <v>699</v>
      </c>
      <c r="B11" s="18" t="s">
        <v>700</v>
      </c>
      <c r="C11" s="18" t="s">
        <v>152</v>
      </c>
      <c r="D11" s="18" t="s">
        <v>124</v>
      </c>
      <c r="E11" s="19">
        <v>1040</v>
      </c>
      <c r="F11" s="19" t="s">
        <v>125</v>
      </c>
      <c r="G11" s="206" t="s">
        <v>701</v>
      </c>
      <c r="H11" s="206" t="s">
        <v>702</v>
      </c>
      <c r="I11" s="206" t="s">
        <v>703</v>
      </c>
      <c r="J11" s="206" t="s">
        <v>704</v>
      </c>
      <c r="K11" s="206" t="s">
        <v>682</v>
      </c>
      <c r="L11" s="21"/>
      <c r="M11" s="61"/>
    </row>
    <row r="12" spans="1:13" ht="304.5">
      <c r="A12" s="18" t="s">
        <v>705</v>
      </c>
      <c r="B12" s="18" t="s">
        <v>700</v>
      </c>
      <c r="C12" s="18" t="s">
        <v>152</v>
      </c>
      <c r="D12" s="18" t="s">
        <v>159</v>
      </c>
      <c r="E12" s="19">
        <v>1040</v>
      </c>
      <c r="F12" s="19" t="s">
        <v>125</v>
      </c>
      <c r="G12" s="206" t="s">
        <v>706</v>
      </c>
      <c r="H12" s="206" t="s">
        <v>707</v>
      </c>
      <c r="I12" s="206" t="s">
        <v>148</v>
      </c>
      <c r="J12" s="206" t="s">
        <v>708</v>
      </c>
      <c r="K12" s="206" t="s">
        <v>682</v>
      </c>
      <c r="L12" s="21"/>
      <c r="M12" s="61"/>
    </row>
    <row r="13" spans="1:13" ht="72.599999999999994">
      <c r="A13" s="18" t="s">
        <v>709</v>
      </c>
      <c r="B13" s="18" t="s">
        <v>710</v>
      </c>
      <c r="C13" s="18" t="s">
        <v>152</v>
      </c>
      <c r="D13" s="18" t="s">
        <v>124</v>
      </c>
      <c r="E13" s="21">
        <v>1040</v>
      </c>
      <c r="F13" s="21" t="s">
        <v>125</v>
      </c>
      <c r="G13" s="206" t="s">
        <v>711</v>
      </c>
      <c r="H13" s="206" t="s">
        <v>712</v>
      </c>
      <c r="I13" s="206" t="s">
        <v>668</v>
      </c>
      <c r="J13" s="206" t="s">
        <v>713</v>
      </c>
      <c r="K13" s="206"/>
      <c r="L13" s="21"/>
      <c r="M13" s="61"/>
    </row>
    <row r="14" spans="1:13" ht="29.1">
      <c r="A14" s="18" t="s">
        <v>714</v>
      </c>
      <c r="B14" s="18" t="s">
        <v>710</v>
      </c>
      <c r="C14" s="18" t="s">
        <v>152</v>
      </c>
      <c r="D14" s="18" t="s">
        <v>124</v>
      </c>
      <c r="E14" s="21">
        <v>1040</v>
      </c>
      <c r="F14" s="21" t="s">
        <v>125</v>
      </c>
      <c r="G14" s="206" t="s">
        <v>715</v>
      </c>
      <c r="H14" s="206" t="s">
        <v>716</v>
      </c>
      <c r="I14" s="206" t="s">
        <v>148</v>
      </c>
      <c r="J14" s="206" t="s">
        <v>267</v>
      </c>
      <c r="K14" s="206"/>
      <c r="L14" s="21"/>
      <c r="M14" s="61"/>
    </row>
    <row r="15" spans="1:13" ht="217.5">
      <c r="A15" s="18" t="s">
        <v>717</v>
      </c>
      <c r="B15" s="18" t="s">
        <v>718</v>
      </c>
      <c r="C15" s="18" t="s">
        <v>152</v>
      </c>
      <c r="D15" s="18" t="s">
        <v>124</v>
      </c>
      <c r="E15" s="21">
        <v>1040</v>
      </c>
      <c r="F15" s="21" t="s">
        <v>125</v>
      </c>
      <c r="G15" s="206" t="s">
        <v>719</v>
      </c>
      <c r="H15" s="205" t="s">
        <v>720</v>
      </c>
      <c r="I15" s="206" t="s">
        <v>721</v>
      </c>
      <c r="J15" s="206" t="s">
        <v>722</v>
      </c>
      <c r="K15" s="206"/>
      <c r="L15" s="21"/>
      <c r="M15" s="61"/>
    </row>
    <row r="16" spans="1:13" ht="72.599999999999994">
      <c r="A16" s="18" t="s">
        <v>723</v>
      </c>
      <c r="B16" s="18" t="s">
        <v>718</v>
      </c>
      <c r="C16" s="18" t="s">
        <v>152</v>
      </c>
      <c r="D16" s="18" t="s">
        <v>124</v>
      </c>
      <c r="E16" s="21">
        <v>1040</v>
      </c>
      <c r="F16" s="21" t="s">
        <v>125</v>
      </c>
      <c r="G16" s="206" t="s">
        <v>724</v>
      </c>
      <c r="H16" s="205" t="s">
        <v>725</v>
      </c>
      <c r="I16" s="206" t="s">
        <v>668</v>
      </c>
      <c r="J16" s="206" t="s">
        <v>726</v>
      </c>
      <c r="K16" s="206"/>
      <c r="L16" s="21"/>
      <c r="M16" s="61"/>
    </row>
    <row r="17" spans="1:13" ht="304.5">
      <c r="A17" s="18" t="s">
        <v>727</v>
      </c>
      <c r="B17" s="18" t="s">
        <v>718</v>
      </c>
      <c r="C17" s="18" t="s">
        <v>152</v>
      </c>
      <c r="D17" s="18" t="s">
        <v>152</v>
      </c>
      <c r="E17" s="21">
        <v>1040</v>
      </c>
      <c r="F17" s="21" t="s">
        <v>125</v>
      </c>
      <c r="G17" s="206" t="s">
        <v>728</v>
      </c>
      <c r="H17" s="206" t="s">
        <v>729</v>
      </c>
      <c r="I17" s="206" t="s">
        <v>148</v>
      </c>
      <c r="J17" s="206" t="s">
        <v>730</v>
      </c>
      <c r="K17" s="206" t="s">
        <v>682</v>
      </c>
      <c r="L17" s="21"/>
      <c r="M17" s="61"/>
    </row>
    <row r="18" spans="1:13" ht="174">
      <c r="A18" s="18" t="s">
        <v>731</v>
      </c>
      <c r="B18" s="18" t="s">
        <v>732</v>
      </c>
      <c r="C18" s="18" t="s">
        <v>524</v>
      </c>
      <c r="D18" s="18" t="s">
        <v>124</v>
      </c>
      <c r="E18" s="21">
        <v>1040</v>
      </c>
      <c r="F18" s="21" t="s">
        <v>125</v>
      </c>
      <c r="G18" s="206" t="s">
        <v>733</v>
      </c>
      <c r="H18" s="205" t="s">
        <v>734</v>
      </c>
      <c r="I18" s="206" t="s">
        <v>735</v>
      </c>
      <c r="J18" s="206" t="s">
        <v>736</v>
      </c>
      <c r="K18" s="206"/>
      <c r="L18" s="21"/>
      <c r="M18" s="61"/>
    </row>
    <row r="19" spans="1:13" ht="72.599999999999994">
      <c r="A19" s="18" t="s">
        <v>737</v>
      </c>
      <c r="B19" s="18" t="s">
        <v>738</v>
      </c>
      <c r="C19" s="18" t="s">
        <v>152</v>
      </c>
      <c r="D19" s="18" t="s">
        <v>124</v>
      </c>
      <c r="E19" s="21">
        <v>1007</v>
      </c>
      <c r="F19" s="21" t="s">
        <v>125</v>
      </c>
      <c r="G19" s="206" t="s">
        <v>739</v>
      </c>
      <c r="H19" s="205" t="s">
        <v>740</v>
      </c>
      <c r="I19" s="206" t="s">
        <v>668</v>
      </c>
      <c r="J19" s="206" t="s">
        <v>741</v>
      </c>
      <c r="K19" s="206"/>
      <c r="L19" s="21"/>
      <c r="M19" s="61"/>
    </row>
    <row r="20" spans="1:13" ht="304.5">
      <c r="A20" s="18" t="s">
        <v>742</v>
      </c>
      <c r="B20" s="18" t="s">
        <v>738</v>
      </c>
      <c r="C20" s="18" t="s">
        <v>152</v>
      </c>
      <c r="D20" s="18" t="s">
        <v>140</v>
      </c>
      <c r="E20" s="89" t="s">
        <v>743</v>
      </c>
      <c r="F20" s="21" t="s">
        <v>142</v>
      </c>
      <c r="G20" s="206" t="s">
        <v>744</v>
      </c>
      <c r="H20" s="205" t="s">
        <v>745</v>
      </c>
      <c r="I20" s="206" t="s">
        <v>668</v>
      </c>
      <c r="J20" s="206" t="s">
        <v>741</v>
      </c>
      <c r="K20" s="206" t="s">
        <v>682</v>
      </c>
      <c r="L20" s="21"/>
      <c r="M20" s="61"/>
    </row>
    <row r="21" spans="1:13" ht="174">
      <c r="A21" s="18" t="s">
        <v>746</v>
      </c>
      <c r="B21" s="18" t="s">
        <v>738</v>
      </c>
      <c r="C21" s="18" t="s">
        <v>152</v>
      </c>
      <c r="D21" s="18" t="s">
        <v>124</v>
      </c>
      <c r="E21" s="21">
        <v>1040</v>
      </c>
      <c r="F21" s="21" t="s">
        <v>125</v>
      </c>
      <c r="G21" s="206" t="s">
        <v>747</v>
      </c>
      <c r="H21" s="206" t="s">
        <v>748</v>
      </c>
      <c r="I21" s="206" t="s">
        <v>749</v>
      </c>
      <c r="J21" s="206" t="s">
        <v>750</v>
      </c>
      <c r="K21" s="206"/>
      <c r="L21" s="21"/>
      <c r="M21" s="61"/>
    </row>
    <row r="22" spans="1:13" ht="217.5">
      <c r="A22" s="18" t="s">
        <v>751</v>
      </c>
      <c r="B22" s="18" t="s">
        <v>752</v>
      </c>
      <c r="C22" s="18" t="s">
        <v>152</v>
      </c>
      <c r="D22" s="18" t="s">
        <v>124</v>
      </c>
      <c r="E22" s="21">
        <v>1040</v>
      </c>
      <c r="F22" s="21" t="s">
        <v>125</v>
      </c>
      <c r="G22" s="206" t="s">
        <v>753</v>
      </c>
      <c r="H22" s="206" t="s">
        <v>754</v>
      </c>
      <c r="I22" s="206" t="s">
        <v>755</v>
      </c>
      <c r="J22" s="206" t="s">
        <v>756</v>
      </c>
      <c r="K22" s="206"/>
      <c r="L22" s="21"/>
      <c r="M22" s="61"/>
    </row>
    <row r="23" spans="1:13" ht="246.6">
      <c r="A23" s="18" t="s">
        <v>757</v>
      </c>
      <c r="B23" s="18" t="s">
        <v>758</v>
      </c>
      <c r="C23" s="18" t="s">
        <v>152</v>
      </c>
      <c r="D23" s="18" t="s">
        <v>124</v>
      </c>
      <c r="E23" s="21">
        <v>1040</v>
      </c>
      <c r="F23" s="21" t="s">
        <v>125</v>
      </c>
      <c r="G23" s="206" t="s">
        <v>759</v>
      </c>
      <c r="H23" s="206" t="s">
        <v>760</v>
      </c>
      <c r="I23" s="206" t="s">
        <v>761</v>
      </c>
      <c r="J23" s="206" t="s">
        <v>762</v>
      </c>
      <c r="K23" s="206"/>
      <c r="L23" s="21"/>
      <c r="M23" s="61"/>
    </row>
    <row r="24" spans="1:13" ht="159.6">
      <c r="A24" s="18" t="s">
        <v>763</v>
      </c>
      <c r="B24" s="18" t="s">
        <v>758</v>
      </c>
      <c r="C24" s="18" t="s">
        <v>152</v>
      </c>
      <c r="D24" s="18" t="s">
        <v>124</v>
      </c>
      <c r="E24" s="21">
        <v>1040</v>
      </c>
      <c r="F24" s="21" t="s">
        <v>125</v>
      </c>
      <c r="G24" s="206" t="s">
        <v>764</v>
      </c>
      <c r="H24" s="206" t="s">
        <v>765</v>
      </c>
      <c r="I24" s="206" t="s">
        <v>766</v>
      </c>
      <c r="J24" s="206" t="s">
        <v>767</v>
      </c>
      <c r="K24" s="206"/>
      <c r="L24" s="21"/>
      <c r="M24" s="61"/>
    </row>
    <row r="25" spans="1:13" ht="304.5">
      <c r="A25" s="18" t="s">
        <v>768</v>
      </c>
      <c r="B25" s="18" t="s">
        <v>758</v>
      </c>
      <c r="C25" s="18" t="s">
        <v>152</v>
      </c>
      <c r="D25" s="18" t="s">
        <v>159</v>
      </c>
      <c r="E25" s="21">
        <v>1040</v>
      </c>
      <c r="F25" s="21" t="s">
        <v>125</v>
      </c>
      <c r="G25" s="206" t="s">
        <v>769</v>
      </c>
      <c r="H25" s="206" t="s">
        <v>770</v>
      </c>
      <c r="I25" s="206" t="s">
        <v>771</v>
      </c>
      <c r="J25" s="206" t="s">
        <v>772</v>
      </c>
      <c r="K25" s="206" t="s">
        <v>682</v>
      </c>
      <c r="L25" s="21"/>
      <c r="M25" s="61"/>
    </row>
    <row r="26" spans="1:13" ht="304.5">
      <c r="A26" s="18" t="s">
        <v>773</v>
      </c>
      <c r="B26" s="18" t="s">
        <v>758</v>
      </c>
      <c r="C26" s="18" t="s">
        <v>152</v>
      </c>
      <c r="D26" s="18" t="s">
        <v>159</v>
      </c>
      <c r="E26" s="21">
        <v>1040</v>
      </c>
      <c r="F26" s="21" t="s">
        <v>125</v>
      </c>
      <c r="G26" s="206" t="s">
        <v>774</v>
      </c>
      <c r="H26" s="206" t="s">
        <v>775</v>
      </c>
      <c r="I26" s="206" t="s">
        <v>771</v>
      </c>
      <c r="J26" s="206" t="s">
        <v>776</v>
      </c>
      <c r="K26" s="206" t="s">
        <v>682</v>
      </c>
      <c r="L26" s="21"/>
      <c r="M26" s="61"/>
    </row>
    <row r="27" spans="1:13" ht="43.5">
      <c r="A27" s="18" t="s">
        <v>777</v>
      </c>
      <c r="B27" s="18" t="s">
        <v>778</v>
      </c>
      <c r="C27" s="18" t="s">
        <v>152</v>
      </c>
      <c r="D27" s="18" t="s">
        <v>159</v>
      </c>
      <c r="E27" s="21">
        <v>2100</v>
      </c>
      <c r="F27" s="21" t="s">
        <v>779</v>
      </c>
      <c r="G27" s="206" t="s">
        <v>780</v>
      </c>
      <c r="H27" s="206" t="s">
        <v>781</v>
      </c>
      <c r="I27" s="206" t="s">
        <v>668</v>
      </c>
      <c r="J27" s="206" t="s">
        <v>669</v>
      </c>
      <c r="K27" s="206"/>
      <c r="L27" s="21"/>
      <c r="M27" s="61"/>
    </row>
    <row r="28" spans="1:13" ht="409.5">
      <c r="A28" s="18" t="s">
        <v>782</v>
      </c>
      <c r="B28" s="18" t="s">
        <v>778</v>
      </c>
      <c r="C28" s="18" t="s">
        <v>152</v>
      </c>
      <c r="D28" s="18" t="s">
        <v>124</v>
      </c>
      <c r="E28" s="21">
        <v>1040</v>
      </c>
      <c r="F28" s="21" t="s">
        <v>783</v>
      </c>
      <c r="G28" s="206" t="s">
        <v>784</v>
      </c>
      <c r="H28" s="206" t="s">
        <v>785</v>
      </c>
      <c r="I28" s="206" t="s">
        <v>668</v>
      </c>
      <c r="J28" s="206" t="s">
        <v>786</v>
      </c>
      <c r="K28" s="206" t="s">
        <v>787</v>
      </c>
      <c r="L28" s="21"/>
      <c r="M28" s="61"/>
    </row>
    <row r="29" spans="1:13" ht="57.95">
      <c r="A29" s="18" t="s">
        <v>788</v>
      </c>
      <c r="B29" s="18" t="s">
        <v>789</v>
      </c>
      <c r="C29" s="18" t="s">
        <v>152</v>
      </c>
      <c r="D29" s="18" t="s">
        <v>254</v>
      </c>
      <c r="E29" s="21">
        <v>1040</v>
      </c>
      <c r="F29" s="21" t="s">
        <v>790</v>
      </c>
      <c r="G29" s="206" t="s">
        <v>791</v>
      </c>
      <c r="H29" s="206" t="s">
        <v>792</v>
      </c>
      <c r="I29" s="206"/>
      <c r="J29" s="206" t="s">
        <v>793</v>
      </c>
      <c r="K29" s="206"/>
      <c r="L29" s="21"/>
      <c r="M29" s="61"/>
    </row>
    <row r="30" spans="1:13" ht="304.5">
      <c r="A30" s="18" t="s">
        <v>794</v>
      </c>
      <c r="B30" s="18" t="s">
        <v>789</v>
      </c>
      <c r="C30" s="18" t="s">
        <v>152</v>
      </c>
      <c r="D30" s="18" t="s">
        <v>140</v>
      </c>
      <c r="E30" s="89" t="s">
        <v>141</v>
      </c>
      <c r="F30" s="21" t="s">
        <v>142</v>
      </c>
      <c r="G30" s="206" t="s">
        <v>795</v>
      </c>
      <c r="H30" s="206" t="s">
        <v>796</v>
      </c>
      <c r="I30" s="206" t="s">
        <v>663</v>
      </c>
      <c r="J30" s="206" t="s">
        <v>690</v>
      </c>
      <c r="K30" s="206" t="s">
        <v>682</v>
      </c>
      <c r="L30" s="21"/>
      <c r="M30" s="61"/>
    </row>
    <row r="31" spans="1:13" ht="304.5">
      <c r="A31" s="18" t="s">
        <v>797</v>
      </c>
      <c r="B31" s="18" t="s">
        <v>789</v>
      </c>
      <c r="C31" s="18" t="s">
        <v>152</v>
      </c>
      <c r="D31" s="18" t="s">
        <v>159</v>
      </c>
      <c r="E31" s="21">
        <v>1040</v>
      </c>
      <c r="F31" s="21" t="s">
        <v>125</v>
      </c>
      <c r="G31" s="206" t="s">
        <v>798</v>
      </c>
      <c r="H31" s="206" t="s">
        <v>799</v>
      </c>
      <c r="I31" s="206" t="s">
        <v>187</v>
      </c>
      <c r="J31" s="206" t="s">
        <v>800</v>
      </c>
      <c r="K31" s="206" t="s">
        <v>682</v>
      </c>
      <c r="L31" s="21"/>
      <c r="M31" s="61"/>
    </row>
    <row r="32" spans="1:13" ht="304.5">
      <c r="A32" s="18" t="s">
        <v>801</v>
      </c>
      <c r="B32" s="18" t="s">
        <v>789</v>
      </c>
      <c r="C32" s="18" t="s">
        <v>152</v>
      </c>
      <c r="D32" s="18" t="s">
        <v>166</v>
      </c>
      <c r="E32" s="21">
        <v>1040</v>
      </c>
      <c r="F32" s="21" t="s">
        <v>802</v>
      </c>
      <c r="G32" s="206" t="s">
        <v>803</v>
      </c>
      <c r="H32" s="206" t="s">
        <v>804</v>
      </c>
      <c r="I32" s="206" t="s">
        <v>668</v>
      </c>
      <c r="J32" s="206" t="s">
        <v>805</v>
      </c>
      <c r="K32" s="206" t="s">
        <v>682</v>
      </c>
      <c r="L32" s="21"/>
      <c r="M32" s="61"/>
    </row>
    <row r="33" spans="1:13" ht="72.599999999999994">
      <c r="A33" s="18" t="s">
        <v>806</v>
      </c>
      <c r="B33" s="18" t="s">
        <v>789</v>
      </c>
      <c r="C33" s="18" t="s">
        <v>144</v>
      </c>
      <c r="D33" s="18" t="s">
        <v>144</v>
      </c>
      <c r="E33" s="18" t="s">
        <v>144</v>
      </c>
      <c r="F33" s="18" t="s">
        <v>144</v>
      </c>
      <c r="G33" s="206" t="s">
        <v>807</v>
      </c>
      <c r="H33" s="206" t="s">
        <v>808</v>
      </c>
      <c r="I33" s="206"/>
      <c r="J33" s="206" t="s">
        <v>809</v>
      </c>
      <c r="K33" s="206"/>
      <c r="L33" s="21"/>
      <c r="M33" s="61"/>
    </row>
    <row r="34" spans="1:13" ht="130.5">
      <c r="A34" s="18" t="s">
        <v>810</v>
      </c>
      <c r="B34" s="18" t="s">
        <v>811</v>
      </c>
      <c r="C34" s="18" t="s">
        <v>152</v>
      </c>
      <c r="D34" s="18" t="s">
        <v>140</v>
      </c>
      <c r="E34" s="18">
        <v>1040</v>
      </c>
      <c r="F34" s="18" t="s">
        <v>142</v>
      </c>
      <c r="G34" s="206" t="s">
        <v>812</v>
      </c>
      <c r="H34" s="206" t="s">
        <v>813</v>
      </c>
      <c r="I34" s="206" t="s">
        <v>668</v>
      </c>
      <c r="J34" s="206" t="s">
        <v>814</v>
      </c>
      <c r="K34" s="206"/>
      <c r="L34" s="21"/>
      <c r="M34" s="61"/>
    </row>
    <row r="35" spans="1:13" ht="159.6">
      <c r="A35" s="18" t="s">
        <v>815</v>
      </c>
      <c r="B35" s="18" t="s">
        <v>811</v>
      </c>
      <c r="C35" s="18" t="s">
        <v>152</v>
      </c>
      <c r="D35" s="18" t="s">
        <v>302</v>
      </c>
      <c r="E35" s="254" t="s">
        <v>816</v>
      </c>
      <c r="F35" s="18" t="s">
        <v>142</v>
      </c>
      <c r="G35" s="206" t="s">
        <v>817</v>
      </c>
      <c r="H35" s="206" t="s">
        <v>818</v>
      </c>
      <c r="I35" s="206" t="s">
        <v>668</v>
      </c>
      <c r="J35" s="206" t="s">
        <v>819</v>
      </c>
      <c r="K35" s="206"/>
      <c r="L35" s="21"/>
      <c r="M35" s="61"/>
    </row>
    <row r="36" spans="1:13" ht="101.45">
      <c r="A36" s="18" t="s">
        <v>820</v>
      </c>
      <c r="B36" s="18" t="s">
        <v>821</v>
      </c>
      <c r="C36" s="18" t="s">
        <v>152</v>
      </c>
      <c r="D36" s="18" t="s">
        <v>159</v>
      </c>
      <c r="E36" s="254">
        <v>1040</v>
      </c>
      <c r="F36" s="18" t="s">
        <v>125</v>
      </c>
      <c r="G36" s="206" t="s">
        <v>822</v>
      </c>
      <c r="H36" s="206" t="s">
        <v>823</v>
      </c>
      <c r="I36" s="206"/>
      <c r="J36" s="206" t="s">
        <v>793</v>
      </c>
      <c r="K36" s="206"/>
      <c r="L36" s="21"/>
      <c r="M36" s="61"/>
    </row>
    <row r="37" spans="1:13" ht="159.6">
      <c r="A37" s="18" t="s">
        <v>824</v>
      </c>
      <c r="B37" s="18" t="s">
        <v>821</v>
      </c>
      <c r="C37" s="18" t="s">
        <v>152</v>
      </c>
      <c r="D37" s="18" t="s">
        <v>124</v>
      </c>
      <c r="E37" s="254">
        <v>2300</v>
      </c>
      <c r="F37" s="18" t="s">
        <v>125</v>
      </c>
      <c r="G37" s="206" t="s">
        <v>825</v>
      </c>
      <c r="H37" s="206" t="s">
        <v>826</v>
      </c>
      <c r="I37" s="206" t="s">
        <v>668</v>
      </c>
      <c r="J37" s="206" t="s">
        <v>827</v>
      </c>
      <c r="K37" s="206"/>
      <c r="L37" s="21"/>
      <c r="M37" s="61"/>
    </row>
    <row r="38" spans="1:13" ht="57.95">
      <c r="A38" s="18" t="s">
        <v>828</v>
      </c>
      <c r="B38" s="18" t="s">
        <v>829</v>
      </c>
      <c r="C38" s="18" t="s">
        <v>152</v>
      </c>
      <c r="D38" s="18" t="s">
        <v>230</v>
      </c>
      <c r="E38" s="254">
        <v>1040</v>
      </c>
      <c r="F38" s="18" t="s">
        <v>802</v>
      </c>
      <c r="G38" s="206" t="s">
        <v>830</v>
      </c>
      <c r="H38" s="206" t="s">
        <v>831</v>
      </c>
      <c r="I38" s="206" t="s">
        <v>832</v>
      </c>
      <c r="J38" s="206" t="s">
        <v>833</v>
      </c>
      <c r="K38" s="206"/>
      <c r="L38" s="21"/>
      <c r="M38" s="61"/>
    </row>
    <row r="39" spans="1:13" ht="217.5">
      <c r="A39" s="18" t="s">
        <v>834</v>
      </c>
      <c r="B39" s="18" t="s">
        <v>829</v>
      </c>
      <c r="C39" s="18" t="s">
        <v>152</v>
      </c>
      <c r="D39" s="18" t="s">
        <v>124</v>
      </c>
      <c r="E39" s="254">
        <v>1040</v>
      </c>
      <c r="F39" s="18" t="s">
        <v>835</v>
      </c>
      <c r="G39" s="206" t="s">
        <v>836</v>
      </c>
      <c r="H39" s="206" t="s">
        <v>837</v>
      </c>
      <c r="I39" s="206" t="s">
        <v>838</v>
      </c>
      <c r="J39" s="206" t="s">
        <v>839</v>
      </c>
      <c r="K39" s="206"/>
      <c r="L39" s="21"/>
      <c r="M39" s="61"/>
    </row>
    <row r="40" spans="1:13" ht="174.95" customHeight="1">
      <c r="A40" s="18" t="s">
        <v>840</v>
      </c>
      <c r="B40" s="18" t="s">
        <v>841</v>
      </c>
      <c r="C40" s="18" t="s">
        <v>152</v>
      </c>
      <c r="D40" s="18" t="s">
        <v>124</v>
      </c>
      <c r="E40" s="254">
        <v>1040</v>
      </c>
      <c r="F40" s="18" t="s">
        <v>125</v>
      </c>
      <c r="G40" s="206" t="s">
        <v>842</v>
      </c>
      <c r="H40" s="206" t="s">
        <v>843</v>
      </c>
      <c r="I40" s="308" t="s">
        <v>844</v>
      </c>
      <c r="J40" s="308" t="s">
        <v>845</v>
      </c>
      <c r="K40" s="206"/>
      <c r="L40" s="21"/>
      <c r="M40" s="61"/>
    </row>
    <row r="41" spans="1:13" ht="69" customHeight="1">
      <c r="A41" s="18" t="s">
        <v>846</v>
      </c>
      <c r="B41" s="18" t="s">
        <v>847</v>
      </c>
      <c r="C41" s="18" t="s">
        <v>152</v>
      </c>
      <c r="D41" s="18" t="s">
        <v>124</v>
      </c>
      <c r="E41" s="254">
        <v>1040</v>
      </c>
      <c r="F41" s="18" t="s">
        <v>125</v>
      </c>
      <c r="G41" s="61" t="s">
        <v>848</v>
      </c>
      <c r="H41" s="206" t="s">
        <v>849</v>
      </c>
      <c r="I41" s="308" t="s">
        <v>127</v>
      </c>
      <c r="J41" s="308" t="s">
        <v>850</v>
      </c>
      <c r="K41" s="206"/>
      <c r="L41" s="21"/>
      <c r="M41" s="61"/>
    </row>
    <row r="42" spans="1:13" ht="69" customHeight="1">
      <c r="A42" s="18" t="s">
        <v>851</v>
      </c>
      <c r="B42" s="18" t="s">
        <v>847</v>
      </c>
      <c r="C42" s="18" t="s">
        <v>152</v>
      </c>
      <c r="D42" s="18" t="s">
        <v>124</v>
      </c>
      <c r="E42" s="254">
        <v>1040</v>
      </c>
      <c r="F42" s="18" t="s">
        <v>125</v>
      </c>
      <c r="G42" s="61" t="s">
        <v>852</v>
      </c>
      <c r="H42" s="206" t="s">
        <v>853</v>
      </c>
      <c r="I42" s="308" t="s">
        <v>135</v>
      </c>
      <c r="J42" s="308" t="s">
        <v>854</v>
      </c>
      <c r="K42" s="206"/>
      <c r="L42" s="21"/>
      <c r="M42" s="61"/>
    </row>
    <row r="43" spans="1:13" ht="69" customHeight="1">
      <c r="A43" s="18" t="s">
        <v>855</v>
      </c>
      <c r="B43" s="18" t="s">
        <v>847</v>
      </c>
      <c r="C43" s="18" t="s">
        <v>152</v>
      </c>
      <c r="D43" s="18" t="s">
        <v>124</v>
      </c>
      <c r="E43" s="254">
        <v>1040</v>
      </c>
      <c r="F43" s="18" t="s">
        <v>125</v>
      </c>
      <c r="G43" s="61" t="s">
        <v>856</v>
      </c>
      <c r="H43" s="206" t="s">
        <v>857</v>
      </c>
      <c r="I43" s="308" t="s">
        <v>135</v>
      </c>
      <c r="J43" s="308" t="s">
        <v>355</v>
      </c>
      <c r="K43" s="206"/>
      <c r="L43" s="21"/>
      <c r="M43" s="61"/>
    </row>
    <row r="44" spans="1:13" ht="69" customHeight="1">
      <c r="A44" s="18" t="s">
        <v>858</v>
      </c>
      <c r="B44" s="18" t="s">
        <v>847</v>
      </c>
      <c r="C44" s="18" t="s">
        <v>152</v>
      </c>
      <c r="D44" s="18" t="s">
        <v>124</v>
      </c>
      <c r="E44" s="254">
        <v>1040</v>
      </c>
      <c r="F44" s="18" t="s">
        <v>125</v>
      </c>
      <c r="G44" s="61" t="s">
        <v>859</v>
      </c>
      <c r="H44" s="206" t="s">
        <v>860</v>
      </c>
      <c r="I44" s="308" t="s">
        <v>861</v>
      </c>
      <c r="J44" s="308" t="s">
        <v>862</v>
      </c>
      <c r="K44" s="206"/>
      <c r="L44" s="21"/>
      <c r="M44" s="61"/>
    </row>
    <row r="45" spans="1:13" ht="121.5" customHeight="1">
      <c r="A45" s="18" t="s">
        <v>863</v>
      </c>
      <c r="B45" s="18" t="s">
        <v>864</v>
      </c>
      <c r="C45" s="18" t="s">
        <v>152</v>
      </c>
      <c r="D45" s="18" t="s">
        <v>124</v>
      </c>
      <c r="E45" s="254">
        <v>1040</v>
      </c>
      <c r="F45" s="18" t="s">
        <v>125</v>
      </c>
      <c r="G45" s="61" t="s">
        <v>865</v>
      </c>
      <c r="H45" s="206" t="s">
        <v>866</v>
      </c>
      <c r="I45" s="308" t="s">
        <v>867</v>
      </c>
      <c r="J45" s="308" t="s">
        <v>868</v>
      </c>
      <c r="K45" s="206"/>
      <c r="L45" s="21"/>
      <c r="M45" s="61"/>
    </row>
    <row r="46" spans="1:13" ht="69" customHeight="1">
      <c r="A46" s="18" t="s">
        <v>869</v>
      </c>
      <c r="B46" s="18" t="s">
        <v>864</v>
      </c>
      <c r="C46" s="18" t="s">
        <v>152</v>
      </c>
      <c r="D46" s="18" t="s">
        <v>159</v>
      </c>
      <c r="E46" s="254">
        <v>1040</v>
      </c>
      <c r="F46" s="18" t="s">
        <v>125</v>
      </c>
      <c r="G46" s="61" t="s">
        <v>870</v>
      </c>
      <c r="H46" s="206" t="s">
        <v>871</v>
      </c>
      <c r="I46" s="308" t="s">
        <v>872</v>
      </c>
      <c r="J46" s="308" t="s">
        <v>873</v>
      </c>
      <c r="K46" s="206"/>
      <c r="L46" s="21"/>
      <c r="M46" s="61"/>
    </row>
    <row r="47" spans="1:13" ht="203.1">
      <c r="A47" s="18" t="s">
        <v>874</v>
      </c>
      <c r="B47" s="18" t="s">
        <v>875</v>
      </c>
      <c r="C47" s="18" t="s">
        <v>152</v>
      </c>
      <c r="D47" s="18" t="s">
        <v>124</v>
      </c>
      <c r="E47" s="254">
        <v>2300</v>
      </c>
      <c r="F47" s="18" t="s">
        <v>125</v>
      </c>
      <c r="G47" s="61" t="s">
        <v>876</v>
      </c>
      <c r="H47" s="61" t="s">
        <v>877</v>
      </c>
      <c r="I47" s="308" t="s">
        <v>878</v>
      </c>
      <c r="J47" s="308" t="s">
        <v>879</v>
      </c>
      <c r="K47" s="206"/>
      <c r="L47" s="21"/>
      <c r="M47" s="61"/>
    </row>
    <row r="48" spans="1:13" ht="174">
      <c r="A48" s="18" t="s">
        <v>880</v>
      </c>
      <c r="B48" s="18" t="s">
        <v>875</v>
      </c>
      <c r="C48" s="18" t="s">
        <v>152</v>
      </c>
      <c r="D48" s="18" t="s">
        <v>140</v>
      </c>
      <c r="E48" s="254">
        <v>1040</v>
      </c>
      <c r="F48" s="18" t="s">
        <v>142</v>
      </c>
      <c r="G48" s="61" t="s">
        <v>881</v>
      </c>
      <c r="H48" s="61" t="s">
        <v>882</v>
      </c>
      <c r="I48" s="308" t="s">
        <v>883</v>
      </c>
      <c r="J48" s="308" t="s">
        <v>884</v>
      </c>
      <c r="K48" s="206"/>
      <c r="L48" s="21"/>
      <c r="M48" s="61"/>
    </row>
    <row r="49" spans="1:13" ht="116.1">
      <c r="A49" s="18" t="s">
        <v>885</v>
      </c>
      <c r="B49" s="18" t="s">
        <v>875</v>
      </c>
      <c r="C49" s="18" t="s">
        <v>152</v>
      </c>
      <c r="D49" s="18" t="s">
        <v>302</v>
      </c>
      <c r="E49" s="254" t="s">
        <v>886</v>
      </c>
      <c r="F49" s="18" t="s">
        <v>142</v>
      </c>
      <c r="G49" s="61" t="s">
        <v>887</v>
      </c>
      <c r="H49" s="61" t="s">
        <v>888</v>
      </c>
      <c r="I49" s="308" t="s">
        <v>889</v>
      </c>
      <c r="J49" s="308" t="s">
        <v>890</v>
      </c>
      <c r="K49" s="206"/>
      <c r="L49" s="21"/>
      <c r="M49" s="61"/>
    </row>
    <row r="50" spans="1:13" ht="116.1">
      <c r="A50" s="18" t="s">
        <v>891</v>
      </c>
      <c r="B50" s="18" t="s">
        <v>875</v>
      </c>
      <c r="C50" s="18" t="s">
        <v>152</v>
      </c>
      <c r="D50" s="18" t="s">
        <v>124</v>
      </c>
      <c r="E50" s="254">
        <v>3151</v>
      </c>
      <c r="F50" s="18" t="s">
        <v>125</v>
      </c>
      <c r="G50" s="61" t="s">
        <v>892</v>
      </c>
      <c r="H50" s="61" t="s">
        <v>888</v>
      </c>
      <c r="I50" s="308" t="s">
        <v>889</v>
      </c>
      <c r="J50" s="308" t="s">
        <v>893</v>
      </c>
      <c r="K50" s="206"/>
      <c r="L50" s="21"/>
      <c r="M50" s="61"/>
    </row>
    <row r="51" spans="1:13" ht="101.45">
      <c r="A51" s="21" t="s">
        <v>894</v>
      </c>
      <c r="B51" s="18" t="s">
        <v>895</v>
      </c>
      <c r="C51" s="18" t="s">
        <v>152</v>
      </c>
      <c r="D51" s="18" t="s">
        <v>159</v>
      </c>
      <c r="E51" s="18">
        <v>1007</v>
      </c>
      <c r="F51" s="21" t="s">
        <v>125</v>
      </c>
      <c r="G51" s="256" t="s">
        <v>896</v>
      </c>
      <c r="H51" s="55" t="s">
        <v>897</v>
      </c>
      <c r="I51" s="309" t="s">
        <v>889</v>
      </c>
      <c r="J51" s="309" t="s">
        <v>136</v>
      </c>
      <c r="K51" s="206"/>
      <c r="L51" s="21"/>
      <c r="M51" s="61"/>
    </row>
    <row r="52" spans="1:13" ht="231.95">
      <c r="A52" s="19" t="s">
        <v>898</v>
      </c>
      <c r="B52" s="18" t="s">
        <v>895</v>
      </c>
      <c r="C52" s="18" t="s">
        <v>152</v>
      </c>
      <c r="D52" s="18" t="s">
        <v>132</v>
      </c>
      <c r="E52" s="18">
        <v>3151</v>
      </c>
      <c r="F52" s="21" t="s">
        <v>133</v>
      </c>
      <c r="G52" s="370" t="s">
        <v>899</v>
      </c>
      <c r="H52" s="55" t="s">
        <v>900</v>
      </c>
      <c r="I52" s="309" t="s">
        <v>901</v>
      </c>
      <c r="J52" s="309" t="s">
        <v>902</v>
      </c>
      <c r="K52" s="206"/>
      <c r="L52" s="21"/>
      <c r="M52" s="61"/>
    </row>
    <row r="53" spans="1:13" ht="188.45">
      <c r="A53" s="19" t="s">
        <v>903</v>
      </c>
      <c r="B53" s="18" t="s">
        <v>895</v>
      </c>
      <c r="C53" s="18" t="s">
        <v>152</v>
      </c>
      <c r="D53" s="18" t="s">
        <v>124</v>
      </c>
      <c r="E53" s="18">
        <v>3151</v>
      </c>
      <c r="F53" s="21" t="s">
        <v>779</v>
      </c>
      <c r="G53" s="265" t="s">
        <v>904</v>
      </c>
      <c r="H53" s="55" t="s">
        <v>905</v>
      </c>
      <c r="I53" s="309" t="s">
        <v>878</v>
      </c>
      <c r="J53" s="309" t="s">
        <v>906</v>
      </c>
      <c r="K53" s="206"/>
      <c r="L53" s="21"/>
      <c r="M53" s="61"/>
    </row>
    <row r="54" spans="1:13" ht="174">
      <c r="A54" s="19" t="s">
        <v>907</v>
      </c>
      <c r="B54" s="18" t="s">
        <v>895</v>
      </c>
      <c r="C54" s="18" t="s">
        <v>152</v>
      </c>
      <c r="D54" s="18" t="s">
        <v>124</v>
      </c>
      <c r="E54" s="18">
        <v>2200</v>
      </c>
      <c r="F54" s="21" t="s">
        <v>125</v>
      </c>
      <c r="G54" s="265" t="s">
        <v>908</v>
      </c>
      <c r="H54" s="55" t="s">
        <v>909</v>
      </c>
      <c r="I54" s="309" t="s">
        <v>889</v>
      </c>
      <c r="J54" s="309" t="s">
        <v>893</v>
      </c>
      <c r="K54" s="206"/>
      <c r="L54" s="21"/>
      <c r="M54" s="61"/>
    </row>
    <row r="55" spans="1:13" ht="188.45">
      <c r="A55" s="19" t="s">
        <v>910</v>
      </c>
      <c r="B55" s="18" t="s">
        <v>895</v>
      </c>
      <c r="C55" s="18" t="s">
        <v>152</v>
      </c>
      <c r="D55" s="18" t="s">
        <v>124</v>
      </c>
      <c r="E55" s="18">
        <v>3153</v>
      </c>
      <c r="F55" s="21" t="s">
        <v>125</v>
      </c>
      <c r="G55" s="55" t="s">
        <v>911</v>
      </c>
      <c r="H55" s="55" t="s">
        <v>912</v>
      </c>
      <c r="I55" s="309" t="s">
        <v>889</v>
      </c>
      <c r="J55" s="309" t="s">
        <v>913</v>
      </c>
      <c r="K55" s="206"/>
      <c r="L55" s="21"/>
      <c r="M55" s="61"/>
    </row>
    <row r="56" spans="1:13" ht="203.1">
      <c r="A56" s="19" t="s">
        <v>914</v>
      </c>
      <c r="B56" s="18" t="s">
        <v>915</v>
      </c>
      <c r="C56" s="18" t="s">
        <v>152</v>
      </c>
      <c r="D56" s="18" t="s">
        <v>124</v>
      </c>
      <c r="E56" s="18">
        <v>1040</v>
      </c>
      <c r="F56" s="21" t="s">
        <v>125</v>
      </c>
      <c r="G56" s="61" t="s">
        <v>916</v>
      </c>
      <c r="H56" s="61" t="s">
        <v>917</v>
      </c>
      <c r="I56" s="206" t="s">
        <v>918</v>
      </c>
      <c r="J56" s="206" t="s">
        <v>919</v>
      </c>
      <c r="K56" s="206"/>
      <c r="L56" s="21"/>
      <c r="M56" s="61"/>
    </row>
    <row r="57" spans="1:13" ht="57.95">
      <c r="A57" s="21" t="s">
        <v>920</v>
      </c>
      <c r="B57" s="18" t="s">
        <v>710</v>
      </c>
      <c r="C57" s="18" t="s">
        <v>152</v>
      </c>
      <c r="D57" s="18" t="s">
        <v>159</v>
      </c>
      <c r="E57" s="21">
        <v>4000</v>
      </c>
      <c r="F57" s="19" t="s">
        <v>261</v>
      </c>
      <c r="G57" s="206" t="s">
        <v>921</v>
      </c>
      <c r="H57" s="206" t="s">
        <v>922</v>
      </c>
      <c r="I57" s="206"/>
      <c r="J57" s="206" t="s">
        <v>923</v>
      </c>
      <c r="K57" s="206"/>
      <c r="L57" s="21"/>
      <c r="M57" s="61"/>
    </row>
    <row r="58" spans="1:13" ht="43.5">
      <c r="A58" s="21" t="s">
        <v>924</v>
      </c>
      <c r="B58" s="18" t="s">
        <v>710</v>
      </c>
      <c r="C58" s="18" t="s">
        <v>152</v>
      </c>
      <c r="D58" s="18" t="s">
        <v>159</v>
      </c>
      <c r="E58" s="21">
        <v>4000</v>
      </c>
      <c r="F58" s="19" t="s">
        <v>261</v>
      </c>
      <c r="G58" s="206" t="s">
        <v>925</v>
      </c>
      <c r="H58" s="206" t="s">
        <v>926</v>
      </c>
      <c r="I58" s="206"/>
      <c r="J58" s="206" t="s">
        <v>927</v>
      </c>
      <c r="K58" s="206"/>
      <c r="L58" s="21"/>
      <c r="M58" s="61"/>
    </row>
    <row r="59" spans="1:13" ht="57.95">
      <c r="A59" s="21" t="s">
        <v>928</v>
      </c>
      <c r="B59" s="18" t="s">
        <v>710</v>
      </c>
      <c r="C59" s="18" t="s">
        <v>152</v>
      </c>
      <c r="D59" s="18" t="s">
        <v>159</v>
      </c>
      <c r="E59" s="21">
        <v>4400</v>
      </c>
      <c r="F59" s="19" t="s">
        <v>261</v>
      </c>
      <c r="G59" s="206" t="s">
        <v>929</v>
      </c>
      <c r="H59" s="206" t="s">
        <v>930</v>
      </c>
      <c r="I59" s="206"/>
      <c r="J59" s="206" t="s">
        <v>923</v>
      </c>
      <c r="K59" s="206"/>
      <c r="L59" s="21"/>
      <c r="M59" s="61"/>
    </row>
    <row r="60" spans="1:13" ht="57.95">
      <c r="A60" s="21" t="s">
        <v>931</v>
      </c>
      <c r="B60" s="18" t="s">
        <v>710</v>
      </c>
      <c r="C60" s="18" t="s">
        <v>152</v>
      </c>
      <c r="D60" s="18" t="s">
        <v>159</v>
      </c>
      <c r="E60" s="21">
        <v>4000</v>
      </c>
      <c r="F60" s="19" t="s">
        <v>261</v>
      </c>
      <c r="G60" s="206" t="s">
        <v>932</v>
      </c>
      <c r="H60" s="206" t="s">
        <v>933</v>
      </c>
      <c r="I60" s="206"/>
      <c r="J60" s="206" t="s">
        <v>923</v>
      </c>
      <c r="K60" s="206"/>
      <c r="L60" s="21"/>
      <c r="M60" s="61"/>
    </row>
    <row r="61" spans="1:13" ht="57.95">
      <c r="A61" s="21" t="s">
        <v>934</v>
      </c>
      <c r="B61" s="18" t="s">
        <v>710</v>
      </c>
      <c r="C61" s="18" t="s">
        <v>152</v>
      </c>
      <c r="D61" s="18" t="s">
        <v>159</v>
      </c>
      <c r="E61" s="21">
        <v>4000</v>
      </c>
      <c r="F61" s="19" t="s">
        <v>261</v>
      </c>
      <c r="G61" s="206" t="s">
        <v>935</v>
      </c>
      <c r="H61" s="206" t="s">
        <v>936</v>
      </c>
      <c r="I61" s="206"/>
      <c r="J61" s="206" t="s">
        <v>923</v>
      </c>
      <c r="K61" s="206"/>
      <c r="L61" s="21"/>
      <c r="M61" s="61"/>
    </row>
    <row r="62" spans="1:13" ht="57.95">
      <c r="A62" s="21" t="s">
        <v>937</v>
      </c>
      <c r="B62" s="18" t="s">
        <v>718</v>
      </c>
      <c r="C62" s="18" t="s">
        <v>152</v>
      </c>
      <c r="D62" s="18" t="s">
        <v>159</v>
      </c>
      <c r="E62" s="21">
        <v>4400</v>
      </c>
      <c r="F62" s="19" t="s">
        <v>261</v>
      </c>
      <c r="G62" s="206" t="s">
        <v>938</v>
      </c>
      <c r="H62" s="205" t="s">
        <v>939</v>
      </c>
      <c r="I62" s="206"/>
      <c r="J62" s="206" t="s">
        <v>923</v>
      </c>
      <c r="K62" s="206"/>
      <c r="L62" s="21"/>
      <c r="M62" s="61"/>
    </row>
    <row r="63" spans="1:13" ht="43.5">
      <c r="A63" s="21" t="s">
        <v>940</v>
      </c>
      <c r="B63" s="18" t="s">
        <v>718</v>
      </c>
      <c r="C63" s="18" t="s">
        <v>524</v>
      </c>
      <c r="D63" s="18" t="s">
        <v>159</v>
      </c>
      <c r="E63" s="21">
        <v>4400</v>
      </c>
      <c r="F63" s="19" t="s">
        <v>261</v>
      </c>
      <c r="G63" s="206" t="s">
        <v>941</v>
      </c>
      <c r="H63" s="205" t="s">
        <v>942</v>
      </c>
      <c r="I63" s="206"/>
      <c r="J63" s="206" t="s">
        <v>267</v>
      </c>
      <c r="K63" s="206"/>
      <c r="L63" s="21"/>
      <c r="M63" s="61"/>
    </row>
    <row r="64" spans="1:13" ht="57.95">
      <c r="A64" s="18" t="s">
        <v>943</v>
      </c>
      <c r="B64" s="18" t="s">
        <v>519</v>
      </c>
      <c r="C64" s="18" t="s">
        <v>152</v>
      </c>
      <c r="D64" s="18" t="s">
        <v>159</v>
      </c>
      <c r="E64" s="19">
        <v>4000</v>
      </c>
      <c r="F64" s="19" t="s">
        <v>261</v>
      </c>
      <c r="G64" s="206" t="s">
        <v>944</v>
      </c>
      <c r="H64" s="206" t="s">
        <v>945</v>
      </c>
      <c r="I64" s="206" t="s">
        <v>148</v>
      </c>
      <c r="J64" s="206" t="s">
        <v>946</v>
      </c>
      <c r="K64" s="206"/>
      <c r="L64" s="21"/>
      <c r="M64" s="61"/>
    </row>
    <row r="65" spans="1:13">
      <c r="A65" s="18" t="s">
        <v>947</v>
      </c>
      <c r="B65" s="18" t="s">
        <v>536</v>
      </c>
      <c r="C65" s="18" t="s">
        <v>524</v>
      </c>
      <c r="D65" s="18" t="s">
        <v>159</v>
      </c>
      <c r="E65" s="19">
        <v>4000</v>
      </c>
      <c r="F65" s="19" t="s">
        <v>261</v>
      </c>
      <c r="G65" s="206" t="s">
        <v>948</v>
      </c>
      <c r="H65" s="206" t="s">
        <v>949</v>
      </c>
      <c r="I65" s="206" t="s">
        <v>148</v>
      </c>
      <c r="J65" s="206" t="s">
        <v>267</v>
      </c>
      <c r="K65" s="206"/>
      <c r="L65" s="21"/>
      <c r="M65" s="61"/>
    </row>
    <row r="66" spans="1:13" ht="57.95">
      <c r="A66" s="18" t="s">
        <v>950</v>
      </c>
      <c r="B66" s="18" t="s">
        <v>951</v>
      </c>
      <c r="C66" s="18" t="s">
        <v>524</v>
      </c>
      <c r="D66" s="18" t="s">
        <v>159</v>
      </c>
      <c r="E66" s="19">
        <v>4000</v>
      </c>
      <c r="F66" s="19" t="s">
        <v>261</v>
      </c>
      <c r="G66" s="206" t="s">
        <v>952</v>
      </c>
      <c r="H66" s="206" t="s">
        <v>953</v>
      </c>
      <c r="I66" s="206" t="s">
        <v>148</v>
      </c>
      <c r="J66" s="206" t="s">
        <v>946</v>
      </c>
      <c r="K66" s="206"/>
      <c r="L66" s="21"/>
      <c r="M66" s="61"/>
    </row>
    <row r="67" spans="1:13" ht="57.95">
      <c r="A67" s="18" t="s">
        <v>954</v>
      </c>
      <c r="B67" s="18" t="s">
        <v>700</v>
      </c>
      <c r="C67" s="18" t="s">
        <v>524</v>
      </c>
      <c r="D67" s="18" t="s">
        <v>159</v>
      </c>
      <c r="E67" s="19">
        <v>4000</v>
      </c>
      <c r="F67" s="19" t="s">
        <v>261</v>
      </c>
      <c r="G67" s="206" t="s">
        <v>955</v>
      </c>
      <c r="H67" s="206" t="s">
        <v>956</v>
      </c>
      <c r="I67" s="206" t="s">
        <v>148</v>
      </c>
      <c r="J67" s="206" t="s">
        <v>946</v>
      </c>
      <c r="K67" s="206"/>
      <c r="L67" s="21"/>
      <c r="M67" s="61"/>
    </row>
    <row r="68" spans="1:13" ht="57.95">
      <c r="A68" s="18" t="s">
        <v>957</v>
      </c>
      <c r="B68" s="18" t="s">
        <v>519</v>
      </c>
      <c r="C68" s="18" t="s">
        <v>152</v>
      </c>
      <c r="D68" s="18" t="s">
        <v>254</v>
      </c>
      <c r="E68" s="19">
        <v>4071</v>
      </c>
      <c r="F68" s="19" t="s">
        <v>261</v>
      </c>
      <c r="G68" s="206" t="s">
        <v>958</v>
      </c>
      <c r="H68" s="206" t="s">
        <v>959</v>
      </c>
      <c r="I68" s="206" t="s">
        <v>148</v>
      </c>
      <c r="J68" s="206" t="s">
        <v>946</v>
      </c>
      <c r="K68" s="206"/>
      <c r="L68" s="21"/>
      <c r="M68" s="61" t="s">
        <v>960</v>
      </c>
    </row>
    <row r="69" spans="1:13" ht="116.1">
      <c r="A69" s="18" t="s">
        <v>961</v>
      </c>
      <c r="B69" s="18" t="s">
        <v>519</v>
      </c>
      <c r="C69" s="18" t="s">
        <v>524</v>
      </c>
      <c r="D69" s="18" t="s">
        <v>254</v>
      </c>
      <c r="E69" s="19">
        <v>4071</v>
      </c>
      <c r="F69" s="19" t="s">
        <v>261</v>
      </c>
      <c r="G69" s="206" t="s">
        <v>962</v>
      </c>
      <c r="H69" s="206" t="s">
        <v>963</v>
      </c>
      <c r="I69" s="206" t="s">
        <v>148</v>
      </c>
      <c r="J69" s="206" t="s">
        <v>964</v>
      </c>
      <c r="K69" s="206"/>
      <c r="L69" s="21"/>
      <c r="M69" s="61" t="s">
        <v>960</v>
      </c>
    </row>
    <row r="70" spans="1:13" ht="159.6">
      <c r="A70" s="18" t="s">
        <v>965</v>
      </c>
      <c r="B70" s="18" t="s">
        <v>696</v>
      </c>
      <c r="C70" s="18" t="s">
        <v>524</v>
      </c>
      <c r="D70" s="18" t="s">
        <v>254</v>
      </c>
      <c r="E70" s="19">
        <v>4071</v>
      </c>
      <c r="F70" s="19" t="s">
        <v>261</v>
      </c>
      <c r="G70" s="206" t="s">
        <v>966</v>
      </c>
      <c r="H70" s="206" t="s">
        <v>967</v>
      </c>
      <c r="I70" s="206" t="s">
        <v>148</v>
      </c>
      <c r="J70" s="206" t="s">
        <v>968</v>
      </c>
      <c r="K70" s="206"/>
      <c r="L70" s="21"/>
      <c r="M70" s="61" t="s">
        <v>960</v>
      </c>
    </row>
    <row r="71" spans="1:13" ht="246.6">
      <c r="A71" s="18" t="s">
        <v>969</v>
      </c>
      <c r="B71" s="18" t="s">
        <v>519</v>
      </c>
      <c r="C71" s="18" t="s">
        <v>152</v>
      </c>
      <c r="D71" s="18" t="s">
        <v>166</v>
      </c>
      <c r="E71" s="19">
        <v>4000</v>
      </c>
      <c r="F71" s="19" t="s">
        <v>283</v>
      </c>
      <c r="G71" s="206" t="s">
        <v>970</v>
      </c>
      <c r="H71" s="206" t="s">
        <v>971</v>
      </c>
      <c r="I71" s="206" t="s">
        <v>972</v>
      </c>
      <c r="J71" s="206" t="s">
        <v>973</v>
      </c>
      <c r="K71" s="206"/>
      <c r="L71" s="21"/>
      <c r="M71" s="61"/>
    </row>
    <row r="72" spans="1:13" ht="246.6">
      <c r="A72" s="18" t="s">
        <v>974</v>
      </c>
      <c r="B72" s="18" t="s">
        <v>536</v>
      </c>
      <c r="C72" s="18" t="s">
        <v>524</v>
      </c>
      <c r="D72" s="18" t="s">
        <v>166</v>
      </c>
      <c r="E72" s="19">
        <v>4000</v>
      </c>
      <c r="F72" s="19" t="s">
        <v>283</v>
      </c>
      <c r="G72" s="206" t="s">
        <v>975</v>
      </c>
      <c r="H72" s="206" t="s">
        <v>976</v>
      </c>
      <c r="I72" s="206" t="s">
        <v>972</v>
      </c>
      <c r="J72" s="206" t="s">
        <v>977</v>
      </c>
      <c r="K72" s="206"/>
      <c r="L72" s="21"/>
      <c r="M72" s="61"/>
    </row>
    <row r="73" spans="1:13" ht="174">
      <c r="A73" s="18" t="s">
        <v>978</v>
      </c>
      <c r="B73" s="18" t="s">
        <v>534</v>
      </c>
      <c r="C73" s="18" t="s">
        <v>152</v>
      </c>
      <c r="D73" s="18" t="s">
        <v>159</v>
      </c>
      <c r="E73" s="19">
        <v>4071</v>
      </c>
      <c r="F73" s="19" t="s">
        <v>261</v>
      </c>
      <c r="G73" s="206" t="s">
        <v>979</v>
      </c>
      <c r="H73" s="206" t="s">
        <v>980</v>
      </c>
      <c r="I73" s="206" t="s">
        <v>148</v>
      </c>
      <c r="J73" s="206" t="s">
        <v>267</v>
      </c>
      <c r="K73" s="206" t="s">
        <v>981</v>
      </c>
      <c r="L73" s="21"/>
      <c r="M73" s="61"/>
    </row>
    <row r="74" spans="1:13" ht="57.95">
      <c r="A74" s="18" t="s">
        <v>982</v>
      </c>
      <c r="B74" s="18" t="s">
        <v>983</v>
      </c>
      <c r="C74" s="18" t="s">
        <v>152</v>
      </c>
      <c r="D74" s="18" t="s">
        <v>302</v>
      </c>
      <c r="E74" s="18" t="s">
        <v>303</v>
      </c>
      <c r="F74" s="19" t="s">
        <v>984</v>
      </c>
      <c r="G74" s="206" t="s">
        <v>985</v>
      </c>
      <c r="H74" s="206" t="s">
        <v>986</v>
      </c>
      <c r="I74" s="206" t="s">
        <v>148</v>
      </c>
      <c r="J74" s="206" t="s">
        <v>946</v>
      </c>
      <c r="K74" s="206"/>
      <c r="L74" s="21"/>
      <c r="M74" s="61"/>
    </row>
    <row r="75" spans="1:13" ht="116.1">
      <c r="A75" s="18" t="s">
        <v>987</v>
      </c>
      <c r="B75" s="18" t="s">
        <v>988</v>
      </c>
      <c r="C75" s="18" t="s">
        <v>524</v>
      </c>
      <c r="D75" s="18" t="s">
        <v>302</v>
      </c>
      <c r="E75" s="18" t="s">
        <v>303</v>
      </c>
      <c r="F75" s="19" t="s">
        <v>984</v>
      </c>
      <c r="G75" s="206" t="s">
        <v>989</v>
      </c>
      <c r="H75" s="206" t="s">
        <v>990</v>
      </c>
      <c r="I75" s="206" t="s">
        <v>148</v>
      </c>
      <c r="J75" s="206" t="s">
        <v>991</v>
      </c>
      <c r="K75" s="206"/>
      <c r="L75" s="21"/>
      <c r="M75" s="61"/>
    </row>
    <row r="76" spans="1:13" ht="174">
      <c r="A76" s="18" t="s">
        <v>992</v>
      </c>
      <c r="B76" s="18" t="s">
        <v>684</v>
      </c>
      <c r="C76" s="18" t="s">
        <v>152</v>
      </c>
      <c r="D76" s="18" t="s">
        <v>159</v>
      </c>
      <c r="E76" s="19">
        <v>4000</v>
      </c>
      <c r="F76" s="19" t="s">
        <v>315</v>
      </c>
      <c r="G76" s="206" t="s">
        <v>993</v>
      </c>
      <c r="H76" s="206" t="s">
        <v>994</v>
      </c>
      <c r="I76" s="206" t="s">
        <v>148</v>
      </c>
      <c r="J76" s="206" t="s">
        <v>267</v>
      </c>
      <c r="K76" s="206" t="s">
        <v>981</v>
      </c>
      <c r="L76" s="21"/>
      <c r="M76" s="61"/>
    </row>
    <row r="77" spans="1:13" ht="174">
      <c r="A77" s="18" t="s">
        <v>995</v>
      </c>
      <c r="B77" s="18" t="s">
        <v>684</v>
      </c>
      <c r="C77" s="18" t="s">
        <v>152</v>
      </c>
      <c r="D77" s="18" t="s">
        <v>159</v>
      </c>
      <c r="E77" s="19">
        <v>4000</v>
      </c>
      <c r="F77" s="19" t="s">
        <v>261</v>
      </c>
      <c r="G77" s="206" t="s">
        <v>996</v>
      </c>
      <c r="H77" s="206" t="s">
        <v>997</v>
      </c>
      <c r="I77" s="206" t="s">
        <v>148</v>
      </c>
      <c r="J77" s="206" t="s">
        <v>267</v>
      </c>
      <c r="K77" s="206" t="s">
        <v>981</v>
      </c>
      <c r="L77" s="21"/>
      <c r="M77" s="61"/>
    </row>
    <row r="78" spans="1:13" ht="57.95">
      <c r="A78" s="18" t="s">
        <v>998</v>
      </c>
      <c r="B78" s="18" t="s">
        <v>696</v>
      </c>
      <c r="C78" s="18" t="s">
        <v>152</v>
      </c>
      <c r="D78" s="18" t="s">
        <v>159</v>
      </c>
      <c r="E78" s="19">
        <v>4000</v>
      </c>
      <c r="F78" s="19" t="s">
        <v>261</v>
      </c>
      <c r="G78" s="206" t="s">
        <v>999</v>
      </c>
      <c r="H78" s="206" t="s">
        <v>1000</v>
      </c>
      <c r="I78" s="206" t="s">
        <v>148</v>
      </c>
      <c r="J78" s="206" t="s">
        <v>946</v>
      </c>
      <c r="K78" s="206"/>
      <c r="L78" s="21"/>
      <c r="M78" s="61"/>
    </row>
    <row r="79" spans="1:13" ht="116.1">
      <c r="A79" s="18" t="s">
        <v>1001</v>
      </c>
      <c r="B79" s="18" t="s">
        <v>696</v>
      </c>
      <c r="C79" s="18" t="s">
        <v>524</v>
      </c>
      <c r="D79" s="18" t="s">
        <v>159</v>
      </c>
      <c r="E79" s="19">
        <v>4000</v>
      </c>
      <c r="F79" s="19" t="s">
        <v>261</v>
      </c>
      <c r="G79" s="206" t="s">
        <v>1002</v>
      </c>
      <c r="H79" s="206" t="s">
        <v>1003</v>
      </c>
      <c r="I79" s="206" t="s">
        <v>148</v>
      </c>
      <c r="J79" s="206" t="s">
        <v>991</v>
      </c>
      <c r="K79" s="206"/>
      <c r="L79" s="21"/>
      <c r="M79" s="61"/>
    </row>
    <row r="80" spans="1:13" ht="57.95">
      <c r="A80" s="18" t="s">
        <v>1004</v>
      </c>
      <c r="B80" s="18" t="s">
        <v>684</v>
      </c>
      <c r="C80" s="18" t="s">
        <v>152</v>
      </c>
      <c r="D80" s="18" t="s">
        <v>159</v>
      </c>
      <c r="E80" s="19">
        <v>4400</v>
      </c>
      <c r="F80" s="19" t="s">
        <v>261</v>
      </c>
      <c r="G80" s="206" t="s">
        <v>1005</v>
      </c>
      <c r="H80" s="206" t="s">
        <v>1006</v>
      </c>
      <c r="I80" s="206" t="s">
        <v>148</v>
      </c>
      <c r="J80" s="206" t="s">
        <v>946</v>
      </c>
      <c r="K80" s="206"/>
      <c r="L80" s="21"/>
      <c r="M80" s="61"/>
    </row>
    <row r="81" spans="1:13" ht="57.95">
      <c r="A81" s="18" t="s">
        <v>1007</v>
      </c>
      <c r="B81" s="18" t="s">
        <v>988</v>
      </c>
      <c r="C81" s="18" t="s">
        <v>524</v>
      </c>
      <c r="D81" s="18" t="s">
        <v>159</v>
      </c>
      <c r="E81" s="19">
        <v>4400</v>
      </c>
      <c r="F81" s="19" t="s">
        <v>261</v>
      </c>
      <c r="G81" s="206" t="s">
        <v>1008</v>
      </c>
      <c r="H81" s="206" t="s">
        <v>1009</v>
      </c>
      <c r="I81" s="206" t="s">
        <v>148</v>
      </c>
      <c r="J81" s="206" t="s">
        <v>946</v>
      </c>
      <c r="K81" s="206"/>
      <c r="L81" s="21"/>
      <c r="M81" s="61"/>
    </row>
    <row r="82" spans="1:13" ht="116.1">
      <c r="A82" s="18" t="s">
        <v>1010</v>
      </c>
      <c r="B82" s="18" t="s">
        <v>684</v>
      </c>
      <c r="C82" s="18" t="s">
        <v>152</v>
      </c>
      <c r="D82" s="18" t="s">
        <v>124</v>
      </c>
      <c r="E82" s="19">
        <v>4000</v>
      </c>
      <c r="F82" s="19" t="s">
        <v>261</v>
      </c>
      <c r="G82" s="206" t="s">
        <v>1011</v>
      </c>
      <c r="H82" s="206" t="s">
        <v>1012</v>
      </c>
      <c r="I82" s="206" t="s">
        <v>336</v>
      </c>
      <c r="J82" s="206" t="s">
        <v>1013</v>
      </c>
      <c r="K82" s="206"/>
      <c r="L82" s="21"/>
      <c r="M82" s="61" t="s">
        <v>1014</v>
      </c>
    </row>
    <row r="83" spans="1:13" ht="72.599999999999994">
      <c r="A83" s="18" t="s">
        <v>1015</v>
      </c>
      <c r="B83" s="18" t="s">
        <v>536</v>
      </c>
      <c r="C83" s="18" t="s">
        <v>524</v>
      </c>
      <c r="D83" s="18" t="s">
        <v>124</v>
      </c>
      <c r="E83" s="19">
        <v>4000</v>
      </c>
      <c r="F83" s="19" t="s">
        <v>261</v>
      </c>
      <c r="G83" s="206" t="s">
        <v>1016</v>
      </c>
      <c r="H83" s="206" t="s">
        <v>1017</v>
      </c>
      <c r="I83" s="206" t="s">
        <v>148</v>
      </c>
      <c r="J83" s="206" t="s">
        <v>1018</v>
      </c>
      <c r="K83" s="206"/>
      <c r="L83" s="21"/>
      <c r="M83" s="61" t="s">
        <v>1014</v>
      </c>
    </row>
    <row r="84" spans="1:13" ht="116.1">
      <c r="A84" s="18" t="s">
        <v>1019</v>
      </c>
      <c r="B84" s="18" t="s">
        <v>983</v>
      </c>
      <c r="C84" s="18" t="s">
        <v>152</v>
      </c>
      <c r="D84" s="18" t="s">
        <v>140</v>
      </c>
      <c r="E84" s="18">
        <v>4000</v>
      </c>
      <c r="F84" s="19" t="s">
        <v>1020</v>
      </c>
      <c r="G84" s="206" t="s">
        <v>1021</v>
      </c>
      <c r="H84" s="206" t="s">
        <v>1022</v>
      </c>
      <c r="I84" s="206" t="s">
        <v>148</v>
      </c>
      <c r="J84" s="206" t="s">
        <v>1023</v>
      </c>
      <c r="K84" s="206"/>
      <c r="L84" s="21"/>
      <c r="M84" s="61"/>
    </row>
    <row r="85" spans="1:13" ht="57.95">
      <c r="A85" s="18" t="s">
        <v>1024</v>
      </c>
      <c r="B85" s="18" t="s">
        <v>983</v>
      </c>
      <c r="C85" s="18" t="s">
        <v>152</v>
      </c>
      <c r="D85" s="18" t="s">
        <v>124</v>
      </c>
      <c r="E85" s="18">
        <v>7122</v>
      </c>
      <c r="F85" s="19" t="s">
        <v>352</v>
      </c>
      <c r="G85" s="206" t="s">
        <v>1025</v>
      </c>
      <c r="H85" s="206" t="s">
        <v>353</v>
      </c>
      <c r="I85" s="206" t="s">
        <v>336</v>
      </c>
      <c r="J85" s="206" t="s">
        <v>1026</v>
      </c>
      <c r="K85" s="206"/>
      <c r="L85" s="21"/>
      <c r="M85" s="61"/>
    </row>
    <row r="86" spans="1:13" ht="57.95">
      <c r="A86" s="18" t="s">
        <v>1027</v>
      </c>
      <c r="B86" s="18" t="s">
        <v>951</v>
      </c>
      <c r="C86" s="18" t="s">
        <v>152</v>
      </c>
      <c r="D86" s="18" t="s">
        <v>152</v>
      </c>
      <c r="E86" s="19">
        <v>4000</v>
      </c>
      <c r="F86" s="19" t="s">
        <v>261</v>
      </c>
      <c r="G86" s="206" t="s">
        <v>1028</v>
      </c>
      <c r="H86" s="206" t="s">
        <v>1029</v>
      </c>
      <c r="I86" s="206" t="s">
        <v>148</v>
      </c>
      <c r="J86" s="206" t="s">
        <v>946</v>
      </c>
      <c r="K86" s="206"/>
      <c r="L86" s="21"/>
      <c r="M86" s="61"/>
    </row>
    <row r="87" spans="1:13" ht="159.6">
      <c r="A87" s="18" t="s">
        <v>1030</v>
      </c>
      <c r="B87" s="18" t="s">
        <v>951</v>
      </c>
      <c r="C87" s="18" t="s">
        <v>152</v>
      </c>
      <c r="D87" s="18" t="s">
        <v>152</v>
      </c>
      <c r="E87" s="19">
        <v>4000</v>
      </c>
      <c r="F87" s="19" t="s">
        <v>261</v>
      </c>
      <c r="G87" s="206" t="s">
        <v>1031</v>
      </c>
      <c r="H87" s="206" t="s">
        <v>1032</v>
      </c>
      <c r="I87" s="206" t="s">
        <v>148</v>
      </c>
      <c r="J87" s="206" t="s">
        <v>946</v>
      </c>
      <c r="K87" s="206" t="s">
        <v>1033</v>
      </c>
      <c r="L87" s="21"/>
      <c r="M87" s="61"/>
    </row>
    <row r="88" spans="1:13" ht="72.599999999999994">
      <c r="A88" s="18" t="s">
        <v>1034</v>
      </c>
      <c r="B88" s="18" t="s">
        <v>696</v>
      </c>
      <c r="C88" s="18" t="s">
        <v>152</v>
      </c>
      <c r="D88" s="18" t="s">
        <v>159</v>
      </c>
      <c r="E88" s="19">
        <v>4000</v>
      </c>
      <c r="F88" s="19" t="s">
        <v>261</v>
      </c>
      <c r="G88" s="206" t="s">
        <v>1035</v>
      </c>
      <c r="H88" s="206" t="s">
        <v>1036</v>
      </c>
      <c r="I88" s="206" t="s">
        <v>1037</v>
      </c>
      <c r="J88" s="206" t="s">
        <v>1038</v>
      </c>
      <c r="K88" s="206"/>
      <c r="L88" s="21"/>
      <c r="M88" s="61"/>
    </row>
    <row r="89" spans="1:13" ht="144.94999999999999">
      <c r="A89" s="18" t="s">
        <v>1039</v>
      </c>
      <c r="B89" s="18" t="s">
        <v>710</v>
      </c>
      <c r="C89" s="18" t="s">
        <v>152</v>
      </c>
      <c r="D89" s="18" t="s">
        <v>159</v>
      </c>
      <c r="E89" s="21">
        <v>4000</v>
      </c>
      <c r="F89" s="21" t="s">
        <v>261</v>
      </c>
      <c r="G89" s="206" t="s">
        <v>1040</v>
      </c>
      <c r="H89" s="206" t="s">
        <v>1041</v>
      </c>
      <c r="I89" s="206"/>
      <c r="J89" s="206" t="s">
        <v>1042</v>
      </c>
      <c r="K89" s="338" t="s">
        <v>1043</v>
      </c>
      <c r="L89" s="21"/>
      <c r="M89" s="61"/>
    </row>
    <row r="90" spans="1:13" ht="159.6">
      <c r="A90" s="18" t="s">
        <v>1044</v>
      </c>
      <c r="B90" s="18" t="s">
        <v>710</v>
      </c>
      <c r="C90" s="18" t="s">
        <v>152</v>
      </c>
      <c r="D90" s="18" t="s">
        <v>159</v>
      </c>
      <c r="E90" s="21">
        <v>4000</v>
      </c>
      <c r="F90" s="21" t="s">
        <v>261</v>
      </c>
      <c r="G90" s="206" t="s">
        <v>1045</v>
      </c>
      <c r="H90" s="206" t="s">
        <v>1046</v>
      </c>
      <c r="I90" s="206"/>
      <c r="J90" s="206" t="s">
        <v>1047</v>
      </c>
      <c r="K90" s="338"/>
      <c r="L90" s="21"/>
      <c r="M90" s="61"/>
    </row>
    <row r="91" spans="1:13" ht="130.5">
      <c r="A91" s="18" t="s">
        <v>1048</v>
      </c>
      <c r="B91" s="18" t="s">
        <v>710</v>
      </c>
      <c r="C91" s="18" t="s">
        <v>152</v>
      </c>
      <c r="D91" s="18" t="s">
        <v>159</v>
      </c>
      <c r="E91" s="21">
        <v>4000</v>
      </c>
      <c r="F91" s="21" t="s">
        <v>261</v>
      </c>
      <c r="G91" s="206" t="s">
        <v>1049</v>
      </c>
      <c r="H91" s="206" t="s">
        <v>1050</v>
      </c>
      <c r="I91" s="206"/>
      <c r="J91" s="206" t="s">
        <v>1051</v>
      </c>
      <c r="K91" s="338"/>
      <c r="L91" s="21"/>
      <c r="M91" s="61"/>
    </row>
    <row r="92" spans="1:13" ht="57.95">
      <c r="A92" s="18" t="s">
        <v>1052</v>
      </c>
      <c r="B92" s="18" t="s">
        <v>710</v>
      </c>
      <c r="C92" s="18" t="s">
        <v>152</v>
      </c>
      <c r="D92" s="18" t="s">
        <v>159</v>
      </c>
      <c r="E92" s="21">
        <v>4000</v>
      </c>
      <c r="F92" s="21" t="s">
        <v>261</v>
      </c>
      <c r="G92" s="206" t="s">
        <v>1053</v>
      </c>
      <c r="H92" s="206" t="s">
        <v>1054</v>
      </c>
      <c r="I92" s="206"/>
      <c r="J92" s="206" t="s">
        <v>946</v>
      </c>
      <c r="K92" s="206"/>
      <c r="L92" s="21"/>
      <c r="M92" s="61"/>
    </row>
    <row r="93" spans="1:13" ht="57.95">
      <c r="A93" s="18" t="s">
        <v>1055</v>
      </c>
      <c r="B93" s="18" t="s">
        <v>710</v>
      </c>
      <c r="C93" s="18" t="s">
        <v>152</v>
      </c>
      <c r="D93" s="18" t="s">
        <v>159</v>
      </c>
      <c r="E93" s="21">
        <v>4000</v>
      </c>
      <c r="F93" s="21" t="s">
        <v>261</v>
      </c>
      <c r="G93" s="206" t="s">
        <v>1056</v>
      </c>
      <c r="H93" s="206" t="s">
        <v>1057</v>
      </c>
      <c r="I93" s="206"/>
      <c r="J93" s="206" t="s">
        <v>946</v>
      </c>
      <c r="K93" s="206"/>
      <c r="L93" s="21"/>
      <c r="M93" s="61" t="s">
        <v>1014</v>
      </c>
    </row>
    <row r="94" spans="1:13" ht="57.95">
      <c r="A94" s="18" t="s">
        <v>1058</v>
      </c>
      <c r="B94" s="18" t="s">
        <v>710</v>
      </c>
      <c r="C94" s="18" t="s">
        <v>152</v>
      </c>
      <c r="D94" s="18" t="s">
        <v>159</v>
      </c>
      <c r="E94" s="21">
        <v>4000</v>
      </c>
      <c r="F94" s="21" t="s">
        <v>261</v>
      </c>
      <c r="G94" s="206" t="s">
        <v>1059</v>
      </c>
      <c r="H94" s="206" t="s">
        <v>1060</v>
      </c>
      <c r="I94" s="206"/>
      <c r="J94" s="206" t="s">
        <v>946</v>
      </c>
      <c r="K94" s="206"/>
      <c r="L94" s="21"/>
      <c r="M94" s="61"/>
    </row>
    <row r="95" spans="1:13" ht="101.45">
      <c r="A95" s="18" t="s">
        <v>1061</v>
      </c>
      <c r="B95" s="18" t="s">
        <v>710</v>
      </c>
      <c r="C95" s="18" t="s">
        <v>152</v>
      </c>
      <c r="D95" s="18" t="s">
        <v>124</v>
      </c>
      <c r="E95" s="21">
        <v>4000</v>
      </c>
      <c r="F95" s="21" t="s">
        <v>261</v>
      </c>
      <c r="G95" s="206" t="s">
        <v>1062</v>
      </c>
      <c r="H95" s="206" t="s">
        <v>1063</v>
      </c>
      <c r="I95" s="206" t="s">
        <v>336</v>
      </c>
      <c r="J95" s="206" t="s">
        <v>1064</v>
      </c>
      <c r="K95" s="206"/>
      <c r="L95" s="21"/>
      <c r="M95" s="61"/>
    </row>
    <row r="96" spans="1:13" ht="57.95">
      <c r="A96" s="18" t="s">
        <v>1065</v>
      </c>
      <c r="B96" s="18" t="s">
        <v>710</v>
      </c>
      <c r="C96" s="18" t="s">
        <v>152</v>
      </c>
      <c r="D96" s="18" t="s">
        <v>159</v>
      </c>
      <c r="E96" s="21">
        <v>4000</v>
      </c>
      <c r="F96" s="21" t="s">
        <v>261</v>
      </c>
      <c r="G96" s="206" t="s">
        <v>1066</v>
      </c>
      <c r="H96" s="206" t="s">
        <v>1067</v>
      </c>
      <c r="I96" s="206"/>
      <c r="J96" s="206" t="s">
        <v>946</v>
      </c>
      <c r="K96" s="206"/>
      <c r="L96" s="21"/>
      <c r="M96" s="61"/>
    </row>
    <row r="97" spans="1:13" ht="60.75">
      <c r="A97" s="18" t="s">
        <v>1068</v>
      </c>
      <c r="B97" s="18" t="s">
        <v>710</v>
      </c>
      <c r="C97" s="18" t="s">
        <v>152</v>
      </c>
      <c r="D97" s="18" t="s">
        <v>159</v>
      </c>
      <c r="E97" s="21">
        <v>4000</v>
      </c>
      <c r="F97" s="21" t="s">
        <v>261</v>
      </c>
      <c r="G97" s="206" t="s">
        <v>1069</v>
      </c>
      <c r="H97" s="206" t="s">
        <v>1070</v>
      </c>
      <c r="I97" s="206"/>
      <c r="J97" s="206" t="s">
        <v>946</v>
      </c>
      <c r="K97" s="206"/>
      <c r="L97" s="21"/>
      <c r="M97" s="61"/>
    </row>
    <row r="98" spans="1:13" ht="57.95">
      <c r="A98" s="18" t="s">
        <v>1071</v>
      </c>
      <c r="B98" s="18" t="s">
        <v>710</v>
      </c>
      <c r="C98" s="18" t="s">
        <v>152</v>
      </c>
      <c r="D98" s="18" t="s">
        <v>152</v>
      </c>
      <c r="E98" s="21">
        <v>4000</v>
      </c>
      <c r="F98" s="21" t="s">
        <v>261</v>
      </c>
      <c r="G98" s="206" t="s">
        <v>1072</v>
      </c>
      <c r="H98" s="206" t="s">
        <v>1073</v>
      </c>
      <c r="I98" s="206"/>
      <c r="J98" s="206" t="s">
        <v>946</v>
      </c>
      <c r="K98" s="206"/>
      <c r="L98" s="21"/>
      <c r="M98" s="61"/>
    </row>
    <row r="99" spans="1:13" ht="57.95">
      <c r="A99" s="18" t="s">
        <v>1074</v>
      </c>
      <c r="B99" s="18" t="s">
        <v>710</v>
      </c>
      <c r="C99" s="18" t="s">
        <v>152</v>
      </c>
      <c r="D99" s="18" t="s">
        <v>152</v>
      </c>
      <c r="E99" s="21">
        <v>4000</v>
      </c>
      <c r="F99" s="21" t="s">
        <v>261</v>
      </c>
      <c r="G99" s="206" t="s">
        <v>1075</v>
      </c>
      <c r="H99" s="206" t="s">
        <v>1076</v>
      </c>
      <c r="I99" s="206"/>
      <c r="J99" s="206" t="s">
        <v>946</v>
      </c>
      <c r="K99" s="206"/>
      <c r="L99" s="21"/>
      <c r="M99" s="61"/>
    </row>
    <row r="100" spans="1:13" ht="87">
      <c r="A100" s="18" t="s">
        <v>1077</v>
      </c>
      <c r="B100" s="18" t="s">
        <v>710</v>
      </c>
      <c r="C100" s="18" t="s">
        <v>152</v>
      </c>
      <c r="D100" s="18" t="s">
        <v>124</v>
      </c>
      <c r="E100" s="21">
        <v>4000</v>
      </c>
      <c r="F100" s="21" t="s">
        <v>261</v>
      </c>
      <c r="G100" s="206" t="s">
        <v>1078</v>
      </c>
      <c r="H100" s="206" t="s">
        <v>1079</v>
      </c>
      <c r="I100" s="206" t="s">
        <v>336</v>
      </c>
      <c r="J100" s="206" t="s">
        <v>1080</v>
      </c>
      <c r="K100" s="206"/>
      <c r="L100" s="21"/>
      <c r="M100" s="61"/>
    </row>
    <row r="101" spans="1:13" ht="57.95">
      <c r="A101" s="21" t="s">
        <v>1081</v>
      </c>
      <c r="B101" s="18" t="s">
        <v>710</v>
      </c>
      <c r="C101" s="18" t="s">
        <v>152</v>
      </c>
      <c r="D101" s="18" t="s">
        <v>159</v>
      </c>
      <c r="E101" s="21">
        <v>4000</v>
      </c>
      <c r="F101" s="21" t="s">
        <v>261</v>
      </c>
      <c r="G101" s="206" t="s">
        <v>1082</v>
      </c>
      <c r="H101" s="206" t="s">
        <v>1083</v>
      </c>
      <c r="I101" s="206"/>
      <c r="J101" s="206" t="s">
        <v>946</v>
      </c>
      <c r="K101" s="206"/>
      <c r="L101" s="21"/>
      <c r="M101" s="61"/>
    </row>
    <row r="102" spans="1:13" ht="57.95">
      <c r="A102" s="21" t="s">
        <v>1084</v>
      </c>
      <c r="B102" s="18" t="s">
        <v>710</v>
      </c>
      <c r="C102" s="18" t="s">
        <v>152</v>
      </c>
      <c r="D102" s="18" t="s">
        <v>159</v>
      </c>
      <c r="E102" s="21">
        <v>4000</v>
      </c>
      <c r="F102" s="21" t="s">
        <v>261</v>
      </c>
      <c r="G102" s="206" t="s">
        <v>1085</v>
      </c>
      <c r="H102" s="206" t="s">
        <v>1086</v>
      </c>
      <c r="I102" s="206"/>
      <c r="J102" s="206" t="s">
        <v>946</v>
      </c>
      <c r="K102" s="206"/>
      <c r="L102" s="21"/>
      <c r="M102" s="61"/>
    </row>
    <row r="103" spans="1:13" ht="29.1">
      <c r="A103" s="21" t="s">
        <v>1087</v>
      </c>
      <c r="B103" s="18" t="s">
        <v>710</v>
      </c>
      <c r="C103" s="18" t="s">
        <v>152</v>
      </c>
      <c r="D103" s="18" t="s">
        <v>152</v>
      </c>
      <c r="E103" s="21">
        <v>4400</v>
      </c>
      <c r="F103" s="21" t="s">
        <v>261</v>
      </c>
      <c r="G103" s="206" t="s">
        <v>1088</v>
      </c>
      <c r="H103" s="206" t="s">
        <v>1089</v>
      </c>
      <c r="I103" s="206"/>
      <c r="J103" s="206" t="s">
        <v>267</v>
      </c>
      <c r="K103" s="206"/>
      <c r="L103" s="21"/>
      <c r="M103" s="61"/>
    </row>
    <row r="104" spans="1:13" ht="130.5">
      <c r="A104" s="21" t="s">
        <v>1090</v>
      </c>
      <c r="B104" s="18" t="s">
        <v>710</v>
      </c>
      <c r="C104" s="18" t="s">
        <v>152</v>
      </c>
      <c r="D104" s="18" t="s">
        <v>152</v>
      </c>
      <c r="E104" s="21">
        <v>4000</v>
      </c>
      <c r="F104" s="21" t="s">
        <v>261</v>
      </c>
      <c r="G104" s="206" t="s">
        <v>1091</v>
      </c>
      <c r="H104" s="206" t="s">
        <v>1092</v>
      </c>
      <c r="I104" s="206"/>
      <c r="J104" s="206" t="s">
        <v>946</v>
      </c>
      <c r="K104" s="206" t="s">
        <v>1093</v>
      </c>
      <c r="L104" s="21"/>
      <c r="M104" s="61" t="s">
        <v>1094</v>
      </c>
    </row>
    <row r="105" spans="1:13" ht="57.95">
      <c r="A105" s="21" t="s">
        <v>1095</v>
      </c>
      <c r="B105" s="18" t="s">
        <v>710</v>
      </c>
      <c r="C105" s="18" t="s">
        <v>152</v>
      </c>
      <c r="D105" s="18" t="s">
        <v>152</v>
      </c>
      <c r="E105" s="21">
        <v>4000</v>
      </c>
      <c r="F105" s="21" t="s">
        <v>261</v>
      </c>
      <c r="G105" s="206" t="s">
        <v>1096</v>
      </c>
      <c r="H105" s="206" t="s">
        <v>1097</v>
      </c>
      <c r="I105" s="206"/>
      <c r="J105" s="206" t="s">
        <v>946</v>
      </c>
      <c r="K105" s="206"/>
      <c r="L105" s="21"/>
      <c r="M105" s="61"/>
    </row>
    <row r="106" spans="1:13" ht="57.95">
      <c r="A106" s="21" t="s">
        <v>1098</v>
      </c>
      <c r="B106" s="18" t="s">
        <v>710</v>
      </c>
      <c r="C106" s="18" t="s">
        <v>152</v>
      </c>
      <c r="D106" s="18" t="s">
        <v>124</v>
      </c>
      <c r="E106" s="21">
        <v>7122</v>
      </c>
      <c r="F106" s="21" t="s">
        <v>352</v>
      </c>
      <c r="G106" s="206" t="s">
        <v>1099</v>
      </c>
      <c r="H106" s="206" t="s">
        <v>1100</v>
      </c>
      <c r="I106" s="206" t="s">
        <v>336</v>
      </c>
      <c r="J106" s="206" t="s">
        <v>1101</v>
      </c>
      <c r="K106" s="206"/>
      <c r="L106" s="21"/>
      <c r="M106" s="61"/>
    </row>
    <row r="107" spans="1:13" ht="57.95">
      <c r="A107" s="21" t="s">
        <v>1102</v>
      </c>
      <c r="B107" s="18" t="s">
        <v>710</v>
      </c>
      <c r="C107" s="18" t="s">
        <v>152</v>
      </c>
      <c r="D107" s="18" t="s">
        <v>124</v>
      </c>
      <c r="E107" s="21">
        <v>7122</v>
      </c>
      <c r="F107" s="21" t="s">
        <v>352</v>
      </c>
      <c r="G107" s="206" t="s">
        <v>1103</v>
      </c>
      <c r="H107" s="206" t="s">
        <v>1104</v>
      </c>
      <c r="I107" s="206"/>
      <c r="J107" s="206" t="s">
        <v>267</v>
      </c>
      <c r="K107" s="206"/>
      <c r="L107" s="21"/>
      <c r="M107" s="61"/>
    </row>
    <row r="108" spans="1:13" ht="188.45">
      <c r="A108" s="18" t="s">
        <v>1105</v>
      </c>
      <c r="B108" s="18" t="s">
        <v>718</v>
      </c>
      <c r="C108" s="18" t="s">
        <v>152</v>
      </c>
      <c r="D108" s="18" t="s">
        <v>159</v>
      </c>
      <c r="E108" s="21">
        <v>4400</v>
      </c>
      <c r="F108" s="21" t="s">
        <v>261</v>
      </c>
      <c r="G108" s="206" t="s">
        <v>1106</v>
      </c>
      <c r="H108" s="206" t="s">
        <v>1107</v>
      </c>
      <c r="I108" s="206"/>
      <c r="J108" s="206" t="s">
        <v>1108</v>
      </c>
      <c r="K108" s="206" t="s">
        <v>1109</v>
      </c>
      <c r="L108" s="21"/>
      <c r="M108" s="61"/>
    </row>
    <row r="109" spans="1:13" ht="116.1">
      <c r="A109" s="18" t="s">
        <v>1110</v>
      </c>
      <c r="B109" s="18" t="s">
        <v>718</v>
      </c>
      <c r="C109" s="18" t="s">
        <v>152</v>
      </c>
      <c r="D109" s="18" t="s">
        <v>159</v>
      </c>
      <c r="E109" s="21">
        <v>4400</v>
      </c>
      <c r="F109" s="21" t="s">
        <v>261</v>
      </c>
      <c r="G109" s="205" t="s">
        <v>1111</v>
      </c>
      <c r="H109" s="205" t="s">
        <v>1112</v>
      </c>
      <c r="I109" s="206"/>
      <c r="J109" s="206" t="s">
        <v>1113</v>
      </c>
      <c r="K109" s="206"/>
      <c r="L109" s="21"/>
      <c r="M109" s="61"/>
    </row>
    <row r="110" spans="1:13" ht="130.5">
      <c r="A110" s="18" t="s">
        <v>1114</v>
      </c>
      <c r="B110" s="18" t="s">
        <v>718</v>
      </c>
      <c r="C110" s="18" t="s">
        <v>152</v>
      </c>
      <c r="D110" s="18" t="s">
        <v>124</v>
      </c>
      <c r="E110" s="21">
        <v>4000</v>
      </c>
      <c r="F110" s="21" t="s">
        <v>261</v>
      </c>
      <c r="G110" s="206" t="s">
        <v>1115</v>
      </c>
      <c r="H110" s="205" t="s">
        <v>1116</v>
      </c>
      <c r="I110" s="206" t="s">
        <v>1117</v>
      </c>
      <c r="J110" s="206" t="s">
        <v>1118</v>
      </c>
      <c r="K110" s="206" t="s">
        <v>1119</v>
      </c>
      <c r="L110" s="21"/>
      <c r="M110" s="61"/>
    </row>
    <row r="111" spans="1:13" ht="159.6">
      <c r="A111" s="18" t="s">
        <v>1120</v>
      </c>
      <c r="B111" s="18" t="s">
        <v>718</v>
      </c>
      <c r="C111" s="18" t="s">
        <v>152</v>
      </c>
      <c r="D111" s="18" t="s">
        <v>159</v>
      </c>
      <c r="E111" s="21">
        <v>4400</v>
      </c>
      <c r="F111" s="21" t="s">
        <v>261</v>
      </c>
      <c r="G111" s="205" t="s">
        <v>1121</v>
      </c>
      <c r="H111" s="205" t="s">
        <v>1122</v>
      </c>
      <c r="I111" s="206" t="s">
        <v>1037</v>
      </c>
      <c r="J111" s="206" t="s">
        <v>1123</v>
      </c>
      <c r="K111" s="206" t="s">
        <v>1119</v>
      </c>
      <c r="L111" s="21"/>
      <c r="M111" s="61"/>
    </row>
    <row r="112" spans="1:13" ht="116.1">
      <c r="A112" s="18" t="s">
        <v>1124</v>
      </c>
      <c r="B112" s="18" t="s">
        <v>718</v>
      </c>
      <c r="C112" s="18" t="s">
        <v>152</v>
      </c>
      <c r="D112" s="18" t="s">
        <v>159</v>
      </c>
      <c r="E112" s="21">
        <v>4000</v>
      </c>
      <c r="F112" s="21" t="s">
        <v>261</v>
      </c>
      <c r="G112" s="205" t="s">
        <v>1125</v>
      </c>
      <c r="H112" s="205" t="s">
        <v>1126</v>
      </c>
      <c r="I112" s="206" t="s">
        <v>1037</v>
      </c>
      <c r="J112" s="206" t="s">
        <v>1127</v>
      </c>
      <c r="K112" s="206" t="s">
        <v>1128</v>
      </c>
      <c r="L112" s="21"/>
      <c r="M112" s="61"/>
    </row>
    <row r="113" spans="1:13" ht="57.95">
      <c r="A113" s="21" t="s">
        <v>1129</v>
      </c>
      <c r="B113" s="18" t="s">
        <v>718</v>
      </c>
      <c r="C113" s="18" t="s">
        <v>152</v>
      </c>
      <c r="D113" s="21" t="s">
        <v>159</v>
      </c>
      <c r="E113" s="21">
        <v>4400</v>
      </c>
      <c r="F113" s="21" t="s">
        <v>261</v>
      </c>
      <c r="G113" s="206" t="s">
        <v>1130</v>
      </c>
      <c r="H113" s="206" t="s">
        <v>1131</v>
      </c>
      <c r="I113" s="206"/>
      <c r="J113" s="206" t="s">
        <v>1132</v>
      </c>
      <c r="K113" s="206"/>
      <c r="L113" s="21"/>
      <c r="M113" s="61"/>
    </row>
    <row r="114" spans="1:13" ht="57.95">
      <c r="A114" s="21" t="s">
        <v>1133</v>
      </c>
      <c r="B114" s="18" t="s">
        <v>718</v>
      </c>
      <c r="C114" s="18" t="s">
        <v>152</v>
      </c>
      <c r="D114" s="21" t="s">
        <v>159</v>
      </c>
      <c r="E114" s="21">
        <v>4000</v>
      </c>
      <c r="F114" s="21" t="s">
        <v>261</v>
      </c>
      <c r="G114" s="206" t="s">
        <v>1134</v>
      </c>
      <c r="H114" s="206" t="s">
        <v>1135</v>
      </c>
      <c r="I114" s="206"/>
      <c r="J114" s="206" t="s">
        <v>1132</v>
      </c>
      <c r="K114" s="206"/>
      <c r="L114" s="21"/>
      <c r="M114" s="61"/>
    </row>
    <row r="115" spans="1:13" ht="57.95">
      <c r="A115" s="21" t="s">
        <v>1136</v>
      </c>
      <c r="B115" s="18" t="s">
        <v>718</v>
      </c>
      <c r="C115" s="18" t="s">
        <v>152</v>
      </c>
      <c r="D115" s="21" t="s">
        <v>159</v>
      </c>
      <c r="E115" s="21">
        <v>4000</v>
      </c>
      <c r="F115" s="21" t="s">
        <v>261</v>
      </c>
      <c r="G115" s="206" t="s">
        <v>1137</v>
      </c>
      <c r="H115" s="206" t="s">
        <v>1138</v>
      </c>
      <c r="I115" s="206"/>
      <c r="J115" s="206" t="s">
        <v>1132</v>
      </c>
      <c r="K115" s="206"/>
      <c r="L115" s="21"/>
      <c r="M115" s="61"/>
    </row>
    <row r="116" spans="1:13" ht="57.95">
      <c r="A116" s="21" t="s">
        <v>1139</v>
      </c>
      <c r="B116" s="18" t="s">
        <v>718</v>
      </c>
      <c r="C116" s="18" t="s">
        <v>152</v>
      </c>
      <c r="D116" s="21" t="s">
        <v>159</v>
      </c>
      <c r="E116" s="21">
        <v>4000</v>
      </c>
      <c r="F116" s="21" t="s">
        <v>261</v>
      </c>
      <c r="G116" s="206" t="s">
        <v>1140</v>
      </c>
      <c r="H116" s="206" t="s">
        <v>1141</v>
      </c>
      <c r="I116" s="206"/>
      <c r="J116" s="206" t="s">
        <v>1132</v>
      </c>
      <c r="K116" s="206"/>
      <c r="L116" s="21"/>
      <c r="M116" s="61"/>
    </row>
    <row r="117" spans="1:13" ht="72.599999999999994">
      <c r="A117" s="21" t="s">
        <v>1142</v>
      </c>
      <c r="B117" s="18" t="s">
        <v>718</v>
      </c>
      <c r="C117" s="18" t="s">
        <v>152</v>
      </c>
      <c r="D117" s="21" t="s">
        <v>159</v>
      </c>
      <c r="E117" s="21">
        <v>4000</v>
      </c>
      <c r="F117" s="21" t="s">
        <v>261</v>
      </c>
      <c r="G117" s="206" t="s">
        <v>1143</v>
      </c>
      <c r="H117" s="206" t="s">
        <v>1144</v>
      </c>
      <c r="I117" s="206"/>
      <c r="J117" s="206" t="s">
        <v>1132</v>
      </c>
      <c r="K117" s="206"/>
      <c r="L117" s="21"/>
      <c r="M117" s="61"/>
    </row>
    <row r="118" spans="1:13" ht="87">
      <c r="A118" s="21" t="s">
        <v>1145</v>
      </c>
      <c r="B118" s="18" t="s">
        <v>718</v>
      </c>
      <c r="C118" s="18" t="s">
        <v>152</v>
      </c>
      <c r="D118" s="21" t="s">
        <v>159</v>
      </c>
      <c r="E118" s="21">
        <v>4000</v>
      </c>
      <c r="F118" s="21" t="s">
        <v>261</v>
      </c>
      <c r="G118" s="206" t="s">
        <v>1146</v>
      </c>
      <c r="H118" s="206" t="s">
        <v>1147</v>
      </c>
      <c r="I118" s="206"/>
      <c r="J118" s="206" t="s">
        <v>1132</v>
      </c>
      <c r="K118" s="206"/>
      <c r="L118" s="21"/>
      <c r="M118" s="61"/>
    </row>
    <row r="119" spans="1:13" ht="43.5">
      <c r="A119" s="21" t="s">
        <v>1148</v>
      </c>
      <c r="B119" s="18" t="s">
        <v>718</v>
      </c>
      <c r="C119" s="18" t="s">
        <v>152</v>
      </c>
      <c r="D119" s="21" t="s">
        <v>254</v>
      </c>
      <c r="E119" s="21">
        <v>5100</v>
      </c>
      <c r="F119" s="21" t="s">
        <v>482</v>
      </c>
      <c r="G119" s="206" t="s">
        <v>1149</v>
      </c>
      <c r="H119" s="206" t="s">
        <v>1150</v>
      </c>
      <c r="I119" s="206"/>
      <c r="J119" s="206" t="s">
        <v>1132</v>
      </c>
      <c r="K119" s="206"/>
      <c r="L119" s="21"/>
      <c r="M119" s="61"/>
    </row>
    <row r="120" spans="1:13" ht="57.95">
      <c r="A120" s="21" t="s">
        <v>1151</v>
      </c>
      <c r="B120" s="18" t="s">
        <v>718</v>
      </c>
      <c r="C120" s="18" t="s">
        <v>152</v>
      </c>
      <c r="D120" s="21" t="s">
        <v>254</v>
      </c>
      <c r="E120" s="21">
        <v>5100</v>
      </c>
      <c r="F120" s="21" t="s">
        <v>482</v>
      </c>
      <c r="G120" s="206" t="s">
        <v>1152</v>
      </c>
      <c r="H120" s="206" t="s">
        <v>1153</v>
      </c>
      <c r="I120" s="206"/>
      <c r="J120" s="206" t="s">
        <v>1132</v>
      </c>
      <c r="K120" s="206"/>
      <c r="L120" s="21"/>
      <c r="M120" s="61"/>
    </row>
    <row r="121" spans="1:13" ht="72.599999999999994">
      <c r="A121" s="21" t="s">
        <v>1154</v>
      </c>
      <c r="B121" s="18" t="s">
        <v>718</v>
      </c>
      <c r="C121" s="18" t="s">
        <v>152</v>
      </c>
      <c r="D121" s="21" t="s">
        <v>159</v>
      </c>
      <c r="E121" s="21">
        <v>6122</v>
      </c>
      <c r="F121" s="21" t="s">
        <v>261</v>
      </c>
      <c r="G121" s="206" t="s">
        <v>1155</v>
      </c>
      <c r="H121" s="206" t="s">
        <v>1156</v>
      </c>
      <c r="I121" s="206"/>
      <c r="J121" s="206" t="s">
        <v>1132</v>
      </c>
      <c r="K121" s="206"/>
      <c r="L121" s="21"/>
      <c r="M121" s="61"/>
    </row>
    <row r="122" spans="1:13" ht="101.45">
      <c r="A122" s="21" t="s">
        <v>1157</v>
      </c>
      <c r="B122" s="18" t="s">
        <v>718</v>
      </c>
      <c r="C122" s="18" t="s">
        <v>152</v>
      </c>
      <c r="D122" s="21" t="s">
        <v>159</v>
      </c>
      <c r="E122" s="21">
        <v>4400</v>
      </c>
      <c r="F122" s="21" t="s">
        <v>261</v>
      </c>
      <c r="G122" s="206" t="s">
        <v>1158</v>
      </c>
      <c r="H122" s="206" t="s">
        <v>1159</v>
      </c>
      <c r="I122" s="206"/>
      <c r="J122" s="206" t="s">
        <v>1132</v>
      </c>
      <c r="K122" s="206"/>
      <c r="L122" s="21"/>
      <c r="M122" s="61"/>
    </row>
    <row r="123" spans="1:13" ht="57.95">
      <c r="A123" s="21" t="s">
        <v>1160</v>
      </c>
      <c r="B123" s="18" t="s">
        <v>718</v>
      </c>
      <c r="C123" s="18" t="s">
        <v>152</v>
      </c>
      <c r="D123" s="21" t="s">
        <v>159</v>
      </c>
      <c r="E123" s="21">
        <v>4071</v>
      </c>
      <c r="F123" s="21" t="s">
        <v>261</v>
      </c>
      <c r="G123" s="206" t="s">
        <v>1161</v>
      </c>
      <c r="H123" s="206" t="s">
        <v>1162</v>
      </c>
      <c r="I123" s="206"/>
      <c r="J123" s="206" t="s">
        <v>1163</v>
      </c>
      <c r="K123" s="206"/>
      <c r="L123" s="21"/>
      <c r="M123" s="61"/>
    </row>
    <row r="124" spans="1:13" ht="57.95">
      <c r="A124" s="21" t="s">
        <v>1164</v>
      </c>
      <c r="B124" s="18" t="s">
        <v>718</v>
      </c>
      <c r="C124" s="18" t="s">
        <v>152</v>
      </c>
      <c r="D124" s="21" t="s">
        <v>159</v>
      </c>
      <c r="E124" s="21">
        <v>4000</v>
      </c>
      <c r="F124" s="21" t="s">
        <v>261</v>
      </c>
      <c r="G124" s="206" t="s">
        <v>1165</v>
      </c>
      <c r="H124" s="206" t="s">
        <v>1166</v>
      </c>
      <c r="I124" s="206"/>
      <c r="J124" s="206" t="s">
        <v>923</v>
      </c>
      <c r="K124" s="206"/>
      <c r="L124" s="21"/>
      <c r="M124" s="61"/>
    </row>
    <row r="125" spans="1:13" ht="87">
      <c r="A125" s="21" t="s">
        <v>1167</v>
      </c>
      <c r="B125" s="18" t="s">
        <v>672</v>
      </c>
      <c r="C125" s="18" t="s">
        <v>152</v>
      </c>
      <c r="D125" s="21" t="s">
        <v>159</v>
      </c>
      <c r="E125" s="21">
        <v>4000</v>
      </c>
      <c r="F125" s="21" t="s">
        <v>261</v>
      </c>
      <c r="G125" s="206" t="s">
        <v>1168</v>
      </c>
      <c r="H125" s="206" t="s">
        <v>1169</v>
      </c>
      <c r="I125" s="206"/>
      <c r="J125" s="206" t="s">
        <v>923</v>
      </c>
      <c r="K125" s="206"/>
      <c r="L125" s="21"/>
      <c r="M125" s="61"/>
    </row>
    <row r="126" spans="1:13" ht="72.599999999999994">
      <c r="A126" s="21" t="s">
        <v>1170</v>
      </c>
      <c r="B126" s="18" t="s">
        <v>718</v>
      </c>
      <c r="C126" s="18" t="s">
        <v>152</v>
      </c>
      <c r="D126" s="21" t="s">
        <v>159</v>
      </c>
      <c r="E126" s="21">
        <v>4000</v>
      </c>
      <c r="F126" s="21" t="s">
        <v>261</v>
      </c>
      <c r="G126" s="206" t="s">
        <v>1171</v>
      </c>
      <c r="H126" s="206" t="s">
        <v>1172</v>
      </c>
      <c r="I126" s="206"/>
      <c r="J126" s="206" t="s">
        <v>1173</v>
      </c>
      <c r="K126" s="206"/>
      <c r="L126" s="21"/>
      <c r="M126" s="61"/>
    </row>
    <row r="127" spans="1:13" ht="43.5">
      <c r="A127" s="21" t="s">
        <v>1174</v>
      </c>
      <c r="B127" s="18" t="s">
        <v>718</v>
      </c>
      <c r="C127" s="18" t="s">
        <v>152</v>
      </c>
      <c r="D127" s="21" t="s">
        <v>124</v>
      </c>
      <c r="E127" s="21">
        <v>4000</v>
      </c>
      <c r="F127" s="21" t="s">
        <v>261</v>
      </c>
      <c r="G127" s="206" t="s">
        <v>1175</v>
      </c>
      <c r="H127" s="206" t="s">
        <v>1176</v>
      </c>
      <c r="I127" s="206" t="s">
        <v>336</v>
      </c>
      <c r="J127" s="206" t="s">
        <v>1177</v>
      </c>
      <c r="K127" s="206"/>
      <c r="L127" s="21"/>
      <c r="M127" s="61"/>
    </row>
    <row r="128" spans="1:13" ht="72.599999999999994">
      <c r="A128" s="21" t="s">
        <v>1178</v>
      </c>
      <c r="B128" s="18" t="s">
        <v>718</v>
      </c>
      <c r="C128" s="18" t="s">
        <v>152</v>
      </c>
      <c r="D128" s="21" t="s">
        <v>152</v>
      </c>
      <c r="E128" s="21">
        <v>4200</v>
      </c>
      <c r="F128" s="21" t="s">
        <v>261</v>
      </c>
      <c r="G128" s="206" t="s">
        <v>1179</v>
      </c>
      <c r="H128" s="206" t="s">
        <v>1180</v>
      </c>
      <c r="I128" s="206"/>
      <c r="J128" s="206" t="s">
        <v>267</v>
      </c>
      <c r="K128" s="206"/>
      <c r="L128" s="21"/>
      <c r="M128" s="61"/>
    </row>
    <row r="129" spans="1:13" ht="72.599999999999994">
      <c r="A129" s="21" t="s">
        <v>1181</v>
      </c>
      <c r="B129" s="18" t="s">
        <v>718</v>
      </c>
      <c r="C129" s="18" t="s">
        <v>152</v>
      </c>
      <c r="D129" s="21" t="s">
        <v>152</v>
      </c>
      <c r="E129" s="21">
        <v>4200</v>
      </c>
      <c r="F129" s="21" t="s">
        <v>261</v>
      </c>
      <c r="G129" s="206" t="s">
        <v>1182</v>
      </c>
      <c r="H129" s="206" t="s">
        <v>1183</v>
      </c>
      <c r="I129" s="206"/>
      <c r="J129" s="206" t="s">
        <v>1132</v>
      </c>
      <c r="K129" s="206"/>
      <c r="L129" s="21"/>
      <c r="M129" s="61"/>
    </row>
    <row r="130" spans="1:13" ht="43.5">
      <c r="A130" s="21" t="s">
        <v>1184</v>
      </c>
      <c r="B130" s="18" t="s">
        <v>718</v>
      </c>
      <c r="C130" s="18" t="s">
        <v>152</v>
      </c>
      <c r="D130" s="21" t="s">
        <v>124</v>
      </c>
      <c r="E130" s="21">
        <v>4000</v>
      </c>
      <c r="F130" s="21" t="s">
        <v>261</v>
      </c>
      <c r="G130" s="206" t="s">
        <v>1185</v>
      </c>
      <c r="H130" s="206" t="s">
        <v>1186</v>
      </c>
      <c r="I130" s="206" t="s">
        <v>336</v>
      </c>
      <c r="J130" s="206" t="s">
        <v>1187</v>
      </c>
      <c r="K130" s="206"/>
      <c r="L130" s="21"/>
      <c r="M130" s="61"/>
    </row>
    <row r="131" spans="1:13" ht="57.95">
      <c r="A131" s="21" t="s">
        <v>1188</v>
      </c>
      <c r="B131" s="18" t="s">
        <v>732</v>
      </c>
      <c r="C131" s="18" t="s">
        <v>152</v>
      </c>
      <c r="D131" s="18" t="s">
        <v>159</v>
      </c>
      <c r="E131" s="21">
        <v>4000</v>
      </c>
      <c r="F131" s="21" t="s">
        <v>261</v>
      </c>
      <c r="G131" s="206" t="s">
        <v>1189</v>
      </c>
      <c r="H131" s="205" t="s">
        <v>1190</v>
      </c>
      <c r="I131" s="206"/>
      <c r="J131" s="206" t="s">
        <v>923</v>
      </c>
      <c r="K131" s="206"/>
      <c r="L131" s="21"/>
      <c r="M131" s="61"/>
    </row>
    <row r="132" spans="1:13" ht="246.6">
      <c r="A132" s="21" t="s">
        <v>1191</v>
      </c>
      <c r="B132" s="18" t="s">
        <v>732</v>
      </c>
      <c r="C132" s="18" t="s">
        <v>152</v>
      </c>
      <c r="D132" s="18" t="s">
        <v>132</v>
      </c>
      <c r="E132" s="21">
        <v>4421</v>
      </c>
      <c r="F132" s="21" t="s">
        <v>283</v>
      </c>
      <c r="G132" s="206" t="s">
        <v>1192</v>
      </c>
      <c r="H132" s="205" t="s">
        <v>1193</v>
      </c>
      <c r="I132" s="206"/>
      <c r="J132" s="206" t="s">
        <v>793</v>
      </c>
      <c r="K132" s="206" t="s">
        <v>1194</v>
      </c>
      <c r="L132" s="21"/>
      <c r="M132" s="61"/>
    </row>
    <row r="133" spans="1:13" ht="57.95">
      <c r="A133" s="21" t="s">
        <v>1195</v>
      </c>
      <c r="B133" s="18" t="s">
        <v>732</v>
      </c>
      <c r="C133" s="18" t="s">
        <v>152</v>
      </c>
      <c r="D133" s="18" t="s">
        <v>152</v>
      </c>
      <c r="E133" s="21">
        <v>4000</v>
      </c>
      <c r="F133" s="21" t="s">
        <v>261</v>
      </c>
      <c r="G133" s="206" t="s">
        <v>1196</v>
      </c>
      <c r="H133" s="206" t="s">
        <v>1197</v>
      </c>
      <c r="I133" s="206"/>
      <c r="J133" s="206" t="s">
        <v>923</v>
      </c>
      <c r="K133" s="206"/>
      <c r="L133" s="21"/>
      <c r="M133" s="61"/>
    </row>
    <row r="134" spans="1:13" ht="72.599999999999994">
      <c r="A134" s="21" t="s">
        <v>1198</v>
      </c>
      <c r="B134" s="18" t="s">
        <v>738</v>
      </c>
      <c r="C134" s="18" t="s">
        <v>152</v>
      </c>
      <c r="D134" s="18" t="s">
        <v>159</v>
      </c>
      <c r="E134" s="21">
        <v>4000</v>
      </c>
      <c r="F134" s="21" t="s">
        <v>261</v>
      </c>
      <c r="G134" s="206" t="s">
        <v>1199</v>
      </c>
      <c r="H134" s="206" t="s">
        <v>1200</v>
      </c>
      <c r="I134" s="206"/>
      <c r="J134" s="206" t="s">
        <v>923</v>
      </c>
      <c r="K134" s="206"/>
      <c r="L134" s="21"/>
      <c r="M134" s="61"/>
    </row>
    <row r="135" spans="1:13" ht="57.95">
      <c r="A135" s="21" t="s">
        <v>1201</v>
      </c>
      <c r="B135" s="18" t="s">
        <v>738</v>
      </c>
      <c r="C135" s="18" t="s">
        <v>152</v>
      </c>
      <c r="D135" s="18" t="s">
        <v>302</v>
      </c>
      <c r="E135" s="18" t="s">
        <v>303</v>
      </c>
      <c r="F135" s="19" t="s">
        <v>984</v>
      </c>
      <c r="G135" s="206" t="s">
        <v>1202</v>
      </c>
      <c r="H135" s="206" t="s">
        <v>1203</v>
      </c>
      <c r="I135" s="206"/>
      <c r="J135" s="206" t="s">
        <v>923</v>
      </c>
      <c r="K135" s="206"/>
      <c r="L135" s="21"/>
      <c r="M135" s="61"/>
    </row>
    <row r="136" spans="1:13" ht="57.95">
      <c r="A136" s="21" t="s">
        <v>1204</v>
      </c>
      <c r="B136" s="18" t="s">
        <v>738</v>
      </c>
      <c r="C136" s="18" t="s">
        <v>152</v>
      </c>
      <c r="D136" s="18" t="s">
        <v>159</v>
      </c>
      <c r="E136" s="21">
        <v>4000</v>
      </c>
      <c r="F136" s="21" t="s">
        <v>261</v>
      </c>
      <c r="G136" s="206" t="s">
        <v>1205</v>
      </c>
      <c r="H136" s="206" t="s">
        <v>1206</v>
      </c>
      <c r="I136" s="206"/>
      <c r="J136" s="206" t="s">
        <v>923</v>
      </c>
      <c r="K136" s="206"/>
      <c r="L136" s="21"/>
      <c r="M136" s="61"/>
    </row>
    <row r="137" spans="1:13" ht="57.95">
      <c r="A137" s="21" t="s">
        <v>1207</v>
      </c>
      <c r="B137" s="18" t="s">
        <v>738</v>
      </c>
      <c r="C137" s="18" t="s">
        <v>152</v>
      </c>
      <c r="D137" s="18" t="s">
        <v>159</v>
      </c>
      <c r="E137" s="21">
        <v>4000</v>
      </c>
      <c r="F137" s="21" t="s">
        <v>261</v>
      </c>
      <c r="G137" s="206" t="s">
        <v>1208</v>
      </c>
      <c r="H137" s="206" t="s">
        <v>1209</v>
      </c>
      <c r="I137" s="206"/>
      <c r="J137" s="206" t="s">
        <v>923</v>
      </c>
      <c r="K137" s="206"/>
      <c r="L137" s="21"/>
      <c r="M137" s="61"/>
    </row>
    <row r="138" spans="1:13" ht="87">
      <c r="A138" s="21" t="s">
        <v>1210</v>
      </c>
      <c r="B138" s="18" t="s">
        <v>738</v>
      </c>
      <c r="C138" s="18" t="s">
        <v>152</v>
      </c>
      <c r="D138" s="18" t="s">
        <v>159</v>
      </c>
      <c r="E138" s="21">
        <v>4000</v>
      </c>
      <c r="F138" s="21" t="s">
        <v>261</v>
      </c>
      <c r="G138" s="206" t="s">
        <v>1211</v>
      </c>
      <c r="H138" s="206" t="s">
        <v>1212</v>
      </c>
      <c r="I138" s="206"/>
      <c r="J138" s="206" t="s">
        <v>923</v>
      </c>
      <c r="K138" s="206" t="s">
        <v>1213</v>
      </c>
      <c r="L138" s="21"/>
      <c r="M138" s="61"/>
    </row>
    <row r="139" spans="1:13" ht="57.95">
      <c r="A139" s="21" t="s">
        <v>1214</v>
      </c>
      <c r="B139" s="18" t="s">
        <v>1215</v>
      </c>
      <c r="C139" s="18" t="s">
        <v>152</v>
      </c>
      <c r="D139" s="18" t="s">
        <v>159</v>
      </c>
      <c r="E139" s="21">
        <v>4000</v>
      </c>
      <c r="F139" s="21" t="s">
        <v>261</v>
      </c>
      <c r="G139" s="206" t="s">
        <v>1216</v>
      </c>
      <c r="H139" s="206" t="s">
        <v>1217</v>
      </c>
      <c r="I139" s="206"/>
      <c r="J139" s="206" t="s">
        <v>923</v>
      </c>
      <c r="K139" s="206"/>
      <c r="L139" s="21"/>
      <c r="M139" s="61"/>
    </row>
    <row r="140" spans="1:13" ht="101.45">
      <c r="A140" s="21" t="s">
        <v>1218</v>
      </c>
      <c r="B140" s="18" t="s">
        <v>1215</v>
      </c>
      <c r="C140" s="18" t="s">
        <v>152</v>
      </c>
      <c r="D140" s="18" t="s">
        <v>152</v>
      </c>
      <c r="E140" s="21">
        <v>4000</v>
      </c>
      <c r="F140" s="21" t="s">
        <v>261</v>
      </c>
      <c r="G140" s="206" t="s">
        <v>1219</v>
      </c>
      <c r="H140" s="206" t="s">
        <v>1220</v>
      </c>
      <c r="I140" s="206"/>
      <c r="J140" s="206" t="s">
        <v>923</v>
      </c>
      <c r="K140" s="206"/>
      <c r="L140" s="21"/>
      <c r="M140" s="61"/>
    </row>
    <row r="141" spans="1:13" ht="101.45">
      <c r="A141" s="21" t="s">
        <v>1221</v>
      </c>
      <c r="B141" s="18" t="s">
        <v>1215</v>
      </c>
      <c r="C141" s="18" t="s">
        <v>152</v>
      </c>
      <c r="D141" s="18" t="s">
        <v>159</v>
      </c>
      <c r="E141" s="21">
        <v>4000</v>
      </c>
      <c r="F141" s="21" t="s">
        <v>1222</v>
      </c>
      <c r="G141" s="206" t="s">
        <v>1223</v>
      </c>
      <c r="H141" s="206" t="s">
        <v>1224</v>
      </c>
      <c r="I141" s="206"/>
      <c r="J141" s="206" t="s">
        <v>923</v>
      </c>
      <c r="K141" s="206"/>
      <c r="L141" s="21"/>
      <c r="M141" s="61"/>
    </row>
    <row r="142" spans="1:13" ht="174">
      <c r="A142" s="21" t="s">
        <v>1225</v>
      </c>
      <c r="B142" s="18" t="s">
        <v>1215</v>
      </c>
      <c r="C142" s="18" t="s">
        <v>152</v>
      </c>
      <c r="D142" s="18" t="s">
        <v>159</v>
      </c>
      <c r="E142" s="21">
        <v>4000</v>
      </c>
      <c r="F142" s="21" t="s">
        <v>1222</v>
      </c>
      <c r="G142" s="206" t="s">
        <v>1226</v>
      </c>
      <c r="H142" s="206" t="s">
        <v>1227</v>
      </c>
      <c r="I142" s="206"/>
      <c r="J142" s="206" t="s">
        <v>923</v>
      </c>
      <c r="K142" s="206" t="s">
        <v>1093</v>
      </c>
      <c r="L142" s="21"/>
      <c r="M142" s="61" t="s">
        <v>1228</v>
      </c>
    </row>
    <row r="143" spans="1:13" ht="57.95">
      <c r="A143" s="21" t="s">
        <v>1229</v>
      </c>
      <c r="B143" s="18" t="s">
        <v>752</v>
      </c>
      <c r="C143" s="18" t="s">
        <v>152</v>
      </c>
      <c r="D143" s="18" t="s">
        <v>1230</v>
      </c>
      <c r="E143" s="89" t="s">
        <v>1231</v>
      </c>
      <c r="F143" s="21" t="s">
        <v>1232</v>
      </c>
      <c r="G143" s="206" t="s">
        <v>1233</v>
      </c>
      <c r="H143" s="206" t="s">
        <v>1234</v>
      </c>
      <c r="I143" s="206"/>
      <c r="J143" s="206" t="s">
        <v>793</v>
      </c>
      <c r="K143" s="206"/>
      <c r="L143" s="21"/>
      <c r="M143" s="61"/>
    </row>
    <row r="144" spans="1:13" ht="72.599999999999994">
      <c r="A144" s="21" t="s">
        <v>1235</v>
      </c>
      <c r="B144" s="18" t="s">
        <v>752</v>
      </c>
      <c r="C144" s="18" t="s">
        <v>152</v>
      </c>
      <c r="D144" s="18" t="s">
        <v>1230</v>
      </c>
      <c r="E144" s="89" t="s">
        <v>1231</v>
      </c>
      <c r="F144" s="21" t="s">
        <v>1232</v>
      </c>
      <c r="G144" s="206" t="s">
        <v>1236</v>
      </c>
      <c r="H144" s="206" t="s">
        <v>1237</v>
      </c>
      <c r="I144" s="206"/>
      <c r="J144" s="206" t="s">
        <v>1238</v>
      </c>
      <c r="K144" s="206"/>
      <c r="L144" s="21"/>
      <c r="M144" s="61"/>
    </row>
    <row r="145" spans="1:13" ht="87">
      <c r="A145" s="21" t="s">
        <v>1239</v>
      </c>
      <c r="B145" s="18" t="s">
        <v>752</v>
      </c>
      <c r="C145" s="18" t="s">
        <v>152</v>
      </c>
      <c r="D145" s="18" t="s">
        <v>159</v>
      </c>
      <c r="E145" s="21">
        <v>4000</v>
      </c>
      <c r="F145" s="21" t="s">
        <v>261</v>
      </c>
      <c r="G145" s="206" t="s">
        <v>1240</v>
      </c>
      <c r="H145" s="206" t="s">
        <v>1241</v>
      </c>
      <c r="I145" s="206"/>
      <c r="J145" s="206" t="s">
        <v>1242</v>
      </c>
      <c r="K145" s="206"/>
      <c r="L145" s="21"/>
      <c r="M145" s="61"/>
    </row>
    <row r="146" spans="1:13" ht="87">
      <c r="A146" s="21" t="s">
        <v>1243</v>
      </c>
      <c r="B146" s="18" t="s">
        <v>1244</v>
      </c>
      <c r="C146" s="18" t="s">
        <v>152</v>
      </c>
      <c r="D146" s="18" t="s">
        <v>159</v>
      </c>
      <c r="E146" s="21">
        <v>4000</v>
      </c>
      <c r="F146" s="21" t="s">
        <v>261</v>
      </c>
      <c r="G146" s="206" t="s">
        <v>1245</v>
      </c>
      <c r="H146" s="206" t="s">
        <v>1246</v>
      </c>
      <c r="I146" s="206"/>
      <c r="J146" s="206" t="s">
        <v>923</v>
      </c>
      <c r="K146" s="206"/>
      <c r="L146" s="21"/>
      <c r="M146" s="61"/>
    </row>
    <row r="147" spans="1:13" ht="72.599999999999994">
      <c r="A147" s="21" t="s">
        <v>1247</v>
      </c>
      <c r="B147" s="18" t="s">
        <v>1244</v>
      </c>
      <c r="C147" s="18" t="s">
        <v>152</v>
      </c>
      <c r="D147" s="18" t="s">
        <v>152</v>
      </c>
      <c r="E147" s="21">
        <v>4000</v>
      </c>
      <c r="F147" s="21" t="s">
        <v>261</v>
      </c>
      <c r="G147" s="206" t="s">
        <v>1248</v>
      </c>
      <c r="H147" s="206" t="s">
        <v>1249</v>
      </c>
      <c r="I147" s="206"/>
      <c r="J147" s="206" t="s">
        <v>923</v>
      </c>
      <c r="K147" s="206"/>
      <c r="L147" s="21"/>
      <c r="M147" s="61"/>
    </row>
    <row r="148" spans="1:13" ht="87">
      <c r="A148" s="21" t="s">
        <v>1250</v>
      </c>
      <c r="B148" s="18" t="s">
        <v>1244</v>
      </c>
      <c r="C148" s="18" t="s">
        <v>152</v>
      </c>
      <c r="D148" s="18" t="s">
        <v>159</v>
      </c>
      <c r="E148" s="21">
        <v>4000</v>
      </c>
      <c r="F148" s="21" t="s">
        <v>261</v>
      </c>
      <c r="G148" s="206" t="s">
        <v>1251</v>
      </c>
      <c r="H148" s="206" t="s">
        <v>1252</v>
      </c>
      <c r="I148" s="206"/>
      <c r="J148" s="206" t="s">
        <v>1253</v>
      </c>
      <c r="K148" s="206"/>
      <c r="L148" s="21"/>
      <c r="M148" s="61"/>
    </row>
    <row r="149" spans="1:13" ht="57.95">
      <c r="A149" s="18" t="s">
        <v>1254</v>
      </c>
      <c r="B149" s="18" t="s">
        <v>758</v>
      </c>
      <c r="C149" s="18" t="s">
        <v>152</v>
      </c>
      <c r="D149" s="18" t="s">
        <v>159</v>
      </c>
      <c r="E149" s="21">
        <v>4000</v>
      </c>
      <c r="F149" s="21" t="s">
        <v>261</v>
      </c>
      <c r="G149" s="206" t="s">
        <v>1255</v>
      </c>
      <c r="H149" s="206" t="s">
        <v>1256</v>
      </c>
      <c r="I149" s="206"/>
      <c r="J149" s="206" t="s">
        <v>923</v>
      </c>
      <c r="K149" s="206"/>
      <c r="L149" s="21"/>
      <c r="M149" s="61"/>
    </row>
    <row r="150" spans="1:13" ht="116.1">
      <c r="A150" s="18" t="s">
        <v>1257</v>
      </c>
      <c r="B150" s="18" t="s">
        <v>758</v>
      </c>
      <c r="C150" s="18" t="s">
        <v>152</v>
      </c>
      <c r="D150" s="18" t="s">
        <v>159</v>
      </c>
      <c r="E150" s="21">
        <v>4000</v>
      </c>
      <c r="F150" s="21" t="s">
        <v>1258</v>
      </c>
      <c r="G150" s="206" t="s">
        <v>1259</v>
      </c>
      <c r="H150" s="206" t="s">
        <v>1260</v>
      </c>
      <c r="I150" s="206" t="s">
        <v>1261</v>
      </c>
      <c r="J150" s="206" t="s">
        <v>1262</v>
      </c>
      <c r="K150" s="206"/>
      <c r="L150" s="21"/>
      <c r="M150" s="61"/>
    </row>
    <row r="151" spans="1:13" ht="72.599999999999994">
      <c r="A151" s="18" t="s">
        <v>1263</v>
      </c>
      <c r="B151" s="18" t="s">
        <v>758</v>
      </c>
      <c r="C151" s="18" t="s">
        <v>152</v>
      </c>
      <c r="D151" s="18" t="s">
        <v>124</v>
      </c>
      <c r="E151" s="21">
        <v>4000</v>
      </c>
      <c r="F151" s="21" t="s">
        <v>1258</v>
      </c>
      <c r="G151" s="206" t="s">
        <v>1264</v>
      </c>
      <c r="H151" s="206" t="s">
        <v>1265</v>
      </c>
      <c r="I151" s="206" t="s">
        <v>1266</v>
      </c>
      <c r="J151" s="206" t="s">
        <v>1267</v>
      </c>
      <c r="K151" s="206"/>
      <c r="L151" s="21"/>
      <c r="M151" s="61"/>
    </row>
    <row r="152" spans="1:13" ht="87">
      <c r="A152" s="18" t="s">
        <v>1268</v>
      </c>
      <c r="B152" s="18" t="s">
        <v>1269</v>
      </c>
      <c r="C152" s="18" t="s">
        <v>152</v>
      </c>
      <c r="D152" s="18" t="s">
        <v>254</v>
      </c>
      <c r="E152" s="21">
        <v>5100</v>
      </c>
      <c r="F152" s="21" t="s">
        <v>482</v>
      </c>
      <c r="G152" s="206" t="s">
        <v>1270</v>
      </c>
      <c r="H152" s="206" t="s">
        <v>1271</v>
      </c>
      <c r="I152" s="206"/>
      <c r="J152" s="206" t="s">
        <v>923</v>
      </c>
      <c r="K152" s="206"/>
      <c r="L152" s="21"/>
      <c r="M152" s="61"/>
    </row>
    <row r="153" spans="1:13" ht="87">
      <c r="A153" s="18" t="s">
        <v>1272</v>
      </c>
      <c r="B153" s="18" t="s">
        <v>1269</v>
      </c>
      <c r="C153" s="18" t="s">
        <v>152</v>
      </c>
      <c r="D153" s="18" t="s">
        <v>159</v>
      </c>
      <c r="E153" s="21">
        <v>4000</v>
      </c>
      <c r="F153" s="21" t="s">
        <v>261</v>
      </c>
      <c r="G153" s="206" t="s">
        <v>1273</v>
      </c>
      <c r="H153" s="206" t="s">
        <v>1274</v>
      </c>
      <c r="I153" s="206"/>
      <c r="J153" s="206" t="s">
        <v>923</v>
      </c>
      <c r="K153" s="206"/>
      <c r="L153" s="21"/>
      <c r="M153" s="61"/>
    </row>
    <row r="154" spans="1:13" ht="87">
      <c r="A154" s="18" t="s">
        <v>1275</v>
      </c>
      <c r="B154" s="18" t="s">
        <v>778</v>
      </c>
      <c r="C154" s="18" t="s">
        <v>152</v>
      </c>
      <c r="D154" s="18" t="s">
        <v>159</v>
      </c>
      <c r="E154" s="21">
        <v>4000</v>
      </c>
      <c r="F154" s="21" t="s">
        <v>261</v>
      </c>
      <c r="G154" s="206" t="s">
        <v>1276</v>
      </c>
      <c r="H154" s="206" t="s">
        <v>1277</v>
      </c>
      <c r="I154" s="206"/>
      <c r="J154" s="206" t="s">
        <v>923</v>
      </c>
      <c r="K154" s="206"/>
      <c r="L154" s="21"/>
      <c r="M154" s="61"/>
    </row>
    <row r="155" spans="1:13" ht="116.1">
      <c r="A155" s="18" t="s">
        <v>1278</v>
      </c>
      <c r="B155" s="18" t="s">
        <v>1279</v>
      </c>
      <c r="C155" s="18" t="s">
        <v>152</v>
      </c>
      <c r="D155" s="18" t="s">
        <v>302</v>
      </c>
      <c r="E155" s="21" t="s">
        <v>1280</v>
      </c>
      <c r="F155" s="21" t="s">
        <v>984</v>
      </c>
      <c r="G155" s="206" t="s">
        <v>1281</v>
      </c>
      <c r="H155" s="206" t="s">
        <v>1282</v>
      </c>
      <c r="I155" s="206"/>
      <c r="J155" s="206" t="s">
        <v>923</v>
      </c>
      <c r="K155" s="206"/>
      <c r="L155" s="21"/>
      <c r="M155" s="61"/>
    </row>
    <row r="156" spans="1:13" ht="144.94999999999999">
      <c r="A156" s="18" t="s">
        <v>1283</v>
      </c>
      <c r="B156" s="18" t="s">
        <v>1279</v>
      </c>
      <c r="C156" s="18" t="s">
        <v>152</v>
      </c>
      <c r="D156" s="18" t="s">
        <v>302</v>
      </c>
      <c r="E156" s="21" t="s">
        <v>1280</v>
      </c>
      <c r="F156" s="21" t="s">
        <v>984</v>
      </c>
      <c r="G156" s="206" t="s">
        <v>1284</v>
      </c>
      <c r="H156" s="206" t="s">
        <v>1285</v>
      </c>
      <c r="I156" s="206" t="s">
        <v>1286</v>
      </c>
      <c r="J156" s="206" t="s">
        <v>1287</v>
      </c>
      <c r="K156" s="206"/>
      <c r="L156" s="21"/>
      <c r="M156" s="61"/>
    </row>
    <row r="157" spans="1:13" ht="130.5">
      <c r="A157" s="18" t="s">
        <v>1288</v>
      </c>
      <c r="B157" s="18" t="s">
        <v>789</v>
      </c>
      <c r="C157" s="18" t="s">
        <v>152</v>
      </c>
      <c r="D157" s="18" t="s">
        <v>132</v>
      </c>
      <c r="E157" s="21">
        <v>4000</v>
      </c>
      <c r="F157" s="21" t="s">
        <v>283</v>
      </c>
      <c r="G157" s="206" t="s">
        <v>1289</v>
      </c>
      <c r="H157" s="206" t="s">
        <v>1290</v>
      </c>
      <c r="I157" s="206"/>
      <c r="J157" s="206" t="s">
        <v>793</v>
      </c>
      <c r="K157" s="206"/>
      <c r="L157" s="21"/>
      <c r="M157" s="61"/>
    </row>
    <row r="158" spans="1:13" ht="87">
      <c r="A158" s="18" t="s">
        <v>1291</v>
      </c>
      <c r="B158" s="18" t="s">
        <v>789</v>
      </c>
      <c r="C158" s="18" t="s">
        <v>152</v>
      </c>
      <c r="D158" s="18" t="s">
        <v>159</v>
      </c>
      <c r="E158" s="21">
        <v>4000</v>
      </c>
      <c r="F158" s="21" t="s">
        <v>261</v>
      </c>
      <c r="G158" s="206" t="s">
        <v>1292</v>
      </c>
      <c r="H158" s="206" t="s">
        <v>1293</v>
      </c>
      <c r="I158" s="206"/>
      <c r="J158" s="206" t="s">
        <v>923</v>
      </c>
      <c r="K158" s="206"/>
      <c r="L158" s="21"/>
      <c r="M158" s="61"/>
    </row>
    <row r="159" spans="1:13" ht="101.45">
      <c r="A159" s="18" t="s">
        <v>1294</v>
      </c>
      <c r="B159" s="18" t="s">
        <v>789</v>
      </c>
      <c r="C159" s="18" t="s">
        <v>152</v>
      </c>
      <c r="D159" s="18" t="s">
        <v>159</v>
      </c>
      <c r="E159" s="21">
        <v>4000</v>
      </c>
      <c r="F159" s="21" t="s">
        <v>261</v>
      </c>
      <c r="G159" s="206" t="s">
        <v>1295</v>
      </c>
      <c r="H159" s="206" t="s">
        <v>1296</v>
      </c>
      <c r="I159" s="206"/>
      <c r="J159" s="206" t="s">
        <v>923</v>
      </c>
      <c r="K159" s="206"/>
      <c r="L159" s="21"/>
      <c r="M159" s="61"/>
    </row>
    <row r="160" spans="1:13" ht="101.45">
      <c r="A160" s="18" t="s">
        <v>1297</v>
      </c>
      <c r="B160" s="18" t="s">
        <v>829</v>
      </c>
      <c r="C160" s="18" t="s">
        <v>152</v>
      </c>
      <c r="D160" s="18" t="s">
        <v>124</v>
      </c>
      <c r="E160" s="21">
        <v>4000</v>
      </c>
      <c r="F160" s="21" t="s">
        <v>261</v>
      </c>
      <c r="G160" s="206" t="s">
        <v>1298</v>
      </c>
      <c r="H160" s="206" t="s">
        <v>1299</v>
      </c>
      <c r="I160" s="206" t="s">
        <v>336</v>
      </c>
      <c r="J160" s="206" t="s">
        <v>1300</v>
      </c>
      <c r="K160" s="206"/>
      <c r="L160" s="21"/>
      <c r="M160" s="61"/>
    </row>
    <row r="161" spans="1:13" ht="130.5">
      <c r="A161" s="18" t="s">
        <v>1301</v>
      </c>
      <c r="B161" s="18" t="s">
        <v>789</v>
      </c>
      <c r="C161" s="18" t="s">
        <v>152</v>
      </c>
      <c r="D161" s="18" t="s">
        <v>124</v>
      </c>
      <c r="E161" s="21">
        <v>4000</v>
      </c>
      <c r="F161" s="21" t="s">
        <v>1258</v>
      </c>
      <c r="G161" s="206" t="s">
        <v>1302</v>
      </c>
      <c r="H161" s="206" t="s">
        <v>1303</v>
      </c>
      <c r="I161" s="206" t="s">
        <v>336</v>
      </c>
      <c r="J161" s="206" t="s">
        <v>1026</v>
      </c>
      <c r="K161" s="206"/>
      <c r="L161" s="21"/>
      <c r="M161" s="61"/>
    </row>
    <row r="162" spans="1:13" ht="130.5">
      <c r="A162" s="18" t="s">
        <v>1304</v>
      </c>
      <c r="B162" s="18" t="s">
        <v>789</v>
      </c>
      <c r="C162" s="18" t="s">
        <v>152</v>
      </c>
      <c r="D162" s="18" t="s">
        <v>277</v>
      </c>
      <c r="E162" s="21">
        <v>4000</v>
      </c>
      <c r="F162" s="21" t="s">
        <v>283</v>
      </c>
      <c r="G162" s="206" t="s">
        <v>1305</v>
      </c>
      <c r="H162" s="206" t="s">
        <v>1306</v>
      </c>
      <c r="I162" s="206"/>
      <c r="J162" s="206" t="s">
        <v>923</v>
      </c>
      <c r="K162" s="206"/>
      <c r="L162" s="21"/>
      <c r="M162" s="61"/>
    </row>
    <row r="163" spans="1:13" ht="87">
      <c r="A163" s="18" t="s">
        <v>1307</v>
      </c>
      <c r="B163" s="18" t="s">
        <v>789</v>
      </c>
      <c r="C163" s="18" t="s">
        <v>152</v>
      </c>
      <c r="D163" s="18" t="s">
        <v>159</v>
      </c>
      <c r="E163" s="21">
        <v>4000</v>
      </c>
      <c r="F163" s="21" t="s">
        <v>1308</v>
      </c>
      <c r="G163" s="206" t="s">
        <v>1309</v>
      </c>
      <c r="H163" s="206" t="s">
        <v>1310</v>
      </c>
      <c r="I163" s="206"/>
      <c r="J163" s="206" t="s">
        <v>793</v>
      </c>
      <c r="K163" s="206"/>
      <c r="L163" s="21"/>
      <c r="M163" s="61"/>
    </row>
    <row r="164" spans="1:13" ht="101.45">
      <c r="A164" s="18" t="s">
        <v>1311</v>
      </c>
      <c r="B164" s="18" t="s">
        <v>789</v>
      </c>
      <c r="C164" s="18" t="s">
        <v>152</v>
      </c>
      <c r="D164" s="18" t="s">
        <v>159</v>
      </c>
      <c r="E164" s="21">
        <v>4000</v>
      </c>
      <c r="F164" s="21" t="s">
        <v>261</v>
      </c>
      <c r="G164" s="206" t="s">
        <v>1312</v>
      </c>
      <c r="H164" s="206" t="s">
        <v>1313</v>
      </c>
      <c r="I164" s="206"/>
      <c r="J164" s="206" t="s">
        <v>923</v>
      </c>
      <c r="K164" s="206"/>
      <c r="L164" s="21"/>
      <c r="M164" s="61"/>
    </row>
    <row r="165" spans="1:13" ht="72.599999999999994">
      <c r="A165" s="18" t="s">
        <v>1314</v>
      </c>
      <c r="B165" s="18" t="s">
        <v>789</v>
      </c>
      <c r="C165" s="18" t="s">
        <v>144</v>
      </c>
      <c r="D165" s="18" t="s">
        <v>144</v>
      </c>
      <c r="E165" s="21" t="s">
        <v>144</v>
      </c>
      <c r="F165" s="21" t="s">
        <v>144</v>
      </c>
      <c r="G165" s="206" t="s">
        <v>1315</v>
      </c>
      <c r="H165" s="206" t="s">
        <v>1316</v>
      </c>
      <c r="I165" s="206"/>
      <c r="J165" s="206" t="s">
        <v>809</v>
      </c>
      <c r="K165" s="206"/>
      <c r="L165" s="21"/>
      <c r="M165" s="61"/>
    </row>
    <row r="166" spans="1:13" ht="72.599999999999994">
      <c r="A166" s="18" t="s">
        <v>1317</v>
      </c>
      <c r="B166" s="18" t="s">
        <v>789</v>
      </c>
      <c r="C166" s="18" t="s">
        <v>144</v>
      </c>
      <c r="D166" s="18" t="s">
        <v>144</v>
      </c>
      <c r="E166" s="21" t="s">
        <v>144</v>
      </c>
      <c r="F166" s="21" t="s">
        <v>144</v>
      </c>
      <c r="G166" s="206" t="s">
        <v>1318</v>
      </c>
      <c r="H166" s="206" t="s">
        <v>1319</v>
      </c>
      <c r="I166" s="206"/>
      <c r="J166" s="206" t="s">
        <v>809</v>
      </c>
      <c r="K166" s="206"/>
      <c r="L166" s="21"/>
      <c r="M166" s="61"/>
    </row>
    <row r="167" spans="1:13" ht="144.94999999999999">
      <c r="A167" s="18" t="s">
        <v>1320</v>
      </c>
      <c r="B167" s="18" t="s">
        <v>789</v>
      </c>
      <c r="C167" s="18" t="s">
        <v>152</v>
      </c>
      <c r="D167" s="18" t="s">
        <v>159</v>
      </c>
      <c r="E167" s="21">
        <v>5300</v>
      </c>
      <c r="F167" s="21" t="s">
        <v>1321</v>
      </c>
      <c r="G167" s="206" t="s">
        <v>1322</v>
      </c>
      <c r="H167" s="206" t="s">
        <v>1323</v>
      </c>
      <c r="I167" s="206" t="s">
        <v>1324</v>
      </c>
      <c r="J167" s="206" t="s">
        <v>1325</v>
      </c>
      <c r="K167" s="206"/>
      <c r="L167" s="21"/>
      <c r="M167" s="61"/>
    </row>
    <row r="168" spans="1:13" ht="144.94999999999999">
      <c r="A168" s="18" t="s">
        <v>1326</v>
      </c>
      <c r="B168" s="18" t="s">
        <v>672</v>
      </c>
      <c r="C168" s="18" t="s">
        <v>152</v>
      </c>
      <c r="D168" s="18" t="s">
        <v>159</v>
      </c>
      <c r="E168" s="21">
        <v>5300</v>
      </c>
      <c r="F168" s="21" t="s">
        <v>1321</v>
      </c>
      <c r="G168" s="206" t="s">
        <v>1327</v>
      </c>
      <c r="H168" s="206" t="s">
        <v>1328</v>
      </c>
      <c r="I168" s="206" t="s">
        <v>1324</v>
      </c>
      <c r="J168" s="206" t="s">
        <v>1325</v>
      </c>
      <c r="K168" s="206"/>
      <c r="L168" s="21"/>
      <c r="M168" s="61"/>
    </row>
    <row r="169" spans="1:13" ht="101.45">
      <c r="A169" s="18" t="s">
        <v>1329</v>
      </c>
      <c r="B169" s="18" t="s">
        <v>672</v>
      </c>
      <c r="C169" s="18" t="s">
        <v>152</v>
      </c>
      <c r="D169" s="18" t="s">
        <v>124</v>
      </c>
      <c r="E169" s="21">
        <v>7800</v>
      </c>
      <c r="F169" s="21" t="s">
        <v>352</v>
      </c>
      <c r="G169" s="206" t="s">
        <v>1330</v>
      </c>
      <c r="H169" s="206" t="s">
        <v>1331</v>
      </c>
      <c r="I169" s="206" t="s">
        <v>336</v>
      </c>
      <c r="J169" s="206" t="s">
        <v>1332</v>
      </c>
      <c r="K169" s="206"/>
      <c r="L169" s="21"/>
      <c r="M169" s="61"/>
    </row>
    <row r="170" spans="1:13" ht="144.94999999999999">
      <c r="A170" s="18" t="s">
        <v>1333</v>
      </c>
      <c r="B170" s="18" t="s">
        <v>672</v>
      </c>
      <c r="C170" s="18" t="s">
        <v>152</v>
      </c>
      <c r="D170" s="18" t="s">
        <v>302</v>
      </c>
      <c r="E170" s="21">
        <v>7800</v>
      </c>
      <c r="F170" s="21" t="s">
        <v>1020</v>
      </c>
      <c r="G170" s="206" t="s">
        <v>1334</v>
      </c>
      <c r="H170" s="206" t="s">
        <v>1335</v>
      </c>
      <c r="I170" s="206" t="s">
        <v>1324</v>
      </c>
      <c r="J170" s="206" t="s">
        <v>1336</v>
      </c>
      <c r="K170" s="206"/>
      <c r="L170" s="21"/>
      <c r="M170" s="61"/>
    </row>
    <row r="171" spans="1:13" ht="144.94999999999999">
      <c r="A171" s="18" t="s">
        <v>1337</v>
      </c>
      <c r="B171" s="18" t="s">
        <v>672</v>
      </c>
      <c r="C171" s="18" t="s">
        <v>152</v>
      </c>
      <c r="D171" s="18" t="s">
        <v>302</v>
      </c>
      <c r="E171" s="21" t="s">
        <v>1338</v>
      </c>
      <c r="F171" s="21" t="s">
        <v>1020</v>
      </c>
      <c r="G171" s="206" t="s">
        <v>1339</v>
      </c>
      <c r="H171" s="206" t="s">
        <v>1340</v>
      </c>
      <c r="I171" s="206" t="s">
        <v>1324</v>
      </c>
      <c r="J171" s="206" t="s">
        <v>1336</v>
      </c>
      <c r="K171" s="206"/>
      <c r="L171" s="21"/>
      <c r="M171" s="61"/>
    </row>
    <row r="172" spans="1:13" ht="87">
      <c r="A172" s="18" t="s">
        <v>1341</v>
      </c>
      <c r="B172" s="18" t="s">
        <v>672</v>
      </c>
      <c r="C172" s="18" t="s">
        <v>152</v>
      </c>
      <c r="D172" s="18" t="s">
        <v>159</v>
      </c>
      <c r="E172" s="21">
        <v>4000</v>
      </c>
      <c r="F172" s="21" t="s">
        <v>261</v>
      </c>
      <c r="G172" s="206" t="s">
        <v>1342</v>
      </c>
      <c r="H172" s="206" t="s">
        <v>1343</v>
      </c>
      <c r="I172" s="206"/>
      <c r="J172" s="206" t="s">
        <v>1344</v>
      </c>
      <c r="K172" s="206"/>
      <c r="L172" s="21"/>
      <c r="M172" s="61"/>
    </row>
    <row r="173" spans="1:13" ht="87">
      <c r="A173" s="18" t="s">
        <v>1345</v>
      </c>
      <c r="B173" s="18" t="s">
        <v>672</v>
      </c>
      <c r="C173" s="18" t="s">
        <v>152</v>
      </c>
      <c r="D173" s="18" t="s">
        <v>159</v>
      </c>
      <c r="E173" s="21">
        <v>4000</v>
      </c>
      <c r="F173" s="21" t="s">
        <v>261</v>
      </c>
      <c r="G173" s="206" t="s">
        <v>1346</v>
      </c>
      <c r="H173" s="206" t="s">
        <v>1347</v>
      </c>
      <c r="I173" s="206"/>
      <c r="J173" s="206" t="s">
        <v>1344</v>
      </c>
      <c r="K173" s="206"/>
      <c r="L173" s="21"/>
      <c r="M173" s="61"/>
    </row>
    <row r="174" spans="1:13" ht="72.599999999999994">
      <c r="A174" s="18" t="s">
        <v>1348</v>
      </c>
      <c r="B174" s="18" t="s">
        <v>672</v>
      </c>
      <c r="C174" s="18" t="s">
        <v>152</v>
      </c>
      <c r="D174" s="18" t="s">
        <v>152</v>
      </c>
      <c r="E174" s="21">
        <v>4000</v>
      </c>
      <c r="F174" s="21" t="s">
        <v>261</v>
      </c>
      <c r="G174" s="206" t="s">
        <v>1349</v>
      </c>
      <c r="H174" s="206" t="s">
        <v>1350</v>
      </c>
      <c r="I174" s="206"/>
      <c r="J174" s="206" t="s">
        <v>1344</v>
      </c>
      <c r="K174" s="206"/>
      <c r="L174" s="21"/>
      <c r="M174" s="61"/>
    </row>
    <row r="175" spans="1:13" ht="72.599999999999994">
      <c r="A175" s="18" t="s">
        <v>1351</v>
      </c>
      <c r="B175" s="18" t="s">
        <v>672</v>
      </c>
      <c r="C175" s="18" t="s">
        <v>152</v>
      </c>
      <c r="D175" s="18" t="s">
        <v>159</v>
      </c>
      <c r="E175" s="21" t="s">
        <v>1352</v>
      </c>
      <c r="F175" s="21" t="s">
        <v>261</v>
      </c>
      <c r="G175" s="206" t="s">
        <v>1353</v>
      </c>
      <c r="H175" s="206" t="s">
        <v>1354</v>
      </c>
      <c r="I175" s="206"/>
      <c r="J175" s="206" t="s">
        <v>1344</v>
      </c>
      <c r="K175" s="206"/>
      <c r="L175" s="21"/>
      <c r="M175" s="61"/>
    </row>
    <row r="176" spans="1:13" ht="72.599999999999994">
      <c r="A176" s="18" t="s">
        <v>1355</v>
      </c>
      <c r="B176" s="18" t="s">
        <v>672</v>
      </c>
      <c r="C176" s="18" t="s">
        <v>152</v>
      </c>
      <c r="D176" s="18" t="s">
        <v>166</v>
      </c>
      <c r="E176" s="21">
        <v>4000</v>
      </c>
      <c r="F176" s="21" t="s">
        <v>283</v>
      </c>
      <c r="G176" s="206" t="s">
        <v>1356</v>
      </c>
      <c r="H176" s="206" t="s">
        <v>1357</v>
      </c>
      <c r="I176" s="206" t="s">
        <v>336</v>
      </c>
      <c r="J176" s="206" t="s">
        <v>1332</v>
      </c>
      <c r="K176" s="206"/>
      <c r="L176" s="21"/>
      <c r="M176" s="61"/>
    </row>
    <row r="177" spans="1:13" ht="101.45">
      <c r="A177" s="18" t="s">
        <v>1358</v>
      </c>
      <c r="B177" s="18" t="s">
        <v>811</v>
      </c>
      <c r="C177" s="18" t="s">
        <v>152</v>
      </c>
      <c r="D177" s="18" t="s">
        <v>230</v>
      </c>
      <c r="E177" s="21">
        <v>6123</v>
      </c>
      <c r="F177" s="21" t="s">
        <v>283</v>
      </c>
      <c r="G177" s="206" t="s">
        <v>1359</v>
      </c>
      <c r="H177" s="206" t="s">
        <v>1360</v>
      </c>
      <c r="I177" s="206" t="s">
        <v>336</v>
      </c>
      <c r="J177" s="206" t="s">
        <v>1361</v>
      </c>
      <c r="K177" s="206"/>
      <c r="L177" s="21"/>
      <c r="M177" s="61"/>
    </row>
    <row r="178" spans="1:13" ht="72.599999999999994">
      <c r="A178" s="18" t="s">
        <v>1362</v>
      </c>
      <c r="B178" s="18" t="s">
        <v>811</v>
      </c>
      <c r="C178" s="18" t="s">
        <v>152</v>
      </c>
      <c r="D178" s="18" t="s">
        <v>159</v>
      </c>
      <c r="E178" s="21">
        <v>5300</v>
      </c>
      <c r="F178" s="21" t="s">
        <v>1321</v>
      </c>
      <c r="G178" s="206" t="s">
        <v>1363</v>
      </c>
      <c r="H178" s="206" t="s">
        <v>1364</v>
      </c>
      <c r="I178" s="206"/>
      <c r="J178" s="206" t="s">
        <v>1344</v>
      </c>
      <c r="K178" s="206"/>
      <c r="L178" s="21"/>
      <c r="M178" s="61"/>
    </row>
    <row r="179" spans="1:13" ht="57.95">
      <c r="A179" s="18" t="s">
        <v>1365</v>
      </c>
      <c r="B179" s="18" t="s">
        <v>811</v>
      </c>
      <c r="C179" s="18" t="s">
        <v>152</v>
      </c>
      <c r="D179" s="18" t="s">
        <v>159</v>
      </c>
      <c r="E179" s="21">
        <v>6122</v>
      </c>
      <c r="F179" s="21" t="s">
        <v>261</v>
      </c>
      <c r="G179" s="206" t="s">
        <v>1366</v>
      </c>
      <c r="H179" s="206" t="s">
        <v>1367</v>
      </c>
      <c r="I179" s="206"/>
      <c r="J179" s="206" t="s">
        <v>1344</v>
      </c>
      <c r="K179" s="206"/>
      <c r="L179" s="21"/>
      <c r="M179" s="61"/>
    </row>
    <row r="180" spans="1:13" ht="87">
      <c r="A180" s="18" t="s">
        <v>1368</v>
      </c>
      <c r="B180" s="18" t="s">
        <v>811</v>
      </c>
      <c r="C180" s="18" t="s">
        <v>152</v>
      </c>
      <c r="D180" s="18" t="s">
        <v>159</v>
      </c>
      <c r="E180" s="21">
        <v>4000</v>
      </c>
      <c r="F180" s="21" t="s">
        <v>261</v>
      </c>
      <c r="G180" s="206" t="s">
        <v>1369</v>
      </c>
      <c r="H180" s="206" t="s">
        <v>1370</v>
      </c>
      <c r="I180" s="206"/>
      <c r="J180" s="206" t="s">
        <v>1344</v>
      </c>
      <c r="K180" s="206" t="s">
        <v>1371</v>
      </c>
      <c r="L180" s="21"/>
      <c r="M180" s="61"/>
    </row>
    <row r="181" spans="1:13" ht="101.45">
      <c r="A181" s="18" t="s">
        <v>1372</v>
      </c>
      <c r="B181" s="18" t="s">
        <v>811</v>
      </c>
      <c r="C181" s="18" t="s">
        <v>152</v>
      </c>
      <c r="D181" s="18" t="s">
        <v>159</v>
      </c>
      <c r="E181" s="21">
        <v>4000</v>
      </c>
      <c r="F181" s="21" t="s">
        <v>261</v>
      </c>
      <c r="G181" s="206" t="s">
        <v>1373</v>
      </c>
      <c r="H181" s="206" t="s">
        <v>1374</v>
      </c>
      <c r="I181" s="206"/>
      <c r="J181" s="206" t="s">
        <v>1344</v>
      </c>
      <c r="K181" s="206"/>
      <c r="L181" s="21"/>
      <c r="M181" s="61"/>
    </row>
    <row r="182" spans="1:13" ht="101.45">
      <c r="A182" s="18" t="s">
        <v>1375</v>
      </c>
      <c r="B182" s="18" t="s">
        <v>811</v>
      </c>
      <c r="C182" s="18" t="s">
        <v>152</v>
      </c>
      <c r="D182" s="18" t="s">
        <v>159</v>
      </c>
      <c r="E182" s="21">
        <v>4000</v>
      </c>
      <c r="F182" s="21" t="s">
        <v>261</v>
      </c>
      <c r="G182" s="206" t="s">
        <v>1376</v>
      </c>
      <c r="H182" s="206" t="s">
        <v>1377</v>
      </c>
      <c r="I182" s="206"/>
      <c r="J182" s="206" t="s">
        <v>1344</v>
      </c>
      <c r="K182" s="206"/>
      <c r="L182" s="21"/>
      <c r="M182" s="61"/>
    </row>
    <row r="183" spans="1:13" ht="101.45">
      <c r="A183" s="18" t="s">
        <v>1378</v>
      </c>
      <c r="B183" s="18" t="s">
        <v>811</v>
      </c>
      <c r="C183" s="18" t="s">
        <v>152</v>
      </c>
      <c r="D183" s="18" t="s">
        <v>159</v>
      </c>
      <c r="E183" s="21">
        <v>4000</v>
      </c>
      <c r="F183" s="21" t="s">
        <v>261</v>
      </c>
      <c r="G183" s="206" t="s">
        <v>1379</v>
      </c>
      <c r="H183" s="206" t="s">
        <v>1380</v>
      </c>
      <c r="I183" s="206"/>
      <c r="J183" s="206" t="s">
        <v>1344</v>
      </c>
      <c r="K183" s="206" t="s">
        <v>1371</v>
      </c>
      <c r="L183" s="21"/>
      <c r="M183" s="61"/>
    </row>
    <row r="184" spans="1:13" ht="72.599999999999994">
      <c r="A184" s="18" t="s">
        <v>1381</v>
      </c>
      <c r="B184" s="18" t="s">
        <v>811</v>
      </c>
      <c r="C184" s="18" t="s">
        <v>152</v>
      </c>
      <c r="D184" s="18" t="s">
        <v>159</v>
      </c>
      <c r="E184" s="21">
        <v>4000</v>
      </c>
      <c r="F184" s="21" t="s">
        <v>261</v>
      </c>
      <c r="G184" s="206" t="s">
        <v>1382</v>
      </c>
      <c r="H184" s="206" t="s">
        <v>1383</v>
      </c>
      <c r="I184" s="206"/>
      <c r="J184" s="206" t="s">
        <v>1344</v>
      </c>
      <c r="K184" s="206"/>
      <c r="L184" s="21"/>
      <c r="M184" s="61"/>
    </row>
    <row r="185" spans="1:13" ht="130.5">
      <c r="A185" s="18" t="s">
        <v>1384</v>
      </c>
      <c r="B185" s="18" t="s">
        <v>811</v>
      </c>
      <c r="C185" s="18" t="s">
        <v>152</v>
      </c>
      <c r="D185" s="18" t="s">
        <v>159</v>
      </c>
      <c r="E185" s="21">
        <v>4053</v>
      </c>
      <c r="F185" s="21" t="s">
        <v>261</v>
      </c>
      <c r="G185" s="206" t="s">
        <v>1385</v>
      </c>
      <c r="H185" s="206" t="s">
        <v>1386</v>
      </c>
      <c r="I185" s="206"/>
      <c r="J185" s="206" t="s">
        <v>1344</v>
      </c>
      <c r="K185" s="206"/>
      <c r="L185" s="21"/>
      <c r="M185" s="61"/>
    </row>
    <row r="186" spans="1:13" ht="116.1">
      <c r="A186" s="18" t="s">
        <v>1387</v>
      </c>
      <c r="B186" s="18" t="s">
        <v>811</v>
      </c>
      <c r="C186" s="18" t="s">
        <v>152</v>
      </c>
      <c r="D186" s="18" t="s">
        <v>159</v>
      </c>
      <c r="E186" s="21">
        <v>4000</v>
      </c>
      <c r="F186" s="21" t="s">
        <v>261</v>
      </c>
      <c r="G186" s="206" t="s">
        <v>1388</v>
      </c>
      <c r="H186" s="206" t="s">
        <v>1389</v>
      </c>
      <c r="I186" s="206"/>
      <c r="J186" s="206" t="s">
        <v>1344</v>
      </c>
      <c r="K186" s="206" t="s">
        <v>1390</v>
      </c>
      <c r="L186" s="21"/>
      <c r="M186" s="61"/>
    </row>
    <row r="187" spans="1:13" ht="72.599999999999994">
      <c r="A187" s="18" t="s">
        <v>1391</v>
      </c>
      <c r="B187" s="18" t="s">
        <v>821</v>
      </c>
      <c r="C187" s="18" t="s">
        <v>152</v>
      </c>
      <c r="D187" s="18" t="s">
        <v>159</v>
      </c>
      <c r="E187" s="21">
        <v>4000</v>
      </c>
      <c r="F187" s="21" t="s">
        <v>261</v>
      </c>
      <c r="G187" s="206" t="s">
        <v>1392</v>
      </c>
      <c r="H187" s="206" t="s">
        <v>1393</v>
      </c>
      <c r="I187" s="206"/>
      <c r="J187" s="206" t="s">
        <v>1300</v>
      </c>
      <c r="K187" s="206"/>
      <c r="L187" s="21"/>
      <c r="M187" s="61"/>
    </row>
    <row r="188" spans="1:13" ht="116.1">
      <c r="A188" s="18" t="s">
        <v>1394</v>
      </c>
      <c r="B188" s="18" t="s">
        <v>821</v>
      </c>
      <c r="C188" s="18" t="s">
        <v>152</v>
      </c>
      <c r="D188" s="18" t="s">
        <v>159</v>
      </c>
      <c r="E188" s="21">
        <v>4000</v>
      </c>
      <c r="F188" s="21" t="s">
        <v>261</v>
      </c>
      <c r="G188" s="206" t="s">
        <v>1395</v>
      </c>
      <c r="H188" s="206" t="s">
        <v>1396</v>
      </c>
      <c r="I188" s="206"/>
      <c r="J188" s="206" t="s">
        <v>1300</v>
      </c>
      <c r="K188" s="206" t="s">
        <v>1371</v>
      </c>
      <c r="L188" s="21"/>
      <c r="M188" s="61"/>
    </row>
    <row r="189" spans="1:13" ht="101.45">
      <c r="A189" s="18" t="s">
        <v>1397</v>
      </c>
      <c r="B189" s="18" t="s">
        <v>821</v>
      </c>
      <c r="C189" s="18" t="s">
        <v>152</v>
      </c>
      <c r="D189" s="18" t="s">
        <v>159</v>
      </c>
      <c r="E189" s="21">
        <v>4000</v>
      </c>
      <c r="F189" s="21" t="s">
        <v>261</v>
      </c>
      <c r="G189" s="206" t="s">
        <v>1398</v>
      </c>
      <c r="H189" s="206" t="s">
        <v>1399</v>
      </c>
      <c r="I189" s="206"/>
      <c r="J189" s="206" t="s">
        <v>1300</v>
      </c>
      <c r="K189" s="206"/>
      <c r="L189" s="21"/>
      <c r="M189" s="61"/>
    </row>
    <row r="190" spans="1:13" ht="87">
      <c r="A190" s="18" t="s">
        <v>1400</v>
      </c>
      <c r="B190" s="18" t="s">
        <v>821</v>
      </c>
      <c r="C190" s="18" t="s">
        <v>152</v>
      </c>
      <c r="D190" s="18" t="s">
        <v>159</v>
      </c>
      <c r="E190" s="21">
        <v>4000</v>
      </c>
      <c r="F190" s="21" t="s">
        <v>261</v>
      </c>
      <c r="G190" s="206" t="s">
        <v>1401</v>
      </c>
      <c r="H190" s="206" t="s">
        <v>1402</v>
      </c>
      <c r="I190" s="206"/>
      <c r="J190" s="206" t="s">
        <v>1300</v>
      </c>
      <c r="K190" s="206"/>
      <c r="L190" s="21"/>
      <c r="M190" s="61"/>
    </row>
    <row r="191" spans="1:13" ht="72.599999999999994">
      <c r="A191" s="18" t="s">
        <v>1403</v>
      </c>
      <c r="B191" s="18" t="s">
        <v>821</v>
      </c>
      <c r="C191" s="18" t="s">
        <v>152</v>
      </c>
      <c r="D191" s="18" t="s">
        <v>159</v>
      </c>
      <c r="E191" s="21">
        <v>4000</v>
      </c>
      <c r="F191" s="21" t="s">
        <v>261</v>
      </c>
      <c r="G191" s="206" t="s">
        <v>1404</v>
      </c>
      <c r="H191" s="206" t="s">
        <v>1405</v>
      </c>
      <c r="I191" s="206"/>
      <c r="J191" s="206" t="s">
        <v>1300</v>
      </c>
      <c r="K191" s="206"/>
      <c r="L191" s="21"/>
      <c r="M191" s="61"/>
    </row>
    <row r="192" spans="1:13" ht="87">
      <c r="A192" s="18" t="s">
        <v>1406</v>
      </c>
      <c r="B192" s="18" t="s">
        <v>821</v>
      </c>
      <c r="C192" s="18" t="s">
        <v>152</v>
      </c>
      <c r="D192" s="18" t="s">
        <v>159</v>
      </c>
      <c r="E192" s="21">
        <v>4000</v>
      </c>
      <c r="F192" s="21" t="s">
        <v>261</v>
      </c>
      <c r="G192" s="206" t="s">
        <v>1407</v>
      </c>
      <c r="H192" s="206" t="s">
        <v>1408</v>
      </c>
      <c r="I192" s="206"/>
      <c r="J192" s="206" t="s">
        <v>1300</v>
      </c>
      <c r="K192" s="206"/>
      <c r="L192" s="21"/>
      <c r="M192" s="61"/>
    </row>
    <row r="193" spans="1:13" ht="87">
      <c r="A193" s="18" t="s">
        <v>1409</v>
      </c>
      <c r="B193" s="18" t="s">
        <v>1410</v>
      </c>
      <c r="C193" s="18" t="s">
        <v>152</v>
      </c>
      <c r="D193" s="18" t="s">
        <v>254</v>
      </c>
      <c r="E193" s="21">
        <v>4000</v>
      </c>
      <c r="F193" s="21" t="s">
        <v>261</v>
      </c>
      <c r="G193" s="206" t="s">
        <v>1411</v>
      </c>
      <c r="H193" s="206" t="s">
        <v>1412</v>
      </c>
      <c r="I193" s="206"/>
      <c r="J193" s="206" t="s">
        <v>1300</v>
      </c>
      <c r="K193" s="206"/>
      <c r="L193" s="21"/>
      <c r="M193" s="61"/>
    </row>
    <row r="194" spans="1:13" ht="72.599999999999994">
      <c r="A194" s="18" t="s">
        <v>1413</v>
      </c>
      <c r="B194" s="18" t="s">
        <v>829</v>
      </c>
      <c r="C194" s="18" t="s">
        <v>152</v>
      </c>
      <c r="D194" s="18" t="s">
        <v>159</v>
      </c>
      <c r="E194" s="21">
        <v>4400</v>
      </c>
      <c r="F194" s="21" t="s">
        <v>261</v>
      </c>
      <c r="G194" s="206" t="s">
        <v>1414</v>
      </c>
      <c r="H194" s="206" t="s">
        <v>1415</v>
      </c>
      <c r="I194" s="206" t="s">
        <v>405</v>
      </c>
      <c r="J194" s="206" t="s">
        <v>1300</v>
      </c>
      <c r="K194" s="206"/>
      <c r="L194" s="21"/>
      <c r="M194" s="61"/>
    </row>
    <row r="195" spans="1:13" ht="57.95">
      <c r="A195" s="18" t="s">
        <v>1416</v>
      </c>
      <c r="B195" s="18" t="s">
        <v>829</v>
      </c>
      <c r="C195" s="18" t="s">
        <v>152</v>
      </c>
      <c r="D195" s="18" t="s">
        <v>159</v>
      </c>
      <c r="E195" s="21">
        <v>4000</v>
      </c>
      <c r="F195" s="21" t="s">
        <v>261</v>
      </c>
      <c r="G195" s="206" t="s">
        <v>1417</v>
      </c>
      <c r="H195" s="206" t="s">
        <v>1418</v>
      </c>
      <c r="I195" s="206" t="s">
        <v>405</v>
      </c>
      <c r="J195" s="206" t="s">
        <v>1300</v>
      </c>
      <c r="K195" s="206"/>
      <c r="L195" s="21"/>
      <c r="M195" s="61"/>
    </row>
    <row r="196" spans="1:13" ht="101.45">
      <c r="A196" s="18" t="s">
        <v>1419</v>
      </c>
      <c r="B196" s="18" t="s">
        <v>829</v>
      </c>
      <c r="C196" s="18" t="s">
        <v>152</v>
      </c>
      <c r="D196" s="18" t="s">
        <v>159</v>
      </c>
      <c r="E196" s="21">
        <v>4400</v>
      </c>
      <c r="F196" s="21" t="s">
        <v>261</v>
      </c>
      <c r="G196" s="206" t="s">
        <v>1420</v>
      </c>
      <c r="H196" s="206" t="s">
        <v>1421</v>
      </c>
      <c r="I196" s="206" t="s">
        <v>405</v>
      </c>
      <c r="J196" s="206" t="s">
        <v>1300</v>
      </c>
      <c r="K196" s="206"/>
      <c r="L196" s="21"/>
      <c r="M196" s="61"/>
    </row>
    <row r="197" spans="1:13" ht="72.599999999999994">
      <c r="A197" s="18" t="s">
        <v>1422</v>
      </c>
      <c r="B197" s="18" t="s">
        <v>829</v>
      </c>
      <c r="C197" s="18" t="s">
        <v>152</v>
      </c>
      <c r="D197" s="18" t="s">
        <v>159</v>
      </c>
      <c r="E197" s="21">
        <v>4000</v>
      </c>
      <c r="F197" s="21" t="s">
        <v>261</v>
      </c>
      <c r="G197" s="206" t="s">
        <v>1423</v>
      </c>
      <c r="H197" s="206" t="s">
        <v>1424</v>
      </c>
      <c r="I197" s="206" t="s">
        <v>405</v>
      </c>
      <c r="J197" s="206" t="s">
        <v>1300</v>
      </c>
      <c r="K197" s="206"/>
      <c r="L197" s="21"/>
      <c r="M197" s="61"/>
    </row>
    <row r="198" spans="1:13" ht="72.599999999999994">
      <c r="A198" s="18" t="s">
        <v>1425</v>
      </c>
      <c r="B198" s="18" t="s">
        <v>829</v>
      </c>
      <c r="C198" s="18" t="s">
        <v>152</v>
      </c>
      <c r="D198" s="18" t="s">
        <v>124</v>
      </c>
      <c r="E198" s="21">
        <v>4000</v>
      </c>
      <c r="F198" s="21" t="s">
        <v>261</v>
      </c>
      <c r="G198" s="206" t="s">
        <v>1426</v>
      </c>
      <c r="H198" s="206" t="s">
        <v>1427</v>
      </c>
      <c r="I198" s="206" t="s">
        <v>405</v>
      </c>
      <c r="J198" s="206" t="s">
        <v>1300</v>
      </c>
      <c r="K198" s="206"/>
      <c r="L198" s="21"/>
      <c r="M198" s="61"/>
    </row>
    <row r="199" spans="1:13" ht="87">
      <c r="A199" s="18" t="s">
        <v>1428</v>
      </c>
      <c r="B199" s="18" t="s">
        <v>847</v>
      </c>
      <c r="C199" s="18" t="s">
        <v>152</v>
      </c>
      <c r="D199" s="18" t="s">
        <v>159</v>
      </c>
      <c r="E199" s="21">
        <v>4000</v>
      </c>
      <c r="F199" s="21" t="s">
        <v>261</v>
      </c>
      <c r="G199" s="206" t="s">
        <v>1429</v>
      </c>
      <c r="H199" s="206" t="s">
        <v>1430</v>
      </c>
      <c r="I199" s="61"/>
      <c r="J199" s="308" t="s">
        <v>1431</v>
      </c>
      <c r="K199" s="206"/>
      <c r="L199" s="21"/>
      <c r="M199" s="61"/>
    </row>
    <row r="200" spans="1:13" ht="87">
      <c r="A200" s="18" t="s">
        <v>1432</v>
      </c>
      <c r="B200" s="18" t="s">
        <v>847</v>
      </c>
      <c r="C200" s="18" t="s">
        <v>152</v>
      </c>
      <c r="D200" s="18" t="s">
        <v>159</v>
      </c>
      <c r="E200" s="21">
        <v>4000</v>
      </c>
      <c r="F200" s="21" t="s">
        <v>261</v>
      </c>
      <c r="G200" s="55" t="s">
        <v>1433</v>
      </c>
      <c r="H200" s="55" t="s">
        <v>1434</v>
      </c>
      <c r="I200" s="61"/>
      <c r="J200" s="308" t="s">
        <v>1431</v>
      </c>
      <c r="K200" s="206"/>
      <c r="L200" s="21"/>
      <c r="M200" s="61"/>
    </row>
    <row r="201" spans="1:13" ht="72.599999999999994">
      <c r="A201" s="18" t="s">
        <v>1435</v>
      </c>
      <c r="B201" s="18" t="s">
        <v>847</v>
      </c>
      <c r="C201" s="18" t="s">
        <v>152</v>
      </c>
      <c r="D201" s="18" t="s">
        <v>159</v>
      </c>
      <c r="E201" s="21">
        <v>4000</v>
      </c>
      <c r="F201" s="21" t="s">
        <v>261</v>
      </c>
      <c r="G201" s="55" t="s">
        <v>1436</v>
      </c>
      <c r="H201" s="55" t="s">
        <v>1437</v>
      </c>
      <c r="I201" s="61"/>
      <c r="J201" s="308" t="s">
        <v>1438</v>
      </c>
      <c r="K201" s="206"/>
      <c r="L201" s="21"/>
      <c r="M201" s="61"/>
    </row>
    <row r="202" spans="1:13" ht="72.599999999999994">
      <c r="A202" s="18" t="s">
        <v>1439</v>
      </c>
      <c r="B202" s="18" t="s">
        <v>847</v>
      </c>
      <c r="C202" s="18" t="s">
        <v>152</v>
      </c>
      <c r="D202" s="18" t="s">
        <v>159</v>
      </c>
      <c r="E202" s="21">
        <v>4000</v>
      </c>
      <c r="F202" s="21" t="s">
        <v>261</v>
      </c>
      <c r="G202" s="55" t="s">
        <v>1440</v>
      </c>
      <c r="H202" s="55" t="s">
        <v>1441</v>
      </c>
      <c r="I202" s="61"/>
      <c r="J202" s="308" t="s">
        <v>1442</v>
      </c>
      <c r="K202" s="206"/>
      <c r="L202" s="21"/>
      <c r="M202" s="61"/>
    </row>
    <row r="203" spans="1:13" ht="72.599999999999994">
      <c r="A203" s="18" t="s">
        <v>1443</v>
      </c>
      <c r="B203" s="18" t="s">
        <v>847</v>
      </c>
      <c r="C203" s="18" t="s">
        <v>152</v>
      </c>
      <c r="D203" s="18" t="s">
        <v>159</v>
      </c>
      <c r="E203" s="21">
        <v>4000</v>
      </c>
      <c r="F203" s="21" t="s">
        <v>261</v>
      </c>
      <c r="G203" s="55" t="s">
        <v>1444</v>
      </c>
      <c r="H203" s="55" t="s">
        <v>1445</v>
      </c>
      <c r="I203" s="61"/>
      <c r="J203" s="308" t="s">
        <v>1442</v>
      </c>
      <c r="K203" s="206"/>
      <c r="L203" s="21"/>
      <c r="M203" s="61"/>
    </row>
    <row r="204" spans="1:13" ht="116.1">
      <c r="A204" s="18" t="s">
        <v>1446</v>
      </c>
      <c r="B204" s="18" t="s">
        <v>847</v>
      </c>
      <c r="C204" s="18" t="s">
        <v>152</v>
      </c>
      <c r="D204" s="18" t="s">
        <v>159</v>
      </c>
      <c r="E204" s="21">
        <v>4000</v>
      </c>
      <c r="F204" s="21" t="s">
        <v>261</v>
      </c>
      <c r="G204" s="55" t="s">
        <v>1447</v>
      </c>
      <c r="H204" s="55" t="s">
        <v>1448</v>
      </c>
      <c r="I204" s="61"/>
      <c r="J204" s="308" t="s">
        <v>1442</v>
      </c>
      <c r="K204" s="206"/>
      <c r="L204" s="21"/>
      <c r="M204" s="61"/>
    </row>
    <row r="205" spans="1:13" ht="87">
      <c r="A205" s="18" t="s">
        <v>1449</v>
      </c>
      <c r="B205" s="18" t="s">
        <v>847</v>
      </c>
      <c r="C205" s="18" t="s">
        <v>152</v>
      </c>
      <c r="D205" s="18" t="s">
        <v>159</v>
      </c>
      <c r="E205" s="21">
        <v>4000</v>
      </c>
      <c r="F205" s="21" t="s">
        <v>261</v>
      </c>
      <c r="G205" s="55" t="s">
        <v>1450</v>
      </c>
      <c r="H205" s="55" t="s">
        <v>1451</v>
      </c>
      <c r="I205" s="61"/>
      <c r="J205" s="308" t="s">
        <v>1442</v>
      </c>
      <c r="K205" s="206"/>
      <c r="L205" s="21"/>
      <c r="M205" s="61"/>
    </row>
    <row r="206" spans="1:13" ht="203.1">
      <c r="A206" s="18" t="s">
        <v>1452</v>
      </c>
      <c r="B206" s="18" t="s">
        <v>875</v>
      </c>
      <c r="C206" s="18" t="s">
        <v>152</v>
      </c>
      <c r="D206" s="18" t="s">
        <v>159</v>
      </c>
      <c r="E206" s="21">
        <v>4000</v>
      </c>
      <c r="F206" s="21" t="s">
        <v>261</v>
      </c>
      <c r="G206" s="55" t="s">
        <v>1453</v>
      </c>
      <c r="H206" s="55" t="s">
        <v>1454</v>
      </c>
      <c r="I206" s="61"/>
      <c r="J206" s="308" t="s">
        <v>1442</v>
      </c>
      <c r="K206" s="206"/>
      <c r="L206" s="21"/>
      <c r="M206" s="61"/>
    </row>
    <row r="207" spans="1:13" ht="188.45">
      <c r="A207" s="18" t="s">
        <v>1455</v>
      </c>
      <c r="B207" s="18" t="s">
        <v>847</v>
      </c>
      <c r="C207" s="18" t="s">
        <v>152</v>
      </c>
      <c r="D207" s="18" t="s">
        <v>152</v>
      </c>
      <c r="E207" s="21">
        <v>4000</v>
      </c>
      <c r="F207" s="21" t="s">
        <v>261</v>
      </c>
      <c r="G207" s="55" t="s">
        <v>1456</v>
      </c>
      <c r="H207" s="55" t="s">
        <v>1457</v>
      </c>
      <c r="I207" s="61"/>
      <c r="J207" s="308" t="s">
        <v>1442</v>
      </c>
      <c r="K207" s="206"/>
      <c r="L207" s="21"/>
      <c r="M207" s="61"/>
    </row>
    <row r="208" spans="1:13" ht="188.45">
      <c r="A208" s="18" t="s">
        <v>1458</v>
      </c>
      <c r="B208" s="18" t="s">
        <v>847</v>
      </c>
      <c r="C208" s="18" t="s">
        <v>152</v>
      </c>
      <c r="D208" s="18" t="s">
        <v>277</v>
      </c>
      <c r="E208" s="21">
        <v>4000</v>
      </c>
      <c r="F208" s="21" t="s">
        <v>283</v>
      </c>
      <c r="G208" s="55" t="s">
        <v>1459</v>
      </c>
      <c r="H208" s="55" t="s">
        <v>1460</v>
      </c>
      <c r="I208" s="61"/>
      <c r="J208" s="308" t="s">
        <v>1442</v>
      </c>
      <c r="K208" s="206"/>
      <c r="L208" s="21"/>
      <c r="M208" s="61"/>
    </row>
    <row r="209" spans="1:13" ht="203.1">
      <c r="A209" s="18" t="s">
        <v>1461</v>
      </c>
      <c r="B209" s="18" t="s">
        <v>847</v>
      </c>
      <c r="C209" s="18" t="s">
        <v>152</v>
      </c>
      <c r="D209" s="18" t="s">
        <v>159</v>
      </c>
      <c r="E209" s="21">
        <v>4000</v>
      </c>
      <c r="F209" s="21" t="s">
        <v>1258</v>
      </c>
      <c r="G209" s="55" t="s">
        <v>1462</v>
      </c>
      <c r="H209" s="55" t="s">
        <v>1463</v>
      </c>
      <c r="I209" s="61"/>
      <c r="J209" s="308" t="s">
        <v>793</v>
      </c>
      <c r="K209" s="206"/>
      <c r="L209" s="21"/>
      <c r="M209" s="61"/>
    </row>
    <row r="210" spans="1:13" ht="116.1">
      <c r="A210" s="18" t="s">
        <v>1464</v>
      </c>
      <c r="B210" s="18" t="s">
        <v>1465</v>
      </c>
      <c r="C210" s="18" t="s">
        <v>152</v>
      </c>
      <c r="D210" s="18" t="s">
        <v>152</v>
      </c>
      <c r="E210" s="21">
        <v>4000</v>
      </c>
      <c r="F210" s="21" t="s">
        <v>261</v>
      </c>
      <c r="G210" s="55" t="s">
        <v>1466</v>
      </c>
      <c r="H210" s="55" t="s">
        <v>1467</v>
      </c>
      <c r="I210" s="61"/>
      <c r="J210" s="61" t="s">
        <v>1442</v>
      </c>
      <c r="K210" s="206"/>
      <c r="L210" s="21"/>
      <c r="M210" s="61"/>
    </row>
    <row r="211" spans="1:13" ht="144.94999999999999">
      <c r="A211" s="18" t="s">
        <v>1468</v>
      </c>
      <c r="B211" s="18" t="s">
        <v>1465</v>
      </c>
      <c r="C211" s="18" t="s">
        <v>152</v>
      </c>
      <c r="D211" s="18" t="s">
        <v>152</v>
      </c>
      <c r="E211" s="21">
        <v>4000</v>
      </c>
      <c r="F211" s="21" t="s">
        <v>261</v>
      </c>
      <c r="G211" s="55" t="s">
        <v>1469</v>
      </c>
      <c r="H211" s="55" t="s">
        <v>1470</v>
      </c>
      <c r="I211" s="61"/>
      <c r="J211" s="61" t="s">
        <v>1442</v>
      </c>
      <c r="K211" s="206"/>
      <c r="L211" s="21"/>
      <c r="M211" s="61"/>
    </row>
    <row r="212" spans="1:13" ht="217.5">
      <c r="A212" s="18" t="s">
        <v>1471</v>
      </c>
      <c r="B212" s="18" t="s">
        <v>1465</v>
      </c>
      <c r="C212" s="18" t="s">
        <v>152</v>
      </c>
      <c r="D212" s="18" t="s">
        <v>152</v>
      </c>
      <c r="E212" s="21">
        <v>4000</v>
      </c>
      <c r="F212" s="21" t="s">
        <v>261</v>
      </c>
      <c r="G212" s="55" t="s">
        <v>1472</v>
      </c>
      <c r="H212" s="55" t="s">
        <v>1473</v>
      </c>
      <c r="I212" s="61"/>
      <c r="J212" s="61" t="s">
        <v>1442</v>
      </c>
      <c r="K212" s="206"/>
      <c r="L212" s="21"/>
      <c r="M212" s="61"/>
    </row>
    <row r="213" spans="1:13" ht="231.95">
      <c r="A213" s="18" t="s">
        <v>1474</v>
      </c>
      <c r="B213" s="18" t="s">
        <v>1465</v>
      </c>
      <c r="C213" s="18" t="s">
        <v>152</v>
      </c>
      <c r="D213" s="18" t="s">
        <v>152</v>
      </c>
      <c r="E213" s="21">
        <v>4000</v>
      </c>
      <c r="F213" s="21" t="s">
        <v>261</v>
      </c>
      <c r="G213" s="55" t="s">
        <v>1475</v>
      </c>
      <c r="H213" s="55" t="s">
        <v>1476</v>
      </c>
      <c r="I213" s="61"/>
      <c r="J213" s="61" t="s">
        <v>1442</v>
      </c>
      <c r="K213" s="206"/>
      <c r="L213" s="21"/>
      <c r="M213" s="61"/>
    </row>
    <row r="214" spans="1:13" ht="203.1">
      <c r="A214" s="18" t="s">
        <v>1477</v>
      </c>
      <c r="B214" s="18" t="s">
        <v>1465</v>
      </c>
      <c r="C214" s="18" t="s">
        <v>152</v>
      </c>
      <c r="D214" s="18" t="s">
        <v>152</v>
      </c>
      <c r="E214" s="21">
        <v>4000</v>
      </c>
      <c r="F214" s="21" t="s">
        <v>261</v>
      </c>
      <c r="G214" s="61" t="s">
        <v>1478</v>
      </c>
      <c r="H214" s="61" t="s">
        <v>1479</v>
      </c>
      <c r="I214" s="308"/>
      <c r="J214" s="308" t="s">
        <v>1442</v>
      </c>
      <c r="K214" s="206"/>
      <c r="L214" s="21"/>
      <c r="M214" s="61"/>
    </row>
    <row r="215" spans="1:13" ht="101.45">
      <c r="A215" s="18" t="s">
        <v>1480</v>
      </c>
      <c r="B215" s="18" t="s">
        <v>864</v>
      </c>
      <c r="C215" s="18" t="s">
        <v>152</v>
      </c>
      <c r="D215" s="18" t="s">
        <v>159</v>
      </c>
      <c r="E215" s="21">
        <v>4000</v>
      </c>
      <c r="F215" s="21" t="s">
        <v>261</v>
      </c>
      <c r="G215" s="61" t="s">
        <v>1481</v>
      </c>
      <c r="H215" s="61" t="s">
        <v>1482</v>
      </c>
      <c r="I215" s="308"/>
      <c r="J215" s="308" t="s">
        <v>1442</v>
      </c>
      <c r="K215" s="206"/>
      <c r="L215" s="21"/>
      <c r="M215" s="61"/>
    </row>
    <row r="216" spans="1:13" ht="101.45">
      <c r="A216" s="18" t="s">
        <v>1483</v>
      </c>
      <c r="B216" s="18" t="s">
        <v>864</v>
      </c>
      <c r="C216" s="18" t="s">
        <v>152</v>
      </c>
      <c r="D216" s="18" t="s">
        <v>159</v>
      </c>
      <c r="E216" s="21">
        <v>4000</v>
      </c>
      <c r="F216" s="21" t="s">
        <v>261</v>
      </c>
      <c r="G216" s="61" t="s">
        <v>1484</v>
      </c>
      <c r="H216" s="61" t="s">
        <v>1485</v>
      </c>
      <c r="I216" s="308"/>
      <c r="J216" s="308" t="s">
        <v>1442</v>
      </c>
      <c r="K216" s="206"/>
      <c r="L216" s="21"/>
      <c r="M216" s="61"/>
    </row>
    <row r="217" spans="1:13" ht="87">
      <c r="A217" s="18" t="s">
        <v>1486</v>
      </c>
      <c r="B217" s="18" t="s">
        <v>864</v>
      </c>
      <c r="C217" s="18" t="s">
        <v>152</v>
      </c>
      <c r="D217" s="18" t="s">
        <v>159</v>
      </c>
      <c r="E217" s="21">
        <v>4000</v>
      </c>
      <c r="F217" s="21" t="s">
        <v>261</v>
      </c>
      <c r="G217" s="61" t="s">
        <v>1487</v>
      </c>
      <c r="H217" s="61" t="s">
        <v>1488</v>
      </c>
      <c r="I217" s="308"/>
      <c r="J217" s="308" t="s">
        <v>1442</v>
      </c>
      <c r="K217" s="206"/>
      <c r="L217" s="21"/>
      <c r="M217" s="61"/>
    </row>
    <row r="218" spans="1:13" ht="101.45">
      <c r="A218" s="18" t="s">
        <v>1489</v>
      </c>
      <c r="B218" s="18" t="s">
        <v>864</v>
      </c>
      <c r="C218" s="18" t="s">
        <v>152</v>
      </c>
      <c r="D218" s="18" t="s">
        <v>159</v>
      </c>
      <c r="E218" s="21">
        <v>4000</v>
      </c>
      <c r="F218" s="21" t="s">
        <v>261</v>
      </c>
      <c r="G218" s="61" t="s">
        <v>1490</v>
      </c>
      <c r="H218" s="61" t="s">
        <v>1491</v>
      </c>
      <c r="I218" s="309"/>
      <c r="J218" s="309" t="s">
        <v>1442</v>
      </c>
      <c r="K218" s="206"/>
      <c r="L218" s="21"/>
      <c r="M218" s="61"/>
    </row>
    <row r="219" spans="1:13" ht="203.1">
      <c r="A219" s="18" t="s">
        <v>1492</v>
      </c>
      <c r="B219" s="18" t="s">
        <v>875</v>
      </c>
      <c r="C219" s="18" t="s">
        <v>152</v>
      </c>
      <c r="D219" s="18" t="s">
        <v>230</v>
      </c>
      <c r="E219" s="21">
        <v>4000</v>
      </c>
      <c r="F219" s="21" t="s">
        <v>283</v>
      </c>
      <c r="G219" s="55" t="s">
        <v>1493</v>
      </c>
      <c r="H219" s="55" t="s">
        <v>1494</v>
      </c>
      <c r="I219" s="309" t="s">
        <v>1495</v>
      </c>
      <c r="J219" s="309" t="s">
        <v>1496</v>
      </c>
      <c r="K219" s="206"/>
      <c r="L219" s="21"/>
      <c r="M219" s="61"/>
    </row>
    <row r="220" spans="1:13" ht="144.94999999999999">
      <c r="A220" s="18" t="s">
        <v>1497</v>
      </c>
      <c r="B220" s="18" t="s">
        <v>875</v>
      </c>
      <c r="C220" s="18" t="s">
        <v>152</v>
      </c>
      <c r="D220" s="18" t="s">
        <v>1230</v>
      </c>
      <c r="E220" s="21" t="s">
        <v>144</v>
      </c>
      <c r="F220" s="21" t="s">
        <v>1232</v>
      </c>
      <c r="G220" s="55" t="s">
        <v>1498</v>
      </c>
      <c r="H220" s="55" t="s">
        <v>1499</v>
      </c>
      <c r="I220" s="309"/>
      <c r="J220" s="309" t="s">
        <v>793</v>
      </c>
      <c r="K220" s="206"/>
      <c r="L220" s="21"/>
      <c r="M220" s="61"/>
    </row>
    <row r="221" spans="1:13" ht="116.1">
      <c r="A221" s="18" t="s">
        <v>1500</v>
      </c>
      <c r="B221" s="18" t="s">
        <v>875</v>
      </c>
      <c r="C221" s="18" t="s">
        <v>152</v>
      </c>
      <c r="D221" s="18" t="s">
        <v>140</v>
      </c>
      <c r="E221" s="21">
        <v>4000</v>
      </c>
      <c r="F221" s="21" t="s">
        <v>1020</v>
      </c>
      <c r="G221" s="55" t="s">
        <v>1501</v>
      </c>
      <c r="H221" s="55" t="s">
        <v>1502</v>
      </c>
      <c r="I221" s="309" t="s">
        <v>336</v>
      </c>
      <c r="J221" s="309" t="s">
        <v>1503</v>
      </c>
      <c r="K221" s="206"/>
      <c r="L221" s="21"/>
      <c r="M221" s="61"/>
    </row>
    <row r="222" spans="1:13" ht="159.6">
      <c r="A222" s="18" t="s">
        <v>1504</v>
      </c>
      <c r="B222" s="18" t="s">
        <v>875</v>
      </c>
      <c r="C222" s="18" t="s">
        <v>152</v>
      </c>
      <c r="D222" s="18" t="s">
        <v>159</v>
      </c>
      <c r="E222" s="21">
        <v>4000</v>
      </c>
      <c r="F222" s="21" t="s">
        <v>261</v>
      </c>
      <c r="G222" s="55" t="s">
        <v>1505</v>
      </c>
      <c r="H222" s="55" t="s">
        <v>1506</v>
      </c>
      <c r="I222" s="309"/>
      <c r="J222" s="309" t="s">
        <v>1442</v>
      </c>
      <c r="K222" s="206"/>
      <c r="L222" s="21"/>
      <c r="M222" s="61"/>
    </row>
    <row r="223" spans="1:13" ht="144.94999999999999">
      <c r="A223" s="18" t="s">
        <v>1507</v>
      </c>
      <c r="B223" s="18" t="s">
        <v>875</v>
      </c>
      <c r="C223" s="18" t="s">
        <v>152</v>
      </c>
      <c r="D223" s="18" t="s">
        <v>159</v>
      </c>
      <c r="E223" s="21">
        <v>4000</v>
      </c>
      <c r="F223" s="21" t="s">
        <v>261</v>
      </c>
      <c r="G223" s="55" t="s">
        <v>1508</v>
      </c>
      <c r="H223" s="55" t="s">
        <v>1509</v>
      </c>
      <c r="I223" s="309"/>
      <c r="J223" s="309" t="s">
        <v>1442</v>
      </c>
      <c r="K223" s="206"/>
      <c r="L223" s="21"/>
      <c r="M223" s="61"/>
    </row>
    <row r="224" spans="1:13" ht="159.6">
      <c r="A224" s="18" t="s">
        <v>1510</v>
      </c>
      <c r="B224" s="18" t="s">
        <v>875</v>
      </c>
      <c r="C224" s="18" t="s">
        <v>152</v>
      </c>
      <c r="D224" s="18" t="s">
        <v>159</v>
      </c>
      <c r="E224" s="21">
        <v>5300</v>
      </c>
      <c r="F224" s="21" t="s">
        <v>261</v>
      </c>
      <c r="G224" s="55" t="s">
        <v>1511</v>
      </c>
      <c r="H224" s="55" t="s">
        <v>1512</v>
      </c>
      <c r="I224" s="309"/>
      <c r="J224" s="309" t="s">
        <v>1442</v>
      </c>
      <c r="K224" s="206"/>
      <c r="L224" s="21"/>
      <c r="M224" s="61"/>
    </row>
    <row r="225" spans="1:11" ht="159.6">
      <c r="A225" s="19" t="s">
        <v>1513</v>
      </c>
      <c r="B225" s="19" t="s">
        <v>895</v>
      </c>
      <c r="C225" s="19" t="s">
        <v>152</v>
      </c>
      <c r="D225" s="19" t="s">
        <v>159</v>
      </c>
      <c r="E225" s="19">
        <v>4000</v>
      </c>
      <c r="F225" s="21" t="s">
        <v>125</v>
      </c>
      <c r="G225" s="304" t="s">
        <v>1514</v>
      </c>
      <c r="H225" s="55" t="s">
        <v>1515</v>
      </c>
      <c r="I225" s="61"/>
      <c r="J225" s="61" t="s">
        <v>1516</v>
      </c>
      <c r="K225" s="4"/>
    </row>
    <row r="226" spans="1:11" ht="87">
      <c r="A226" s="19" t="s">
        <v>1517</v>
      </c>
      <c r="B226" s="19" t="s">
        <v>895</v>
      </c>
      <c r="C226" s="19" t="s">
        <v>152</v>
      </c>
      <c r="D226" s="19" t="s">
        <v>302</v>
      </c>
      <c r="E226" s="19">
        <v>7100</v>
      </c>
      <c r="F226" s="21" t="s">
        <v>142</v>
      </c>
      <c r="G226" s="256" t="s">
        <v>1518</v>
      </c>
      <c r="H226" s="55" t="s">
        <v>1519</v>
      </c>
      <c r="I226" s="61"/>
      <c r="J226" s="61" t="s">
        <v>1516</v>
      </c>
      <c r="K226" s="4"/>
    </row>
    <row r="227" spans="1:11" ht="130.5">
      <c r="A227" s="19" t="s">
        <v>1520</v>
      </c>
      <c r="B227" s="19" t="s">
        <v>895</v>
      </c>
      <c r="C227" s="19" t="s">
        <v>152</v>
      </c>
      <c r="D227" s="19" t="s">
        <v>254</v>
      </c>
      <c r="E227" s="19">
        <v>4000</v>
      </c>
      <c r="F227" s="21" t="s">
        <v>1521</v>
      </c>
      <c r="G227" s="256" t="s">
        <v>1522</v>
      </c>
      <c r="H227" s="55" t="s">
        <v>1523</v>
      </c>
      <c r="I227" s="61"/>
      <c r="J227" s="61" t="s">
        <v>1516</v>
      </c>
      <c r="K227" s="4"/>
    </row>
    <row r="228" spans="1:11" ht="72.599999999999994">
      <c r="A228" s="19" t="s">
        <v>1524</v>
      </c>
      <c r="B228" s="19" t="s">
        <v>895</v>
      </c>
      <c r="C228" s="19" t="s">
        <v>152</v>
      </c>
      <c r="D228" s="19" t="s">
        <v>254</v>
      </c>
      <c r="E228" s="19">
        <v>4000</v>
      </c>
      <c r="F228" s="21" t="s">
        <v>261</v>
      </c>
      <c r="G228" s="304" t="s">
        <v>1525</v>
      </c>
      <c r="H228" s="55" t="s">
        <v>1526</v>
      </c>
      <c r="I228" s="61"/>
      <c r="J228" s="61" t="s">
        <v>1516</v>
      </c>
      <c r="K228" s="4"/>
    </row>
    <row r="229" spans="1:11" ht="144.94999999999999">
      <c r="A229" s="19" t="s">
        <v>1527</v>
      </c>
      <c r="B229" s="19" t="s">
        <v>895</v>
      </c>
      <c r="C229" s="19" t="s">
        <v>152</v>
      </c>
      <c r="D229" s="19" t="s">
        <v>132</v>
      </c>
      <c r="E229" s="19">
        <v>4000</v>
      </c>
      <c r="F229" s="21" t="s">
        <v>1528</v>
      </c>
      <c r="G229" s="304" t="s">
        <v>1529</v>
      </c>
      <c r="H229" s="55" t="s">
        <v>1530</v>
      </c>
      <c r="I229" s="61"/>
      <c r="J229" s="61" t="s">
        <v>793</v>
      </c>
      <c r="K229" s="4"/>
    </row>
    <row r="230" spans="1:11" ht="57.95">
      <c r="A230" s="19" t="s">
        <v>1531</v>
      </c>
      <c r="B230" s="19" t="s">
        <v>895</v>
      </c>
      <c r="C230" s="19" t="s">
        <v>152</v>
      </c>
      <c r="D230" s="19" t="s">
        <v>159</v>
      </c>
      <c r="E230" s="19">
        <v>4053</v>
      </c>
      <c r="F230" s="21" t="s">
        <v>261</v>
      </c>
      <c r="G230" s="304" t="s">
        <v>1532</v>
      </c>
      <c r="H230" s="55" t="s">
        <v>1533</v>
      </c>
      <c r="I230" s="61"/>
      <c r="J230" s="61" t="s">
        <v>1516</v>
      </c>
      <c r="K230" s="4"/>
    </row>
    <row r="231" spans="1:11" ht="144.94999999999999">
      <c r="A231" s="19" t="s">
        <v>1534</v>
      </c>
      <c r="B231" s="19" t="s">
        <v>895</v>
      </c>
      <c r="C231" s="19" t="s">
        <v>152</v>
      </c>
      <c r="D231" s="19" t="s">
        <v>159</v>
      </c>
      <c r="E231" s="19">
        <v>5100</v>
      </c>
      <c r="F231" s="21" t="s">
        <v>482</v>
      </c>
      <c r="G231" s="304" t="s">
        <v>1535</v>
      </c>
      <c r="H231" s="112" t="s">
        <v>1536</v>
      </c>
      <c r="I231" s="61"/>
      <c r="J231" s="61" t="s">
        <v>1516</v>
      </c>
      <c r="K231" s="4"/>
    </row>
    <row r="232" spans="1:11" ht="130.5">
      <c r="A232" s="19" t="s">
        <v>1537</v>
      </c>
      <c r="B232" s="19" t="s">
        <v>895</v>
      </c>
      <c r="C232" s="19" t="s">
        <v>152</v>
      </c>
      <c r="D232" s="19" t="s">
        <v>159</v>
      </c>
      <c r="E232" s="19">
        <v>5300</v>
      </c>
      <c r="F232" s="21" t="s">
        <v>1321</v>
      </c>
      <c r="G232" s="304" t="s">
        <v>1538</v>
      </c>
      <c r="H232" s="94" t="s">
        <v>1539</v>
      </c>
      <c r="I232" s="61"/>
      <c r="J232" s="61" t="s">
        <v>1516</v>
      </c>
      <c r="K232" s="4"/>
    </row>
    <row r="233" spans="1:11" ht="144.94999999999999">
      <c r="A233" s="19" t="s">
        <v>1540</v>
      </c>
      <c r="B233" s="19" t="s">
        <v>895</v>
      </c>
      <c r="C233" s="19" t="s">
        <v>152</v>
      </c>
      <c r="D233" s="19" t="s">
        <v>159</v>
      </c>
      <c r="E233" s="19">
        <v>4400</v>
      </c>
      <c r="F233" s="21" t="s">
        <v>261</v>
      </c>
      <c r="G233" s="304" t="s">
        <v>1541</v>
      </c>
      <c r="H233" s="94" t="s">
        <v>1542</v>
      </c>
      <c r="I233" s="61"/>
      <c r="J233" s="61" t="s">
        <v>1516</v>
      </c>
      <c r="K233" s="4"/>
    </row>
    <row r="234" spans="1:11" ht="29.1">
      <c r="A234" s="21" t="s">
        <v>1543</v>
      </c>
      <c r="B234" s="19"/>
      <c r="C234" s="19"/>
      <c r="D234" s="19"/>
      <c r="E234" s="19"/>
      <c r="F234" s="21"/>
      <c r="G234" s="304"/>
      <c r="H234" s="94"/>
      <c r="I234" s="61"/>
      <c r="K234" s="4"/>
    </row>
    <row r="235" spans="1:11" ht="384" customHeight="1">
      <c r="A235" s="19" t="s">
        <v>1544</v>
      </c>
      <c r="B235" s="19" t="s">
        <v>895</v>
      </c>
      <c r="C235" s="19" t="s">
        <v>152</v>
      </c>
      <c r="D235" s="19" t="s">
        <v>159</v>
      </c>
      <c r="E235" s="19">
        <v>4000</v>
      </c>
      <c r="F235" s="21" t="s">
        <v>261</v>
      </c>
      <c r="G235" s="304" t="s">
        <v>1545</v>
      </c>
      <c r="H235" s="94" t="s">
        <v>1546</v>
      </c>
      <c r="I235" s="61"/>
      <c r="J235" s="61" t="s">
        <v>1516</v>
      </c>
      <c r="K235" s="4"/>
    </row>
    <row r="236" spans="1:11" ht="261">
      <c r="A236" s="201" t="s">
        <v>1547</v>
      </c>
      <c r="B236" s="19" t="s">
        <v>895</v>
      </c>
      <c r="C236" s="19" t="s">
        <v>152</v>
      </c>
      <c r="D236" s="19" t="s">
        <v>159</v>
      </c>
      <c r="E236" s="19">
        <v>4000</v>
      </c>
      <c r="F236" s="21" t="s">
        <v>261</v>
      </c>
      <c r="G236" s="304" t="s">
        <v>1548</v>
      </c>
      <c r="H236" s="55" t="s">
        <v>1549</v>
      </c>
      <c r="I236" s="61"/>
      <c r="J236" s="61" t="s">
        <v>1516</v>
      </c>
      <c r="K236" s="4"/>
    </row>
    <row r="237" spans="1:11" ht="203.1">
      <c r="A237" s="19" t="s">
        <v>1550</v>
      </c>
      <c r="B237" s="19" t="s">
        <v>895</v>
      </c>
      <c r="C237" s="19" t="s">
        <v>152</v>
      </c>
      <c r="D237" s="19" t="s">
        <v>159</v>
      </c>
      <c r="E237" s="19">
        <v>4000</v>
      </c>
      <c r="F237" s="21" t="s">
        <v>261</v>
      </c>
      <c r="G237" s="304" t="s">
        <v>1551</v>
      </c>
      <c r="H237" s="55" t="s">
        <v>1552</v>
      </c>
      <c r="I237" s="61"/>
      <c r="J237" s="61" t="s">
        <v>1516</v>
      </c>
      <c r="K237" s="4"/>
    </row>
    <row r="238" spans="1:11" ht="130.5">
      <c r="A238" s="19" t="s">
        <v>1553</v>
      </c>
      <c r="B238" s="19" t="s">
        <v>895</v>
      </c>
      <c r="C238" s="19" t="s">
        <v>152</v>
      </c>
      <c r="D238" s="19" t="s">
        <v>159</v>
      </c>
      <c r="E238" s="19">
        <v>4000</v>
      </c>
      <c r="F238" s="21" t="s">
        <v>261</v>
      </c>
      <c r="G238" s="304" t="s">
        <v>1554</v>
      </c>
      <c r="H238" s="55" t="s">
        <v>1555</v>
      </c>
      <c r="I238" s="61"/>
      <c r="J238" s="61" t="s">
        <v>1516</v>
      </c>
      <c r="K238" s="4"/>
    </row>
    <row r="239" spans="1:11" ht="275.45">
      <c r="A239" s="19" t="s">
        <v>1556</v>
      </c>
      <c r="B239" s="19" t="s">
        <v>895</v>
      </c>
      <c r="C239" s="19" t="s">
        <v>152</v>
      </c>
      <c r="D239" s="19" t="s">
        <v>159</v>
      </c>
      <c r="E239" s="19">
        <v>4000</v>
      </c>
      <c r="F239" s="21" t="s">
        <v>261</v>
      </c>
      <c r="G239" s="304" t="s">
        <v>1557</v>
      </c>
      <c r="H239" s="87" t="s">
        <v>1558</v>
      </c>
      <c r="I239" s="61"/>
      <c r="J239" s="61" t="s">
        <v>1516</v>
      </c>
      <c r="K239" s="4"/>
    </row>
    <row r="240" spans="1:11" ht="203.1">
      <c r="A240" s="19" t="s">
        <v>1559</v>
      </c>
      <c r="B240" s="19" t="s">
        <v>895</v>
      </c>
      <c r="C240" s="19" t="s">
        <v>152</v>
      </c>
      <c r="D240" s="19" t="s">
        <v>159</v>
      </c>
      <c r="E240" s="19">
        <v>4000</v>
      </c>
      <c r="F240" s="21" t="s">
        <v>261</v>
      </c>
      <c r="G240" s="304" t="s">
        <v>1560</v>
      </c>
      <c r="H240" s="55" t="s">
        <v>1561</v>
      </c>
      <c r="I240" s="4"/>
      <c r="J240" s="61" t="s">
        <v>1516</v>
      </c>
      <c r="K240" s="4"/>
    </row>
    <row r="241" spans="1:11" ht="246.6">
      <c r="A241" s="19" t="s">
        <v>1562</v>
      </c>
      <c r="B241" s="19" t="s">
        <v>895</v>
      </c>
      <c r="C241" s="19" t="s">
        <v>152</v>
      </c>
      <c r="D241" s="19" t="s">
        <v>159</v>
      </c>
      <c r="E241" s="19">
        <v>4000</v>
      </c>
      <c r="F241" s="21" t="s">
        <v>261</v>
      </c>
      <c r="G241" s="304" t="s">
        <v>1563</v>
      </c>
      <c r="H241" s="55" t="s">
        <v>1564</v>
      </c>
      <c r="I241" s="206"/>
      <c r="J241" s="206" t="s">
        <v>1516</v>
      </c>
      <c r="K241" s="4"/>
    </row>
    <row r="242" spans="1:11" ht="231.95">
      <c r="A242" s="19" t="s">
        <v>1565</v>
      </c>
      <c r="B242" s="19" t="s">
        <v>895</v>
      </c>
      <c r="C242" s="19" t="s">
        <v>152</v>
      </c>
      <c r="D242" s="19" t="s">
        <v>159</v>
      </c>
      <c r="E242" s="19">
        <v>4000</v>
      </c>
      <c r="F242" s="21" t="s">
        <v>261</v>
      </c>
      <c r="G242" s="304" t="s">
        <v>1566</v>
      </c>
      <c r="H242" s="55" t="s">
        <v>1567</v>
      </c>
      <c r="I242" s="206"/>
      <c r="J242" s="206" t="s">
        <v>1516</v>
      </c>
      <c r="K242" s="87"/>
    </row>
    <row r="243" spans="1:11" ht="275.45">
      <c r="A243" s="19" t="s">
        <v>1568</v>
      </c>
      <c r="B243" s="19" t="s">
        <v>895</v>
      </c>
      <c r="C243" s="19" t="s">
        <v>152</v>
      </c>
      <c r="D243" s="19" t="s">
        <v>159</v>
      </c>
      <c r="E243" s="19">
        <v>4000</v>
      </c>
      <c r="F243" s="21" t="s">
        <v>261</v>
      </c>
      <c r="G243" s="304" t="s">
        <v>1569</v>
      </c>
      <c r="H243" s="55" t="s">
        <v>1570</v>
      </c>
      <c r="I243" s="206"/>
      <c r="J243" s="206" t="s">
        <v>1516</v>
      </c>
      <c r="K243" s="4"/>
    </row>
    <row r="244" spans="1:11" ht="231.95">
      <c r="A244" s="19" t="s">
        <v>1571</v>
      </c>
      <c r="B244" s="19" t="s">
        <v>895</v>
      </c>
      <c r="C244" s="19" t="s">
        <v>152</v>
      </c>
      <c r="D244" s="19" t="s">
        <v>152</v>
      </c>
      <c r="E244" s="19">
        <v>4000</v>
      </c>
      <c r="F244" s="21" t="s">
        <v>261</v>
      </c>
      <c r="G244" s="304" t="s">
        <v>1572</v>
      </c>
      <c r="H244" s="55" t="s">
        <v>1573</v>
      </c>
      <c r="I244" s="206"/>
      <c r="J244" s="206" t="s">
        <v>1516</v>
      </c>
      <c r="K244" s="4"/>
    </row>
    <row r="245" spans="1:11" ht="217.5">
      <c r="A245" s="19" t="s">
        <v>1574</v>
      </c>
      <c r="B245" s="19" t="s">
        <v>895</v>
      </c>
      <c r="C245" s="19" t="s">
        <v>152</v>
      </c>
      <c r="D245" s="19" t="s">
        <v>152</v>
      </c>
      <c r="E245" s="19">
        <v>4000</v>
      </c>
      <c r="F245" s="21" t="s">
        <v>261</v>
      </c>
      <c r="G245" s="304" t="s">
        <v>1575</v>
      </c>
      <c r="H245" s="55" t="s">
        <v>1576</v>
      </c>
      <c r="I245" s="206"/>
      <c r="J245" s="206" t="s">
        <v>1516</v>
      </c>
      <c r="K245" s="4"/>
    </row>
    <row r="246" spans="1:11" ht="217.5">
      <c r="A246" s="19" t="s">
        <v>1577</v>
      </c>
      <c r="B246" s="19" t="s">
        <v>895</v>
      </c>
      <c r="C246" s="19" t="s">
        <v>152</v>
      </c>
      <c r="D246" s="19" t="s">
        <v>159</v>
      </c>
      <c r="E246" s="19">
        <v>4000</v>
      </c>
      <c r="F246" s="21" t="s">
        <v>261</v>
      </c>
      <c r="G246" s="304" t="s">
        <v>1578</v>
      </c>
      <c r="H246" s="55" t="s">
        <v>1579</v>
      </c>
      <c r="I246" s="206"/>
      <c r="J246" s="206" t="s">
        <v>1516</v>
      </c>
      <c r="K246" s="4"/>
    </row>
    <row r="247" spans="1:11" ht="188.45">
      <c r="A247" s="19" t="s">
        <v>1580</v>
      </c>
      <c r="B247" s="19" t="s">
        <v>895</v>
      </c>
      <c r="C247" s="19" t="s">
        <v>152</v>
      </c>
      <c r="D247" s="19" t="s">
        <v>159</v>
      </c>
      <c r="E247" s="19">
        <v>4000</v>
      </c>
      <c r="F247" s="21" t="s">
        <v>261</v>
      </c>
      <c r="G247" s="256" t="s">
        <v>1581</v>
      </c>
      <c r="H247" s="55" t="s">
        <v>1582</v>
      </c>
      <c r="I247" s="206"/>
      <c r="J247" s="206" t="s">
        <v>1583</v>
      </c>
      <c r="K247" s="4"/>
    </row>
    <row r="248" spans="1:11" ht="203.1">
      <c r="A248" s="104" t="s">
        <v>1584</v>
      </c>
      <c r="B248" s="19" t="s">
        <v>895</v>
      </c>
      <c r="C248" s="19" t="s">
        <v>152</v>
      </c>
      <c r="D248" s="104" t="s">
        <v>159</v>
      </c>
      <c r="E248" s="104">
        <v>4000</v>
      </c>
      <c r="F248" s="305" t="s">
        <v>261</v>
      </c>
      <c r="G248" s="306" t="s">
        <v>1585</v>
      </c>
      <c r="H248" s="265" t="s">
        <v>1586</v>
      </c>
      <c r="I248" s="206"/>
      <c r="J248" s="206" t="s">
        <v>1583</v>
      </c>
      <c r="K248" s="307"/>
    </row>
    <row r="249" spans="1:11" s="23" customFormat="1" ht="144.94999999999999">
      <c r="A249" s="19" t="s">
        <v>1587</v>
      </c>
      <c r="B249" s="19" t="s">
        <v>915</v>
      </c>
      <c r="C249" s="19" t="s">
        <v>152</v>
      </c>
      <c r="D249" s="19" t="s">
        <v>159</v>
      </c>
      <c r="E249" s="19">
        <v>4000</v>
      </c>
      <c r="F249" s="19" t="s">
        <v>261</v>
      </c>
      <c r="G249" s="266" t="s">
        <v>1588</v>
      </c>
      <c r="H249" s="61" t="s">
        <v>1589</v>
      </c>
      <c r="I249" s="19"/>
      <c r="J249" s="206" t="s">
        <v>1442</v>
      </c>
      <c r="K249" s="19"/>
    </row>
    <row r="250" spans="1:11" ht="130.5">
      <c r="A250" s="19" t="s">
        <v>1590</v>
      </c>
      <c r="B250" s="19" t="s">
        <v>915</v>
      </c>
      <c r="C250" s="19" t="s">
        <v>152</v>
      </c>
      <c r="D250" s="19" t="s">
        <v>159</v>
      </c>
      <c r="E250" s="19">
        <v>4071</v>
      </c>
      <c r="F250" s="19" t="s">
        <v>261</v>
      </c>
      <c r="G250" s="266" t="s">
        <v>1591</v>
      </c>
      <c r="H250" s="61" t="s">
        <v>1592</v>
      </c>
      <c r="I250" s="4"/>
      <c r="J250" s="206" t="s">
        <v>1442</v>
      </c>
      <c r="K250" s="4"/>
    </row>
    <row r="251" spans="1:11" ht="377.1">
      <c r="A251" s="19" t="s">
        <v>1593</v>
      </c>
      <c r="B251" s="19" t="s">
        <v>915</v>
      </c>
      <c r="C251" s="19" t="s">
        <v>152</v>
      </c>
      <c r="D251" s="19" t="s">
        <v>254</v>
      </c>
      <c r="E251" s="19">
        <v>4071</v>
      </c>
      <c r="F251" s="19" t="s">
        <v>1594</v>
      </c>
      <c r="G251" s="61" t="s">
        <v>1595</v>
      </c>
      <c r="H251" s="61" t="s">
        <v>1596</v>
      </c>
      <c r="I251" s="4"/>
      <c r="J251" s="206" t="s">
        <v>1597</v>
      </c>
      <c r="K251" s="4"/>
    </row>
    <row r="252" spans="1:11" ht="275.45">
      <c r="A252" s="19" t="s">
        <v>1598</v>
      </c>
      <c r="B252" s="19" t="s">
        <v>915</v>
      </c>
      <c r="C252" s="19" t="s">
        <v>152</v>
      </c>
      <c r="D252" s="19" t="s">
        <v>124</v>
      </c>
      <c r="E252" s="19">
        <v>4000</v>
      </c>
      <c r="F252" s="19" t="s">
        <v>1594</v>
      </c>
      <c r="G252" s="94" t="s">
        <v>1599</v>
      </c>
      <c r="H252" s="55" t="s">
        <v>1600</v>
      </c>
      <c r="I252" s="147" t="s">
        <v>336</v>
      </c>
      <c r="J252" s="206" t="s">
        <v>1601</v>
      </c>
      <c r="K252" s="4"/>
    </row>
    <row r="253" spans="1:11" ht="174">
      <c r="A253" s="19" t="s">
        <v>1602</v>
      </c>
      <c r="B253" s="19" t="s">
        <v>915</v>
      </c>
      <c r="C253" s="19" t="s">
        <v>152</v>
      </c>
      <c r="D253" s="19" t="s">
        <v>124</v>
      </c>
      <c r="E253" s="19">
        <v>4000</v>
      </c>
      <c r="F253" s="19" t="s">
        <v>1594</v>
      </c>
      <c r="G253" s="256" t="s">
        <v>1603</v>
      </c>
      <c r="H253" s="55" t="s">
        <v>1604</v>
      </c>
      <c r="I253" s="61" t="s">
        <v>1605</v>
      </c>
      <c r="J253" s="206" t="s">
        <v>1606</v>
      </c>
      <c r="K253" s="4"/>
    </row>
    <row r="254" spans="1:11" ht="318.95">
      <c r="A254" s="19" t="s">
        <v>1607</v>
      </c>
      <c r="B254" s="19" t="s">
        <v>915</v>
      </c>
      <c r="C254" s="19" t="s">
        <v>152</v>
      </c>
      <c r="D254" s="19" t="s">
        <v>254</v>
      </c>
      <c r="E254" s="19">
        <v>4071</v>
      </c>
      <c r="F254" s="19" t="s">
        <v>1594</v>
      </c>
      <c r="G254" s="55" t="s">
        <v>1608</v>
      </c>
      <c r="H254" s="55" t="s">
        <v>1609</v>
      </c>
      <c r="I254" s="4"/>
      <c r="J254" s="206" t="s">
        <v>1597</v>
      </c>
      <c r="K254" s="4"/>
    </row>
    <row r="255" spans="1:11" ht="304.5">
      <c r="A255" s="19" t="s">
        <v>1610</v>
      </c>
      <c r="B255" s="19" t="s">
        <v>915</v>
      </c>
      <c r="C255" s="19" t="s">
        <v>152</v>
      </c>
      <c r="D255" s="19" t="s">
        <v>152</v>
      </c>
      <c r="E255" s="24" t="s">
        <v>1611</v>
      </c>
      <c r="F255" s="19" t="s">
        <v>1594</v>
      </c>
      <c r="G255" s="94" t="s">
        <v>1612</v>
      </c>
      <c r="H255" s="55" t="s">
        <v>1613</v>
      </c>
      <c r="I255" s="50"/>
      <c r="J255" s="311" t="s">
        <v>1597</v>
      </c>
      <c r="K255" s="307"/>
    </row>
    <row r="256" spans="1:11" s="23" customFormat="1" ht="290.10000000000002">
      <c r="A256" s="19" t="s">
        <v>1614</v>
      </c>
      <c r="B256" s="19" t="s">
        <v>1615</v>
      </c>
      <c r="C256" s="19" t="s">
        <v>152</v>
      </c>
      <c r="D256" s="19" t="s">
        <v>159</v>
      </c>
      <c r="E256" s="19">
        <v>4000</v>
      </c>
      <c r="F256" s="19" t="s">
        <v>261</v>
      </c>
      <c r="G256" s="305" t="s">
        <v>1616</v>
      </c>
      <c r="H256" s="61" t="s">
        <v>1617</v>
      </c>
      <c r="I256" s="19"/>
      <c r="J256" s="21" t="s">
        <v>1618</v>
      </c>
      <c r="K256" s="19"/>
    </row>
    <row r="257" spans="1:11" s="23" customFormat="1" ht="130.5">
      <c r="A257" s="19" t="s">
        <v>1619</v>
      </c>
      <c r="B257" s="19" t="s">
        <v>1615</v>
      </c>
      <c r="C257" s="19" t="s">
        <v>152</v>
      </c>
      <c r="D257" s="19" t="s">
        <v>159</v>
      </c>
      <c r="E257" s="19">
        <v>4000</v>
      </c>
      <c r="F257" s="19" t="s">
        <v>1222</v>
      </c>
      <c r="G257" s="305" t="s">
        <v>1620</v>
      </c>
      <c r="H257" s="61" t="s">
        <v>1621</v>
      </c>
      <c r="I257" s="19"/>
      <c r="J257" s="21" t="s">
        <v>1618</v>
      </c>
      <c r="K257" s="19"/>
    </row>
    <row r="258" spans="1:11" ht="116.1">
      <c r="A258" s="19" t="s">
        <v>1622</v>
      </c>
      <c r="B258" s="19" t="s">
        <v>1615</v>
      </c>
      <c r="C258" s="19" t="s">
        <v>152</v>
      </c>
      <c r="D258" s="19" t="s">
        <v>159</v>
      </c>
      <c r="E258" s="19">
        <v>5300</v>
      </c>
      <c r="F258" s="19" t="s">
        <v>1321</v>
      </c>
      <c r="G258" s="61" t="s">
        <v>1623</v>
      </c>
      <c r="H258" s="61" t="s">
        <v>1624</v>
      </c>
      <c r="I258" s="4"/>
      <c r="J258" s="21" t="s">
        <v>1618</v>
      </c>
      <c r="K258" s="4"/>
    </row>
    <row r="259" spans="1:11" ht="159.6">
      <c r="A259" s="19" t="s">
        <v>1625</v>
      </c>
      <c r="B259" s="19" t="s">
        <v>1615</v>
      </c>
      <c r="C259" s="19" t="s">
        <v>152</v>
      </c>
      <c r="D259" s="19" t="s">
        <v>159</v>
      </c>
      <c r="E259" s="19">
        <v>4000</v>
      </c>
      <c r="F259" s="19" t="s">
        <v>261</v>
      </c>
      <c r="G259" s="94" t="s">
        <v>1626</v>
      </c>
      <c r="H259" s="55" t="s">
        <v>1627</v>
      </c>
      <c r="I259" s="4"/>
      <c r="J259" s="21" t="s">
        <v>1618</v>
      </c>
      <c r="K259" s="4"/>
    </row>
    <row r="260" spans="1:11" ht="159.6">
      <c r="A260" s="19" t="s">
        <v>1628</v>
      </c>
      <c r="B260" s="19" t="s">
        <v>1615</v>
      </c>
      <c r="C260" s="19" t="s">
        <v>152</v>
      </c>
      <c r="D260" s="19" t="s">
        <v>159</v>
      </c>
      <c r="E260" s="19">
        <v>5300</v>
      </c>
      <c r="F260" s="19" t="s">
        <v>1321</v>
      </c>
      <c r="G260" s="256" t="s">
        <v>1629</v>
      </c>
      <c r="H260" s="55" t="s">
        <v>1630</v>
      </c>
      <c r="I260" s="4"/>
      <c r="J260" s="21" t="s">
        <v>1618</v>
      </c>
      <c r="K260" s="61"/>
    </row>
    <row r="261" spans="1:11" ht="203.1">
      <c r="A261" s="19" t="s">
        <v>1631</v>
      </c>
      <c r="B261" s="19" t="s">
        <v>1615</v>
      </c>
      <c r="C261" s="19" t="s">
        <v>152</v>
      </c>
      <c r="D261" s="19" t="s">
        <v>140</v>
      </c>
      <c r="E261" s="19">
        <v>4000</v>
      </c>
      <c r="F261" s="21" t="s">
        <v>1632</v>
      </c>
      <c r="G261" s="55" t="s">
        <v>1633</v>
      </c>
      <c r="H261" s="55" t="s">
        <v>1634</v>
      </c>
      <c r="I261" s="102" t="s">
        <v>336</v>
      </c>
      <c r="J261" s="21" t="s">
        <v>1635</v>
      </c>
      <c r="K261" s="4"/>
    </row>
    <row r="262" spans="1:11" ht="318.95">
      <c r="A262" s="19" t="s">
        <v>1636</v>
      </c>
      <c r="B262" s="19" t="s">
        <v>1615</v>
      </c>
      <c r="C262" s="19" t="s">
        <v>152</v>
      </c>
      <c r="D262" s="19" t="s">
        <v>140</v>
      </c>
      <c r="E262" s="19">
        <v>4000</v>
      </c>
      <c r="F262" s="21" t="s">
        <v>1632</v>
      </c>
      <c r="G262" s="94" t="s">
        <v>1637</v>
      </c>
      <c r="H262" s="55" t="s">
        <v>1638</v>
      </c>
      <c r="I262" s="55" t="s">
        <v>1639</v>
      </c>
      <c r="J262" s="21" t="s">
        <v>1640</v>
      </c>
      <c r="K262" s="4"/>
    </row>
    <row r="263" spans="1:11" ht="333.6">
      <c r="A263" s="19" t="s">
        <v>1641</v>
      </c>
      <c r="B263" s="19" t="s">
        <v>1615</v>
      </c>
      <c r="C263" s="19" t="s">
        <v>152</v>
      </c>
      <c r="D263" s="19" t="s">
        <v>302</v>
      </c>
      <c r="E263" s="24" t="s">
        <v>1642</v>
      </c>
      <c r="F263" s="21" t="s">
        <v>1643</v>
      </c>
      <c r="G263" s="94" t="s">
        <v>1644</v>
      </c>
      <c r="H263" s="55" t="s">
        <v>1645</v>
      </c>
      <c r="I263" s="102" t="s">
        <v>1646</v>
      </c>
      <c r="J263" s="21" t="s">
        <v>1618</v>
      </c>
      <c r="K263" s="4"/>
    </row>
    <row r="264" spans="1:11" ht="333.6">
      <c r="A264" s="19" t="s">
        <v>1647</v>
      </c>
      <c r="B264" s="19" t="s">
        <v>1615</v>
      </c>
      <c r="C264" s="19" t="s">
        <v>152</v>
      </c>
      <c r="D264" s="19" t="s">
        <v>140</v>
      </c>
      <c r="E264" s="24" t="s">
        <v>1648</v>
      </c>
      <c r="F264" s="21" t="s">
        <v>1643</v>
      </c>
      <c r="G264" s="94" t="s">
        <v>1649</v>
      </c>
      <c r="H264" s="55" t="s">
        <v>1650</v>
      </c>
      <c r="I264" s="55" t="s">
        <v>1651</v>
      </c>
      <c r="J264" s="21" t="s">
        <v>1652</v>
      </c>
      <c r="K264" s="4"/>
    </row>
    <row r="265" spans="1:11" ht="261">
      <c r="A265" s="19" t="s">
        <v>1653</v>
      </c>
      <c r="B265" s="19" t="s">
        <v>1615</v>
      </c>
      <c r="C265" s="19" t="s">
        <v>152</v>
      </c>
      <c r="D265" s="19" t="s">
        <v>302</v>
      </c>
      <c r="E265" s="24" t="s">
        <v>1654</v>
      </c>
      <c r="F265" s="21" t="s">
        <v>1643</v>
      </c>
      <c r="G265" s="94" t="s">
        <v>1655</v>
      </c>
      <c r="H265" s="94" t="s">
        <v>1656</v>
      </c>
      <c r="I265" s="102" t="s">
        <v>1657</v>
      </c>
      <c r="J265" s="21" t="s">
        <v>1618</v>
      </c>
      <c r="K265" s="4"/>
    </row>
    <row r="266" spans="1:11" ht="304.5">
      <c r="A266" s="19" t="s">
        <v>1658</v>
      </c>
      <c r="B266" s="19" t="s">
        <v>1615</v>
      </c>
      <c r="C266" s="19" t="s">
        <v>152</v>
      </c>
      <c r="D266" s="19" t="s">
        <v>152</v>
      </c>
      <c r="E266" s="19">
        <v>5300</v>
      </c>
      <c r="F266" s="21" t="s">
        <v>1321</v>
      </c>
      <c r="G266" s="94" t="s">
        <v>1659</v>
      </c>
      <c r="H266" s="94" t="s">
        <v>1660</v>
      </c>
      <c r="I266" s="4"/>
      <c r="J266" s="21" t="s">
        <v>1618</v>
      </c>
      <c r="K266" s="61"/>
    </row>
    <row r="267" spans="1:11" ht="318.95">
      <c r="A267" s="19" t="s">
        <v>1661</v>
      </c>
      <c r="B267" s="19" t="s">
        <v>1615</v>
      </c>
      <c r="C267" s="19" t="s">
        <v>152</v>
      </c>
      <c r="D267" s="19" t="s">
        <v>254</v>
      </c>
      <c r="E267" s="19">
        <v>5371</v>
      </c>
      <c r="F267" s="21" t="s">
        <v>1321</v>
      </c>
      <c r="G267" s="94" t="s">
        <v>1662</v>
      </c>
      <c r="H267" s="94" t="s">
        <v>1663</v>
      </c>
      <c r="I267" s="4"/>
      <c r="J267" s="21" t="s">
        <v>1618</v>
      </c>
      <c r="K267" s="4"/>
    </row>
    <row r="268" spans="1:11" ht="348">
      <c r="A268" s="19" t="s">
        <v>1664</v>
      </c>
      <c r="B268" s="19" t="s">
        <v>1615</v>
      </c>
      <c r="C268" s="19" t="s">
        <v>152</v>
      </c>
      <c r="D268" s="19" t="s">
        <v>140</v>
      </c>
      <c r="E268" s="19">
        <v>4000</v>
      </c>
      <c r="F268" s="21" t="s">
        <v>1665</v>
      </c>
      <c r="G268" s="94" t="s">
        <v>1666</v>
      </c>
      <c r="H268" s="94" t="s">
        <v>1667</v>
      </c>
      <c r="I268" s="102" t="s">
        <v>336</v>
      </c>
      <c r="J268" s="21" t="s">
        <v>1618</v>
      </c>
      <c r="K268" s="4"/>
    </row>
    <row r="269" spans="1:11" ht="391.5">
      <c r="A269" s="19" t="s">
        <v>1668</v>
      </c>
      <c r="B269" s="19" t="s">
        <v>1615</v>
      </c>
      <c r="C269" s="19" t="s">
        <v>152</v>
      </c>
      <c r="D269" s="19" t="s">
        <v>254</v>
      </c>
      <c r="E269" s="19">
        <v>4071</v>
      </c>
      <c r="F269" s="21" t="s">
        <v>261</v>
      </c>
      <c r="G269" s="94" t="s">
        <v>1669</v>
      </c>
      <c r="H269" s="94" t="s">
        <v>1670</v>
      </c>
      <c r="I269" s="4"/>
      <c r="J269" s="21" t="s">
        <v>1671</v>
      </c>
      <c r="K269" s="4"/>
    </row>
    <row r="270" spans="1:11" ht="231.95">
      <c r="A270" s="19" t="s">
        <v>1672</v>
      </c>
      <c r="B270" s="19" t="s">
        <v>1615</v>
      </c>
      <c r="C270" s="19" t="s">
        <v>152</v>
      </c>
      <c r="D270" s="19" t="s">
        <v>159</v>
      </c>
      <c r="E270" s="19">
        <v>4000</v>
      </c>
      <c r="F270" s="21" t="s">
        <v>261</v>
      </c>
      <c r="G270" s="94" t="s">
        <v>1673</v>
      </c>
      <c r="H270" s="55" t="s">
        <v>1674</v>
      </c>
      <c r="I270" s="4"/>
      <c r="J270" s="21" t="s">
        <v>1671</v>
      </c>
      <c r="K270" s="4"/>
    </row>
    <row r="271" spans="1:11" ht="188.45">
      <c r="A271" s="19" t="s">
        <v>1675</v>
      </c>
      <c r="B271" s="19" t="s">
        <v>1615</v>
      </c>
      <c r="C271" s="19" t="s">
        <v>152</v>
      </c>
      <c r="D271" s="19" t="s">
        <v>254</v>
      </c>
      <c r="E271" s="19">
        <v>5100</v>
      </c>
      <c r="F271" s="21" t="s">
        <v>482</v>
      </c>
      <c r="G271" s="94" t="s">
        <v>1676</v>
      </c>
      <c r="H271" s="55" t="s">
        <v>1677</v>
      </c>
      <c r="I271" s="4"/>
      <c r="J271" s="21" t="s">
        <v>1671</v>
      </c>
      <c r="K271" s="61"/>
    </row>
    <row r="272" spans="1:11" ht="217.5">
      <c r="A272" s="21" t="s">
        <v>1678</v>
      </c>
      <c r="B272" s="19" t="s">
        <v>1615</v>
      </c>
      <c r="C272" s="19" t="s">
        <v>152</v>
      </c>
      <c r="D272" s="19" t="s">
        <v>159</v>
      </c>
      <c r="E272" s="19">
        <v>4000</v>
      </c>
      <c r="F272" s="21" t="s">
        <v>1258</v>
      </c>
      <c r="G272" s="55" t="s">
        <v>1679</v>
      </c>
      <c r="H272" s="55" t="s">
        <v>1680</v>
      </c>
      <c r="I272" s="4"/>
      <c r="J272" s="21" t="s">
        <v>1681</v>
      </c>
      <c r="K272" s="61" t="s">
        <v>1682</v>
      </c>
    </row>
    <row r="273" spans="1:11" ht="203.1">
      <c r="A273" s="21" t="s">
        <v>1683</v>
      </c>
      <c r="B273" s="19" t="s">
        <v>1684</v>
      </c>
      <c r="C273" s="19" t="s">
        <v>152</v>
      </c>
      <c r="D273" s="23" t="s">
        <v>159</v>
      </c>
      <c r="E273" s="19">
        <v>4000</v>
      </c>
      <c r="F273" s="21" t="s">
        <v>261</v>
      </c>
      <c r="G273" s="55" t="s">
        <v>1685</v>
      </c>
      <c r="H273" s="55" t="s">
        <v>1686</v>
      </c>
      <c r="I273" s="4"/>
      <c r="J273" s="21" t="s">
        <v>1687</v>
      </c>
      <c r="K273" s="61"/>
    </row>
    <row r="274" spans="1:11" ht="183.75" customHeight="1">
      <c r="A274" s="21" t="s">
        <v>1688</v>
      </c>
      <c r="B274" s="19" t="s">
        <v>1684</v>
      </c>
      <c r="C274" s="19" t="s">
        <v>152</v>
      </c>
      <c r="D274" s="19" t="s">
        <v>159</v>
      </c>
      <c r="E274" s="19">
        <v>4000</v>
      </c>
      <c r="F274" s="21" t="s">
        <v>261</v>
      </c>
      <c r="G274" s="55" t="s">
        <v>1689</v>
      </c>
      <c r="H274" s="55" t="s">
        <v>1690</v>
      </c>
      <c r="I274" s="4"/>
      <c r="J274" s="21" t="s">
        <v>1687</v>
      </c>
      <c r="K274" s="61"/>
    </row>
    <row r="275" spans="1:11" ht="241.5" customHeight="1">
      <c r="A275" s="21" t="s">
        <v>1691</v>
      </c>
      <c r="B275" s="19" t="s">
        <v>1684</v>
      </c>
      <c r="C275" s="19" t="s">
        <v>152</v>
      </c>
      <c r="D275" s="19" t="s">
        <v>159</v>
      </c>
      <c r="E275" s="19">
        <v>4000</v>
      </c>
      <c r="F275" s="21" t="s">
        <v>261</v>
      </c>
      <c r="G275" s="55" t="s">
        <v>1692</v>
      </c>
      <c r="H275" s="55" t="s">
        <v>1693</v>
      </c>
      <c r="I275" s="4"/>
      <c r="J275" s="21" t="s">
        <v>1618</v>
      </c>
      <c r="K275" s="61"/>
    </row>
    <row r="276" spans="1:11" ht="261">
      <c r="A276" s="21" t="s">
        <v>1694</v>
      </c>
      <c r="B276" s="19" t="s">
        <v>1684</v>
      </c>
      <c r="C276" s="19" t="s">
        <v>152</v>
      </c>
      <c r="D276" s="19" t="s">
        <v>159</v>
      </c>
      <c r="E276" s="19">
        <v>4000</v>
      </c>
      <c r="F276" s="21" t="s">
        <v>261</v>
      </c>
      <c r="G276" s="55" t="s">
        <v>1695</v>
      </c>
      <c r="H276" s="55" t="s">
        <v>1696</v>
      </c>
      <c r="I276" s="4"/>
      <c r="J276" s="21" t="s">
        <v>1618</v>
      </c>
      <c r="K276" s="61"/>
    </row>
    <row r="277" spans="1:11" ht="304.5">
      <c r="A277" s="21" t="s">
        <v>1697</v>
      </c>
      <c r="B277" s="19" t="s">
        <v>1684</v>
      </c>
      <c r="C277" s="19" t="s">
        <v>152</v>
      </c>
      <c r="D277" s="19" t="s">
        <v>254</v>
      </c>
      <c r="E277" s="19">
        <v>4071</v>
      </c>
      <c r="F277" s="21" t="s">
        <v>1594</v>
      </c>
      <c r="G277" s="55" t="s">
        <v>1698</v>
      </c>
      <c r="H277" s="55" t="s">
        <v>1699</v>
      </c>
      <c r="I277" s="4"/>
      <c r="J277" s="21" t="s">
        <v>1700</v>
      </c>
      <c r="K277" s="61"/>
    </row>
    <row r="278" spans="1:11" ht="261">
      <c r="A278" s="21" t="s">
        <v>1701</v>
      </c>
      <c r="B278" s="19" t="s">
        <v>1684</v>
      </c>
      <c r="C278" s="19" t="s">
        <v>152</v>
      </c>
      <c r="D278" s="19" t="s">
        <v>140</v>
      </c>
      <c r="E278" s="19">
        <v>4000</v>
      </c>
      <c r="F278" s="21" t="s">
        <v>1702</v>
      </c>
      <c r="G278" s="55" t="s">
        <v>1703</v>
      </c>
      <c r="H278" s="55" t="s">
        <v>1704</v>
      </c>
      <c r="I278" s="102" t="s">
        <v>336</v>
      </c>
      <c r="J278" s="21" t="s">
        <v>1705</v>
      </c>
      <c r="K278" s="61"/>
    </row>
    <row r="279" spans="1:11" ht="217.5">
      <c r="A279" s="21" t="s">
        <v>1706</v>
      </c>
      <c r="B279" s="19" t="s">
        <v>1684</v>
      </c>
      <c r="C279" s="19" t="s">
        <v>152</v>
      </c>
      <c r="D279" s="19" t="s">
        <v>159</v>
      </c>
      <c r="E279" s="19">
        <v>4051</v>
      </c>
      <c r="F279" s="21" t="s">
        <v>1594</v>
      </c>
      <c r="G279" s="55" t="s">
        <v>1707</v>
      </c>
      <c r="H279" s="55" t="s">
        <v>1708</v>
      </c>
      <c r="I279" s="4"/>
      <c r="J279" s="21" t="s">
        <v>1681</v>
      </c>
      <c r="K279" s="61"/>
    </row>
    <row r="280" spans="1:11" ht="318.95">
      <c r="A280" s="21" t="s">
        <v>1709</v>
      </c>
      <c r="B280" s="19" t="s">
        <v>1684</v>
      </c>
      <c r="C280" s="19" t="s">
        <v>152</v>
      </c>
      <c r="D280" s="19" t="s">
        <v>132</v>
      </c>
      <c r="E280" s="19">
        <v>4078</v>
      </c>
      <c r="F280" s="21" t="s">
        <v>1710</v>
      </c>
      <c r="G280" s="55" t="s">
        <v>1711</v>
      </c>
      <c r="H280" s="55" t="s">
        <v>1712</v>
      </c>
      <c r="I280" s="4"/>
      <c r="J280" s="21" t="s">
        <v>1681</v>
      </c>
      <c r="K280" s="61"/>
    </row>
    <row r="281" spans="1:11" ht="285.75" customHeight="1">
      <c r="A281" s="21" t="s">
        <v>1713</v>
      </c>
      <c r="B281" s="19" t="s">
        <v>1684</v>
      </c>
      <c r="C281" s="19" t="s">
        <v>152</v>
      </c>
      <c r="D281" s="19" t="s">
        <v>302</v>
      </c>
      <c r="E281" s="24" t="s">
        <v>1654</v>
      </c>
      <c r="F281" s="21" t="s">
        <v>1643</v>
      </c>
      <c r="G281" s="55" t="s">
        <v>1714</v>
      </c>
      <c r="H281" s="55" t="s">
        <v>1715</v>
      </c>
      <c r="I281" s="4"/>
      <c r="J281" s="21" t="s">
        <v>1716</v>
      </c>
      <c r="K281" s="61"/>
    </row>
    <row r="282" spans="1:11" ht="137.25" customHeight="1">
      <c r="A282" s="21" t="s">
        <v>1717</v>
      </c>
      <c r="B282" s="19" t="s">
        <v>1684</v>
      </c>
      <c r="C282" s="19" t="s">
        <v>152</v>
      </c>
      <c r="D282" s="19" t="s">
        <v>159</v>
      </c>
      <c r="E282" s="19">
        <v>4000</v>
      </c>
      <c r="F282" s="21" t="s">
        <v>261</v>
      </c>
      <c r="G282" s="55" t="s">
        <v>1718</v>
      </c>
      <c r="H282" s="55" t="s">
        <v>1719</v>
      </c>
      <c r="I282" s="4"/>
      <c r="J282" s="21" t="s">
        <v>1720</v>
      </c>
      <c r="K282" s="61"/>
    </row>
  </sheetData>
  <mergeCells count="1">
    <mergeCell ref="K89:K91"/>
  </mergeCells>
  <phoneticPr fontId="5"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bottomRight" activeCell="D6" sqref="D6"/>
      <selection pane="bottomLeft" activeCell="H42" sqref="H42:H81"/>
      <selection pane="topRight" activeCell="H42" sqref="H42:H81"/>
    </sheetView>
  </sheetViews>
  <sheetFormatPr defaultColWidth="9.140625" defaultRowHeight="14.45" outlineLevelCol="1"/>
  <cols>
    <col min="1" max="1" width="2.7109375" style="56" customWidth="1"/>
    <col min="2" max="2" width="17" style="56" customWidth="1"/>
    <col min="3" max="3" width="23.28515625" style="91" customWidth="1"/>
    <col min="4" max="4" width="26.42578125" style="23" customWidth="1" outlineLevel="1"/>
    <col min="5" max="5" width="32.140625" style="23" customWidth="1" outlineLevel="1"/>
    <col min="6" max="6" width="60.42578125" style="56" customWidth="1"/>
    <col min="7" max="7" width="88.7109375" style="96" customWidth="1"/>
    <col min="8" max="8" width="23.42578125" style="23" hidden="1" customWidth="1" outlineLevel="1"/>
    <col min="9" max="9" width="20.85546875" style="23" hidden="1" customWidth="1" outlineLevel="1"/>
    <col min="10" max="10" width="75" style="56" hidden="1" customWidth="1" outlineLevel="1"/>
    <col min="11" max="11" width="21.28515625" style="23" hidden="1" customWidth="1" outlineLevel="1"/>
    <col min="12" max="12" width="17.28515625" style="23" hidden="1" customWidth="1" outlineLevel="1"/>
    <col min="13" max="13" width="40.85546875" style="56"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6" ht="18.600000000000001">
      <c r="A1" s="56" t="s">
        <v>1308</v>
      </c>
      <c r="B1" s="101" t="s">
        <v>1721</v>
      </c>
      <c r="C1" s="168"/>
      <c r="D1" s="95"/>
      <c r="E1" s="95"/>
      <c r="H1" s="95"/>
    </row>
    <row r="2" spans="1:16" ht="29.1">
      <c r="B2" s="92" t="s">
        <v>1722</v>
      </c>
      <c r="C2" s="92" t="s">
        <v>1723</v>
      </c>
      <c r="D2" s="92" t="s">
        <v>1724</v>
      </c>
      <c r="E2" s="92" t="s">
        <v>1725</v>
      </c>
      <c r="F2" s="93" t="s">
        <v>1726</v>
      </c>
      <c r="G2" s="92" t="s">
        <v>1727</v>
      </c>
      <c r="H2" s="92" t="s">
        <v>1728</v>
      </c>
      <c r="I2" s="92" t="s">
        <v>1729</v>
      </c>
      <c r="J2" s="92" t="s">
        <v>1730</v>
      </c>
      <c r="K2" s="92" t="s">
        <v>1731</v>
      </c>
      <c r="L2" s="92" t="s">
        <v>1732</v>
      </c>
      <c r="M2" s="92" t="s">
        <v>1733</v>
      </c>
      <c r="N2" s="92" t="s">
        <v>1734</v>
      </c>
      <c r="O2" s="144" t="s">
        <v>657</v>
      </c>
      <c r="P2" s="146"/>
    </row>
    <row r="3" spans="1:16">
      <c r="B3" s="339" t="s">
        <v>1735</v>
      </c>
      <c r="C3" s="339"/>
      <c r="D3" s="339"/>
      <c r="E3" s="339"/>
      <c r="F3" s="339"/>
      <c r="G3" s="339"/>
      <c r="H3" s="339"/>
      <c r="I3" s="339"/>
      <c r="J3" s="339"/>
      <c r="K3" s="339"/>
      <c r="L3" s="339"/>
      <c r="M3" s="339"/>
      <c r="N3" s="339"/>
      <c r="O3" s="339"/>
      <c r="P3" s="146"/>
    </row>
    <row r="4" spans="1:16" ht="57.95">
      <c r="B4" s="106" t="s">
        <v>1736</v>
      </c>
      <c r="C4" s="107" t="s">
        <v>1737</v>
      </c>
      <c r="D4" s="106" t="s">
        <v>1738</v>
      </c>
      <c r="E4" s="106" t="s">
        <v>1739</v>
      </c>
      <c r="F4" s="55" t="s">
        <v>1740</v>
      </c>
      <c r="G4" s="94" t="s">
        <v>1741</v>
      </c>
      <c r="H4" s="19" t="s">
        <v>1742</v>
      </c>
      <c r="I4" s="19" t="s">
        <v>1743</v>
      </c>
      <c r="J4" s="94"/>
      <c r="K4" s="18" t="s">
        <v>1744</v>
      </c>
      <c r="L4" s="19" t="s">
        <v>1745</v>
      </c>
      <c r="M4" s="55" t="s">
        <v>1746</v>
      </c>
      <c r="N4" s="19" t="s">
        <v>132</v>
      </c>
      <c r="O4" s="145"/>
      <c r="P4" s="146"/>
    </row>
    <row r="5" spans="1:16" ht="29.1">
      <c r="B5" s="55" t="s">
        <v>1747</v>
      </c>
      <c r="C5" s="18" t="s">
        <v>1737</v>
      </c>
      <c r="D5" s="94" t="s">
        <v>1748</v>
      </c>
      <c r="E5" s="94" t="s">
        <v>1749</v>
      </c>
      <c r="F5" s="55" t="s">
        <v>1750</v>
      </c>
      <c r="G5" s="94" t="s">
        <v>1751</v>
      </c>
      <c r="H5" s="19" t="s">
        <v>1742</v>
      </c>
      <c r="I5" s="19" t="s">
        <v>1743</v>
      </c>
      <c r="J5" s="94"/>
      <c r="K5" s="18" t="s">
        <v>1744</v>
      </c>
      <c r="L5" s="19" t="s">
        <v>1752</v>
      </c>
      <c r="M5" s="102"/>
      <c r="N5" s="19" t="s">
        <v>132</v>
      </c>
      <c r="O5" s="109"/>
      <c r="P5" s="146"/>
    </row>
    <row r="6" spans="1:16" ht="29.1">
      <c r="B6" s="55" t="s">
        <v>1753</v>
      </c>
      <c r="C6" s="18" t="s">
        <v>1737</v>
      </c>
      <c r="D6" s="94" t="s">
        <v>1754</v>
      </c>
      <c r="E6" s="94" t="s">
        <v>1755</v>
      </c>
      <c r="F6" s="55" t="s">
        <v>1756</v>
      </c>
      <c r="G6" s="94" t="s">
        <v>1757</v>
      </c>
      <c r="H6" s="19"/>
      <c r="I6" s="19"/>
      <c r="J6" s="94"/>
      <c r="K6" s="18"/>
      <c r="L6" s="19"/>
      <c r="M6" s="102"/>
      <c r="N6" s="19"/>
      <c r="O6" s="109"/>
      <c r="P6" s="146"/>
    </row>
    <row r="7" spans="1:16" ht="43.5">
      <c r="B7" s="55" t="s">
        <v>1758</v>
      </c>
      <c r="C7" s="18" t="s">
        <v>1737</v>
      </c>
      <c r="D7" s="94" t="s">
        <v>1759</v>
      </c>
      <c r="E7" s="94" t="s">
        <v>1760</v>
      </c>
      <c r="F7" s="55" t="s">
        <v>1761</v>
      </c>
      <c r="G7" s="61" t="s">
        <v>1762</v>
      </c>
      <c r="H7" s="19" t="s">
        <v>1742</v>
      </c>
      <c r="I7" s="19" t="s">
        <v>1743</v>
      </c>
      <c r="J7" s="94"/>
      <c r="K7" s="18" t="s">
        <v>148</v>
      </c>
      <c r="L7" s="19"/>
      <c r="M7" s="102"/>
      <c r="N7" s="19"/>
      <c r="O7" s="109"/>
      <c r="P7" s="146"/>
    </row>
    <row r="8" spans="1:16">
      <c r="B8" s="340" t="s">
        <v>1763</v>
      </c>
      <c r="C8" s="341"/>
      <c r="D8" s="341"/>
      <c r="E8" s="341"/>
      <c r="F8" s="341"/>
      <c r="G8" s="341"/>
      <c r="H8" s="341"/>
      <c r="I8" s="341"/>
      <c r="J8" s="341"/>
      <c r="K8" s="341"/>
      <c r="L8" s="341"/>
      <c r="M8" s="341"/>
      <c r="N8" s="341"/>
      <c r="O8" s="341"/>
      <c r="P8" s="146"/>
    </row>
    <row r="9" spans="1:16">
      <c r="B9" s="147" t="s">
        <v>122</v>
      </c>
      <c r="C9" s="21" t="s">
        <v>1764</v>
      </c>
      <c r="D9" s="94"/>
      <c r="E9" s="102"/>
      <c r="F9" s="55" t="s">
        <v>661</v>
      </c>
      <c r="G9" s="342" t="s">
        <v>1765</v>
      </c>
      <c r="H9" s="19"/>
      <c r="I9" s="19"/>
      <c r="J9" s="102"/>
      <c r="K9" s="19"/>
      <c r="L9" s="19"/>
      <c r="M9" s="102"/>
      <c r="N9" s="19"/>
      <c r="O9" s="109"/>
      <c r="P9" s="146"/>
    </row>
    <row r="10" spans="1:16">
      <c r="B10" s="147" t="s">
        <v>130</v>
      </c>
      <c r="C10" s="21" t="s">
        <v>1764</v>
      </c>
      <c r="D10" s="94"/>
      <c r="E10" s="102"/>
      <c r="F10" s="61" t="s">
        <v>666</v>
      </c>
      <c r="G10" s="343"/>
      <c r="H10" s="19" t="s">
        <v>405</v>
      </c>
      <c r="I10" s="19" t="s">
        <v>405</v>
      </c>
      <c r="J10" s="102"/>
      <c r="K10" s="19"/>
      <c r="L10" s="19"/>
      <c r="M10" s="102"/>
      <c r="N10" s="19"/>
      <c r="O10" s="109"/>
      <c r="P10" s="146"/>
    </row>
    <row r="11" spans="1:16">
      <c r="B11" s="147" t="s">
        <v>157</v>
      </c>
      <c r="C11" s="21" t="s">
        <v>1764</v>
      </c>
      <c r="D11" s="94"/>
      <c r="E11" s="102"/>
      <c r="F11" s="61" t="s">
        <v>685</v>
      </c>
      <c r="G11" s="343"/>
      <c r="H11" s="19" t="s">
        <v>405</v>
      </c>
      <c r="I11" s="19" t="s">
        <v>405</v>
      </c>
      <c r="J11" s="102"/>
      <c r="K11" s="19"/>
      <c r="L11" s="19"/>
      <c r="M11" s="102"/>
      <c r="N11" s="19"/>
      <c r="O11" s="109"/>
      <c r="P11" s="146"/>
    </row>
    <row r="12" spans="1:16">
      <c r="B12" s="147" t="s">
        <v>164</v>
      </c>
      <c r="C12" s="21" t="s">
        <v>1764</v>
      </c>
      <c r="D12" s="94"/>
      <c r="E12" s="102"/>
      <c r="F12" s="61" t="s">
        <v>688</v>
      </c>
      <c r="G12" s="343"/>
      <c r="H12" s="19" t="s">
        <v>405</v>
      </c>
      <c r="I12" s="19" t="s">
        <v>405</v>
      </c>
      <c r="J12" s="102"/>
      <c r="K12" s="19"/>
      <c r="L12" s="19"/>
      <c r="M12" s="102"/>
      <c r="N12" s="19"/>
      <c r="O12" s="109"/>
      <c r="P12" s="146"/>
    </row>
    <row r="13" spans="1:16">
      <c r="B13" s="147" t="s">
        <v>170</v>
      </c>
      <c r="C13" s="21" t="s">
        <v>1764</v>
      </c>
      <c r="D13" s="94"/>
      <c r="E13" s="102"/>
      <c r="F13" s="61" t="s">
        <v>692</v>
      </c>
      <c r="G13" s="343"/>
      <c r="H13" s="19" t="s">
        <v>405</v>
      </c>
      <c r="I13" s="19" t="s">
        <v>405</v>
      </c>
      <c r="J13" s="102"/>
      <c r="K13" s="19"/>
      <c r="L13" s="19"/>
      <c r="M13" s="102"/>
      <c r="N13" s="19"/>
      <c r="O13" s="109"/>
      <c r="P13" s="146"/>
    </row>
    <row r="14" spans="1:16" ht="29.1">
      <c r="B14" s="147" t="s">
        <v>1766</v>
      </c>
      <c r="C14" s="21" t="s">
        <v>1764</v>
      </c>
      <c r="D14" s="94"/>
      <c r="E14" s="102"/>
      <c r="F14" s="61" t="s">
        <v>1767</v>
      </c>
      <c r="G14" s="343"/>
      <c r="H14" s="19" t="s">
        <v>405</v>
      </c>
      <c r="I14" s="19" t="s">
        <v>405</v>
      </c>
      <c r="J14" s="102"/>
      <c r="K14" s="19"/>
      <c r="L14" s="19"/>
      <c r="M14" s="102"/>
      <c r="N14" s="19"/>
      <c r="O14" s="109"/>
      <c r="P14" s="146"/>
    </row>
    <row r="15" spans="1:16">
      <c r="B15" s="147" t="s">
        <v>1768</v>
      </c>
      <c r="C15" s="21" t="s">
        <v>1764</v>
      </c>
      <c r="D15" s="94"/>
      <c r="E15" s="102"/>
      <c r="F15" s="61" t="s">
        <v>706</v>
      </c>
      <c r="G15" s="343"/>
      <c r="H15" s="19" t="s">
        <v>405</v>
      </c>
      <c r="I15" s="19" t="s">
        <v>405</v>
      </c>
      <c r="J15" s="102"/>
      <c r="K15" s="19"/>
      <c r="L15" s="19"/>
      <c r="M15" s="102"/>
      <c r="N15" s="19"/>
      <c r="O15" s="109"/>
      <c r="P15" s="146"/>
    </row>
    <row r="16" spans="1:16" ht="29.1">
      <c r="B16" s="147" t="s">
        <v>1769</v>
      </c>
      <c r="C16" s="21" t="s">
        <v>1764</v>
      </c>
      <c r="D16" s="94"/>
      <c r="E16" s="102"/>
      <c r="F16" s="61" t="s">
        <v>715</v>
      </c>
      <c r="G16" s="343"/>
      <c r="H16" s="19" t="s">
        <v>405</v>
      </c>
      <c r="I16" s="19" t="s">
        <v>405</v>
      </c>
      <c r="J16" s="102"/>
      <c r="K16" s="19"/>
      <c r="L16" s="19"/>
      <c r="M16" s="102"/>
      <c r="N16" s="19"/>
      <c r="O16" s="109"/>
      <c r="P16" s="146"/>
    </row>
    <row r="17" spans="2:16" ht="29.1">
      <c r="B17" s="147" t="s">
        <v>1770</v>
      </c>
      <c r="C17" s="21" t="s">
        <v>1764</v>
      </c>
      <c r="D17" s="94"/>
      <c r="E17" s="102"/>
      <c r="F17" s="55" t="s">
        <v>1771</v>
      </c>
      <c r="G17" s="343"/>
      <c r="H17" s="19"/>
      <c r="I17" s="19"/>
      <c r="J17" s="102"/>
      <c r="K17" s="19"/>
      <c r="L17" s="19"/>
      <c r="M17" s="102"/>
      <c r="N17" s="19"/>
      <c r="O17" s="109"/>
      <c r="P17" s="146"/>
    </row>
    <row r="18" spans="2:16">
      <c r="B18" s="147" t="s">
        <v>1772</v>
      </c>
      <c r="C18" s="21" t="s">
        <v>1764</v>
      </c>
      <c r="D18" s="94"/>
      <c r="E18" s="102"/>
      <c r="F18" s="55" t="s">
        <v>724</v>
      </c>
      <c r="G18" s="344"/>
      <c r="H18" s="19" t="s">
        <v>405</v>
      </c>
      <c r="I18" s="19" t="s">
        <v>405</v>
      </c>
      <c r="J18" s="102"/>
      <c r="K18" s="19"/>
      <c r="L18" s="19"/>
      <c r="M18" s="102"/>
      <c r="N18" s="19"/>
      <c r="O18" s="109"/>
      <c r="P18" s="146"/>
    </row>
    <row r="19" spans="2:16" ht="29.1">
      <c r="B19" s="147" t="s">
        <v>1773</v>
      </c>
      <c r="C19" s="21" t="s">
        <v>1764</v>
      </c>
      <c r="D19" s="94"/>
      <c r="E19" s="102"/>
      <c r="F19" s="61" t="s">
        <v>711</v>
      </c>
      <c r="G19" s="213" t="s">
        <v>1774</v>
      </c>
      <c r="H19" s="19" t="s">
        <v>405</v>
      </c>
      <c r="I19" s="19" t="s">
        <v>405</v>
      </c>
      <c r="J19" s="102"/>
      <c r="K19" s="19"/>
      <c r="L19" s="19"/>
      <c r="M19" s="102"/>
      <c r="N19" s="19"/>
      <c r="O19" s="109"/>
      <c r="P19" s="146"/>
    </row>
    <row r="20" spans="2:16" ht="29.1">
      <c r="B20" s="147" t="s">
        <v>1775</v>
      </c>
      <c r="C20" s="21" t="s">
        <v>1776</v>
      </c>
      <c r="D20" s="94"/>
      <c r="E20" s="102"/>
      <c r="F20" s="61" t="s">
        <v>921</v>
      </c>
      <c r="G20" s="213" t="s">
        <v>1777</v>
      </c>
      <c r="H20" s="19"/>
      <c r="I20" s="19"/>
      <c r="J20" s="102"/>
      <c r="K20" s="19"/>
      <c r="L20" s="19"/>
      <c r="M20" s="102"/>
      <c r="N20" s="19"/>
      <c r="O20" s="109"/>
      <c r="P20" s="146"/>
    </row>
    <row r="21" spans="2:16" ht="29.1">
      <c r="B21" s="147" t="s">
        <v>328</v>
      </c>
      <c r="C21" s="21" t="s">
        <v>1776</v>
      </c>
      <c r="D21" s="94"/>
      <c r="E21" s="102"/>
      <c r="F21" s="61" t="s">
        <v>1005</v>
      </c>
      <c r="G21" s="342" t="s">
        <v>1778</v>
      </c>
      <c r="H21" s="19"/>
      <c r="I21" s="19"/>
      <c r="J21" s="102"/>
      <c r="K21" s="19"/>
      <c r="L21" s="19"/>
      <c r="M21" s="102"/>
      <c r="N21" s="19"/>
      <c r="O21" s="109"/>
      <c r="P21" s="146"/>
    </row>
    <row r="22" spans="2:16" ht="29.1">
      <c r="B22" s="147" t="s">
        <v>331</v>
      </c>
      <c r="C22" s="169" t="s">
        <v>1776</v>
      </c>
      <c r="D22" s="170"/>
      <c r="E22" s="216"/>
      <c r="F22" s="61" t="s">
        <v>1008</v>
      </c>
      <c r="G22" s="344"/>
      <c r="H22" s="19"/>
      <c r="I22" s="19"/>
      <c r="J22" s="102"/>
      <c r="K22" s="19"/>
      <c r="L22" s="19"/>
      <c r="M22" s="102"/>
      <c r="N22" s="19"/>
      <c r="O22" s="109"/>
      <c r="P22" s="146"/>
    </row>
    <row r="23" spans="2:16" ht="43.5">
      <c r="B23" s="147" t="s">
        <v>333</v>
      </c>
      <c r="C23" s="21" t="s">
        <v>1779</v>
      </c>
      <c r="D23" s="94"/>
      <c r="E23" s="102"/>
      <c r="F23" s="61" t="s">
        <v>1011</v>
      </c>
      <c r="G23" s="342" t="s">
        <v>1780</v>
      </c>
      <c r="H23" s="19" t="s">
        <v>405</v>
      </c>
      <c r="I23" s="19" t="s">
        <v>405</v>
      </c>
      <c r="J23" s="102"/>
      <c r="K23" s="19"/>
      <c r="L23" s="19"/>
      <c r="M23" s="102"/>
      <c r="N23" s="19"/>
      <c r="O23" s="109"/>
      <c r="P23" s="146"/>
    </row>
    <row r="24" spans="2:16" ht="29.1">
      <c r="B24" s="147" t="s">
        <v>338</v>
      </c>
      <c r="C24" s="21" t="s">
        <v>1776</v>
      </c>
      <c r="D24" s="94"/>
      <c r="E24" s="102"/>
      <c r="F24" s="61" t="s">
        <v>1016</v>
      </c>
      <c r="G24" s="344"/>
      <c r="H24" s="19"/>
      <c r="I24" s="19"/>
      <c r="J24" s="102"/>
      <c r="K24" s="19"/>
      <c r="L24" s="19"/>
      <c r="M24" s="102"/>
      <c r="N24" s="19"/>
      <c r="O24" s="109"/>
      <c r="P24" s="146"/>
    </row>
    <row r="25" spans="2:16" ht="29.1">
      <c r="B25" s="147" t="s">
        <v>350</v>
      </c>
      <c r="C25" s="21" t="s">
        <v>1781</v>
      </c>
      <c r="D25" s="94"/>
      <c r="E25" s="102"/>
      <c r="F25" s="61" t="s">
        <v>1025</v>
      </c>
      <c r="G25" s="213" t="s">
        <v>1782</v>
      </c>
      <c r="H25" s="19"/>
      <c r="I25" s="19"/>
      <c r="J25" s="102"/>
      <c r="K25" s="19"/>
      <c r="L25" s="19"/>
      <c r="M25" s="102"/>
      <c r="N25" s="19"/>
      <c r="O25" s="109"/>
      <c r="P25" s="146"/>
    </row>
    <row r="26" spans="2:16">
      <c r="B26" s="147" t="s">
        <v>1783</v>
      </c>
      <c r="C26" s="21" t="s">
        <v>1764</v>
      </c>
      <c r="D26" s="94"/>
      <c r="E26" s="102"/>
      <c r="F26" s="61" t="s">
        <v>1053</v>
      </c>
      <c r="G26" s="213" t="s">
        <v>1784</v>
      </c>
      <c r="H26" s="19" t="s">
        <v>405</v>
      </c>
      <c r="I26" s="19" t="s">
        <v>405</v>
      </c>
      <c r="J26" s="102"/>
      <c r="K26" s="19"/>
      <c r="L26" s="19"/>
      <c r="M26" s="102"/>
      <c r="N26" s="19"/>
      <c r="O26" s="109"/>
      <c r="P26" s="146"/>
    </row>
    <row r="27" spans="2:16" ht="29.1">
      <c r="B27" s="147" t="s">
        <v>1785</v>
      </c>
      <c r="C27" s="21" t="s">
        <v>1776</v>
      </c>
      <c r="D27" s="94"/>
      <c r="E27" s="102"/>
      <c r="F27" s="61" t="s">
        <v>1072</v>
      </c>
      <c r="G27" s="55" t="s">
        <v>1786</v>
      </c>
      <c r="H27" s="19"/>
      <c r="I27" s="19"/>
      <c r="J27" s="102"/>
      <c r="K27" s="19"/>
      <c r="L27" s="19"/>
      <c r="M27" s="102"/>
      <c r="N27" s="19"/>
      <c r="O27" s="109"/>
      <c r="P27" s="146"/>
    </row>
    <row r="28" spans="2:16" ht="29.1">
      <c r="B28" s="147" t="s">
        <v>1787</v>
      </c>
      <c r="C28" s="21" t="s">
        <v>1788</v>
      </c>
      <c r="D28" s="94"/>
      <c r="E28" s="102"/>
      <c r="F28" s="61" t="s">
        <v>1075</v>
      </c>
      <c r="G28" s="213" t="s">
        <v>1789</v>
      </c>
      <c r="H28" s="19"/>
      <c r="I28" s="19"/>
      <c r="J28" s="102"/>
      <c r="K28" s="19"/>
      <c r="L28" s="19"/>
      <c r="M28" s="102"/>
      <c r="N28" s="19"/>
      <c r="O28" s="109"/>
      <c r="P28" s="146"/>
    </row>
    <row r="29" spans="2:16" ht="29.1">
      <c r="B29" s="147" t="s">
        <v>1790</v>
      </c>
      <c r="C29" s="21" t="s">
        <v>1788</v>
      </c>
      <c r="D29" s="94"/>
      <c r="E29" s="102"/>
      <c r="F29" s="61" t="s">
        <v>1091</v>
      </c>
      <c r="G29" s="213" t="s">
        <v>1786</v>
      </c>
      <c r="H29" s="19"/>
      <c r="I29" s="19"/>
      <c r="J29" s="102"/>
      <c r="K29" s="19"/>
      <c r="L29" s="19"/>
      <c r="M29" s="102"/>
      <c r="N29" s="19"/>
      <c r="O29" s="109"/>
      <c r="P29" s="146"/>
    </row>
    <row r="30" spans="2:16" ht="29.1">
      <c r="B30" s="147" t="s">
        <v>1791</v>
      </c>
      <c r="C30" s="21" t="s">
        <v>1776</v>
      </c>
      <c r="D30" s="94"/>
      <c r="E30" s="102"/>
      <c r="F30" s="55" t="s">
        <v>1792</v>
      </c>
      <c r="G30" s="213" t="s">
        <v>1793</v>
      </c>
      <c r="H30" s="19" t="s">
        <v>405</v>
      </c>
      <c r="I30" s="19" t="s">
        <v>405</v>
      </c>
      <c r="J30" s="102"/>
      <c r="K30" s="19"/>
      <c r="L30" s="19"/>
      <c r="M30" s="102"/>
      <c r="N30" s="19"/>
      <c r="O30" s="109"/>
      <c r="P30" s="146"/>
    </row>
    <row r="31" spans="2:16">
      <c r="B31" s="147" t="s">
        <v>1794</v>
      </c>
      <c r="C31" s="21" t="s">
        <v>1788</v>
      </c>
      <c r="D31" s="94"/>
      <c r="E31" s="102"/>
      <c r="F31" s="63" t="s">
        <v>1125</v>
      </c>
      <c r="G31" s="55" t="s">
        <v>1778</v>
      </c>
      <c r="H31" s="19"/>
      <c r="I31" s="19"/>
      <c r="J31" s="102"/>
      <c r="K31" s="19"/>
      <c r="L31" s="19"/>
      <c r="M31" s="102"/>
      <c r="N31" s="19"/>
      <c r="O31" s="109"/>
      <c r="P31" s="146"/>
    </row>
    <row r="32" spans="2:16">
      <c r="B32" s="147" t="s">
        <v>1795</v>
      </c>
      <c r="C32" s="21" t="s">
        <v>1764</v>
      </c>
      <c r="D32" s="94"/>
      <c r="E32" s="102"/>
      <c r="F32" s="55" t="s">
        <v>1134</v>
      </c>
      <c r="G32" s="213" t="s">
        <v>1796</v>
      </c>
      <c r="H32" s="19" t="s">
        <v>405</v>
      </c>
      <c r="I32" s="19" t="s">
        <v>405</v>
      </c>
      <c r="J32" s="102"/>
      <c r="K32" s="19"/>
      <c r="L32" s="19"/>
      <c r="M32" s="102"/>
      <c r="N32" s="19"/>
      <c r="O32" s="109"/>
      <c r="P32" s="146"/>
    </row>
    <row r="33" spans="2:16">
      <c r="B33" s="147" t="s">
        <v>1797</v>
      </c>
      <c r="C33" s="21" t="s">
        <v>1781</v>
      </c>
      <c r="D33" s="94"/>
      <c r="E33" s="102"/>
      <c r="F33" s="55" t="s">
        <v>1175</v>
      </c>
      <c r="G33" s="213" t="s">
        <v>1798</v>
      </c>
      <c r="H33" s="19"/>
      <c r="I33" s="19"/>
      <c r="J33" s="102"/>
      <c r="K33" s="19"/>
      <c r="L33" s="19"/>
      <c r="M33" s="102"/>
      <c r="N33" s="19"/>
      <c r="O33" s="109"/>
      <c r="P33" s="146"/>
    </row>
    <row r="36" spans="2:16">
      <c r="B36" s="23"/>
      <c r="F36" s="23"/>
      <c r="G36" s="23"/>
      <c r="J36" s="23"/>
    </row>
    <row r="37" spans="2:16">
      <c r="B37" s="23"/>
      <c r="F37" s="23"/>
      <c r="G37" s="23"/>
      <c r="J37" s="23"/>
    </row>
    <row r="38" spans="2:16">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bottomRight" activeCell="Q14" sqref="Q14"/>
      <selection pane="bottomLeft" activeCell="H42" sqref="H42:H81"/>
      <selection pane="topRight" activeCell="H42" sqref="H42:H81"/>
    </sheetView>
  </sheetViews>
  <sheetFormatPr defaultColWidth="9.140625" defaultRowHeight="14.45" outlineLevelCol="1"/>
  <cols>
    <col min="1" max="1" width="2.7109375" style="56" customWidth="1"/>
    <col min="2" max="2" width="17" style="56" customWidth="1"/>
    <col min="3" max="3" width="13.42578125" style="23" customWidth="1"/>
    <col min="4" max="4" width="9.28515625" style="23" customWidth="1" outlineLevel="1"/>
    <col min="5" max="5" width="26.42578125" style="23" customWidth="1" outlineLevel="1"/>
    <col min="6" max="6" width="32.140625" style="23" customWidth="1" outlineLevel="1"/>
    <col min="7" max="7" width="57" style="56" customWidth="1"/>
    <col min="8" max="8" width="93.8554687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40.85546875" style="56" hidden="1" customWidth="1" outlineLevel="1"/>
    <col min="15" max="15" width="20.140625" style="23" hidden="1" customWidth="1" outlineLevel="1"/>
    <col min="16" max="16" width="48.5703125" style="23" hidden="1" customWidth="1" outlineLevel="1"/>
    <col min="17" max="17" width="9.140625" style="56" collapsed="1"/>
    <col min="18" max="16384" width="9.140625" style="56"/>
  </cols>
  <sheetData>
    <row r="1" spans="1:17" ht="18.600000000000001">
      <c r="A1" s="56" t="s">
        <v>1308</v>
      </c>
      <c r="B1" s="101" t="s">
        <v>1799</v>
      </c>
      <c r="C1" s="95"/>
      <c r="D1" s="95"/>
      <c r="E1" s="95"/>
      <c r="F1" s="95"/>
      <c r="I1" s="95"/>
    </row>
    <row r="2" spans="1:17" ht="29.1">
      <c r="B2" s="92" t="s">
        <v>1722</v>
      </c>
      <c r="C2" s="92" t="s">
        <v>1723</v>
      </c>
      <c r="D2" s="92" t="s">
        <v>1800</v>
      </c>
      <c r="E2" s="92" t="s">
        <v>1724</v>
      </c>
      <c r="F2" s="92" t="s">
        <v>1725</v>
      </c>
      <c r="G2" s="93" t="s">
        <v>1726</v>
      </c>
      <c r="H2" s="92" t="s">
        <v>1727</v>
      </c>
      <c r="I2" s="92" t="s">
        <v>1728</v>
      </c>
      <c r="J2" s="92" t="s">
        <v>1729</v>
      </c>
      <c r="K2" s="92" t="s">
        <v>1730</v>
      </c>
      <c r="L2" s="92" t="s">
        <v>1731</v>
      </c>
      <c r="M2" s="92" t="s">
        <v>1732</v>
      </c>
      <c r="N2" s="92" t="s">
        <v>1733</v>
      </c>
      <c r="O2" s="92" t="s">
        <v>1734</v>
      </c>
      <c r="P2" s="144" t="s">
        <v>657</v>
      </c>
      <c r="Q2" s="146"/>
    </row>
    <row r="3" spans="1:17">
      <c r="B3" s="339" t="s">
        <v>1801</v>
      </c>
      <c r="C3" s="339"/>
      <c r="D3" s="339"/>
      <c r="E3" s="339"/>
      <c r="F3" s="339"/>
      <c r="G3" s="339"/>
      <c r="H3" s="339"/>
      <c r="I3" s="339"/>
      <c r="J3" s="339"/>
      <c r="K3" s="339"/>
      <c r="L3" s="339"/>
      <c r="M3" s="339"/>
      <c r="N3" s="339"/>
      <c r="O3" s="339"/>
      <c r="P3" s="339"/>
      <c r="Q3" s="146"/>
    </row>
    <row r="4" spans="1:17" ht="29.1">
      <c r="B4" s="149" t="s">
        <v>1802</v>
      </c>
      <c r="C4" s="107" t="s">
        <v>1803</v>
      </c>
      <c r="D4" s="107"/>
      <c r="E4" s="106" t="s">
        <v>1804</v>
      </c>
      <c r="F4" s="106" t="s">
        <v>1805</v>
      </c>
      <c r="G4" s="55" t="s">
        <v>1806</v>
      </c>
      <c r="H4" s="94"/>
      <c r="I4" s="19" t="s">
        <v>405</v>
      </c>
      <c r="J4" s="19" t="s">
        <v>405</v>
      </c>
      <c r="K4" s="94"/>
      <c r="L4" s="18" t="s">
        <v>148</v>
      </c>
      <c r="M4" s="19"/>
      <c r="N4" s="55"/>
      <c r="O4" s="19"/>
      <c r="P4" s="145"/>
      <c r="Q4" s="146"/>
    </row>
    <row r="5" spans="1:17" ht="57.95">
      <c r="B5" s="106" t="s">
        <v>1770</v>
      </c>
      <c r="C5" s="107" t="s">
        <v>1803</v>
      </c>
      <c r="D5" s="107"/>
      <c r="E5" s="106" t="s">
        <v>1807</v>
      </c>
      <c r="F5" s="106" t="s">
        <v>1805</v>
      </c>
      <c r="G5" s="55" t="s">
        <v>1771</v>
      </c>
      <c r="H5" s="94" t="s">
        <v>720</v>
      </c>
      <c r="I5" s="19" t="s">
        <v>1742</v>
      </c>
      <c r="J5" s="19" t="s">
        <v>1743</v>
      </c>
      <c r="K5" s="94"/>
      <c r="L5" s="18" t="s">
        <v>1744</v>
      </c>
      <c r="M5" s="19" t="s">
        <v>1745</v>
      </c>
      <c r="N5" s="55" t="s">
        <v>1746</v>
      </c>
      <c r="O5" s="19" t="s">
        <v>132</v>
      </c>
      <c r="P5" s="145"/>
      <c r="Q5" s="146"/>
    </row>
    <row r="6" spans="1:17">
      <c r="B6" s="339" t="s">
        <v>1808</v>
      </c>
      <c r="C6" s="339"/>
      <c r="D6" s="339"/>
      <c r="E6" s="339"/>
      <c r="F6" s="339"/>
      <c r="G6" s="339"/>
      <c r="H6" s="339"/>
      <c r="I6" s="339"/>
      <c r="J6" s="339"/>
      <c r="K6" s="339"/>
      <c r="L6" s="339"/>
      <c r="M6" s="339"/>
      <c r="N6" s="339"/>
      <c r="O6" s="339"/>
      <c r="P6" s="339"/>
      <c r="Q6" s="146"/>
    </row>
    <row r="7" spans="1:17" ht="43.5">
      <c r="B7" s="55" t="s">
        <v>1772</v>
      </c>
      <c r="C7" s="18" t="s">
        <v>1803</v>
      </c>
      <c r="D7" s="18"/>
      <c r="E7" s="94" t="s">
        <v>1809</v>
      </c>
      <c r="F7" s="94" t="s">
        <v>1810</v>
      </c>
      <c r="G7" s="55" t="s">
        <v>1811</v>
      </c>
      <c r="H7" s="94" t="s">
        <v>1812</v>
      </c>
      <c r="I7" s="19" t="s">
        <v>1742</v>
      </c>
      <c r="J7" s="19" t="s">
        <v>1743</v>
      </c>
      <c r="K7" s="94"/>
      <c r="L7" s="18" t="s">
        <v>1744</v>
      </c>
      <c r="M7" s="19" t="s">
        <v>1752</v>
      </c>
      <c r="N7" s="102"/>
      <c r="O7" s="19" t="s">
        <v>132</v>
      </c>
      <c r="P7" s="109"/>
      <c r="Q7" s="146"/>
    </row>
    <row r="8" spans="1:17" ht="29.1">
      <c r="B8" s="55" t="s">
        <v>1736</v>
      </c>
      <c r="C8" s="18" t="s">
        <v>1803</v>
      </c>
      <c r="D8" s="18"/>
      <c r="E8" s="94" t="s">
        <v>1813</v>
      </c>
      <c r="F8" s="94" t="s">
        <v>1814</v>
      </c>
      <c r="G8" s="55" t="s">
        <v>1815</v>
      </c>
      <c r="H8" s="61" t="s">
        <v>729</v>
      </c>
      <c r="I8" s="19" t="s">
        <v>1742</v>
      </c>
      <c r="J8" s="19" t="s">
        <v>1743</v>
      </c>
      <c r="K8" s="94"/>
      <c r="L8" s="18" t="s">
        <v>148</v>
      </c>
      <c r="M8" s="19"/>
      <c r="N8" s="102"/>
      <c r="O8" s="19"/>
      <c r="P8" s="109"/>
      <c r="Q8" s="146"/>
    </row>
    <row r="9" spans="1:17">
      <c r="B9" s="340" t="s">
        <v>1816</v>
      </c>
      <c r="C9" s="340"/>
      <c r="D9" s="340"/>
      <c r="E9" s="340"/>
      <c r="F9" s="340"/>
      <c r="G9" s="340"/>
      <c r="H9" s="340"/>
      <c r="I9" s="340"/>
      <c r="J9" s="340"/>
      <c r="K9" s="340"/>
      <c r="L9" s="340"/>
      <c r="M9" s="340"/>
      <c r="N9" s="340"/>
      <c r="O9" s="340"/>
      <c r="P9" s="340"/>
      <c r="Q9" s="146"/>
    </row>
    <row r="10" spans="1:17" ht="43.5">
      <c r="B10" s="55" t="s">
        <v>1817</v>
      </c>
      <c r="C10" s="18" t="s">
        <v>1803</v>
      </c>
      <c r="D10" s="18"/>
      <c r="E10" s="94" t="s">
        <v>1818</v>
      </c>
      <c r="F10" s="94" t="s">
        <v>1819</v>
      </c>
      <c r="G10" s="55" t="s">
        <v>938</v>
      </c>
      <c r="H10" s="94" t="s">
        <v>1820</v>
      </c>
      <c r="I10" s="19" t="s">
        <v>1742</v>
      </c>
      <c r="J10" s="19" t="s">
        <v>1743</v>
      </c>
      <c r="K10" s="94"/>
      <c r="L10" s="18" t="s">
        <v>1744</v>
      </c>
      <c r="M10" s="19" t="s">
        <v>1821</v>
      </c>
      <c r="N10" s="55"/>
      <c r="O10" s="19" t="s">
        <v>1822</v>
      </c>
      <c r="P10" s="109"/>
      <c r="Q10" s="146"/>
    </row>
    <row r="11" spans="1:17" ht="29.1">
      <c r="B11" s="55" t="s">
        <v>1823</v>
      </c>
      <c r="C11" s="18" t="s">
        <v>1803</v>
      </c>
      <c r="D11" s="18"/>
      <c r="E11" s="94" t="s">
        <v>1824</v>
      </c>
      <c r="F11" s="94" t="s">
        <v>1819</v>
      </c>
      <c r="G11" s="55" t="s">
        <v>941</v>
      </c>
      <c r="H11" s="94" t="s">
        <v>1825</v>
      </c>
      <c r="I11" s="19" t="s">
        <v>1742</v>
      </c>
      <c r="J11" s="19" t="s">
        <v>1743</v>
      </c>
      <c r="K11" s="94"/>
      <c r="L11" s="18" t="s">
        <v>148</v>
      </c>
      <c r="M11" s="19"/>
      <c r="N11" s="55"/>
      <c r="O11" s="19"/>
      <c r="P11" s="109"/>
      <c r="Q11" s="146"/>
    </row>
    <row r="12" spans="1:17">
      <c r="B12" s="339" t="s">
        <v>1826</v>
      </c>
      <c r="C12" s="339"/>
      <c r="D12" s="339"/>
      <c r="E12" s="339"/>
      <c r="F12" s="339"/>
      <c r="G12" s="339"/>
      <c r="H12" s="339"/>
      <c r="I12" s="339"/>
      <c r="J12" s="339"/>
      <c r="K12" s="339"/>
      <c r="L12" s="339"/>
      <c r="M12" s="339"/>
      <c r="N12" s="339"/>
      <c r="O12" s="339"/>
      <c r="P12" s="339"/>
      <c r="Q12" s="146"/>
    </row>
    <row r="13" spans="1:17" ht="29.1">
      <c r="B13" s="94" t="s">
        <v>1827</v>
      </c>
      <c r="C13" s="18" t="s">
        <v>1803</v>
      </c>
      <c r="D13" s="18"/>
      <c r="E13" s="94" t="s">
        <v>1828</v>
      </c>
      <c r="F13" s="94" t="s">
        <v>1829</v>
      </c>
      <c r="G13" s="55" t="s">
        <v>1830</v>
      </c>
      <c r="H13" s="94" t="s">
        <v>1831</v>
      </c>
      <c r="I13" s="19" t="s">
        <v>1742</v>
      </c>
      <c r="J13" s="19" t="s">
        <v>1743</v>
      </c>
      <c r="K13" s="94"/>
      <c r="L13" s="18" t="s">
        <v>148</v>
      </c>
      <c r="M13" s="19"/>
      <c r="N13" s="55"/>
      <c r="O13" s="19"/>
      <c r="P13" s="145"/>
      <c r="Q13" s="146"/>
    </row>
    <row r="14" spans="1:17" ht="43.5">
      <c r="B14" s="94" t="s">
        <v>1832</v>
      </c>
      <c r="C14" s="18" t="s">
        <v>1803</v>
      </c>
      <c r="D14" s="18"/>
      <c r="E14" s="94" t="s">
        <v>1833</v>
      </c>
      <c r="F14" s="94" t="s">
        <v>1829</v>
      </c>
      <c r="G14" s="63" t="s">
        <v>1834</v>
      </c>
      <c r="H14" s="94" t="s">
        <v>1835</v>
      </c>
      <c r="I14" s="19" t="s">
        <v>1742</v>
      </c>
      <c r="J14" s="19" t="s">
        <v>1743</v>
      </c>
      <c r="K14" s="94"/>
      <c r="L14" s="18" t="s">
        <v>148</v>
      </c>
      <c r="M14" s="19"/>
      <c r="N14" s="55"/>
      <c r="O14" s="19"/>
      <c r="P14" s="145"/>
      <c r="Q14" s="146"/>
    </row>
    <row r="15" spans="1:17" ht="57.95">
      <c r="B15" s="94" t="s">
        <v>1791</v>
      </c>
      <c r="C15" s="18" t="s">
        <v>1803</v>
      </c>
      <c r="D15" s="18"/>
      <c r="E15" s="94" t="s">
        <v>1836</v>
      </c>
      <c r="F15" s="94" t="s">
        <v>1837</v>
      </c>
      <c r="G15" s="55" t="s">
        <v>1792</v>
      </c>
      <c r="H15" s="94" t="s">
        <v>1838</v>
      </c>
      <c r="I15" s="19" t="s">
        <v>1742</v>
      </c>
      <c r="J15" s="19" t="s">
        <v>1743</v>
      </c>
      <c r="K15" s="94"/>
      <c r="L15" s="18" t="s">
        <v>148</v>
      </c>
      <c r="M15" s="19"/>
      <c r="N15" s="55"/>
      <c r="O15" s="19"/>
      <c r="P15" s="145"/>
      <c r="Q15" s="146"/>
    </row>
    <row r="16" spans="1:17" ht="72.599999999999994">
      <c r="B16" s="94" t="s">
        <v>1839</v>
      </c>
      <c r="C16" s="18" t="s">
        <v>1803</v>
      </c>
      <c r="D16" s="18"/>
      <c r="E16" s="94" t="s">
        <v>1840</v>
      </c>
      <c r="F16" s="94" t="s">
        <v>1837</v>
      </c>
      <c r="G16" s="63" t="s">
        <v>1121</v>
      </c>
      <c r="H16" s="63" t="s">
        <v>1841</v>
      </c>
      <c r="I16" s="19" t="s">
        <v>1742</v>
      </c>
      <c r="J16" s="19" t="s">
        <v>1743</v>
      </c>
      <c r="K16" s="94"/>
      <c r="L16" s="18" t="s">
        <v>1744</v>
      </c>
      <c r="M16" s="19" t="s">
        <v>1752</v>
      </c>
      <c r="N16" s="55" t="s">
        <v>1842</v>
      </c>
      <c r="O16" s="19" t="s">
        <v>132</v>
      </c>
      <c r="P16" s="145"/>
      <c r="Q16" s="146"/>
    </row>
    <row r="17" spans="2:17" ht="43.5">
      <c r="B17" s="94" t="s">
        <v>1794</v>
      </c>
      <c r="C17" s="18" t="s">
        <v>1803</v>
      </c>
      <c r="D17" s="18"/>
      <c r="E17" s="94" t="s">
        <v>1843</v>
      </c>
      <c r="F17" s="94" t="s">
        <v>1844</v>
      </c>
      <c r="G17" s="63" t="s">
        <v>1125</v>
      </c>
      <c r="H17" s="63" t="s">
        <v>1126</v>
      </c>
      <c r="I17" s="19" t="s">
        <v>1742</v>
      </c>
      <c r="J17" s="19" t="s">
        <v>1743</v>
      </c>
      <c r="K17" s="94"/>
      <c r="L17" s="18" t="s">
        <v>1744</v>
      </c>
      <c r="M17" s="19" t="s">
        <v>1845</v>
      </c>
      <c r="N17" s="55"/>
      <c r="O17" s="19" t="s">
        <v>1822</v>
      </c>
      <c r="P17" s="145"/>
      <c r="Q17" s="146"/>
    </row>
    <row r="18" spans="2:17" ht="29.1">
      <c r="B18" s="148" t="s">
        <v>1802</v>
      </c>
      <c r="C18" s="18" t="s">
        <v>1803</v>
      </c>
      <c r="D18" s="18"/>
      <c r="E18" s="94" t="s">
        <v>1846</v>
      </c>
      <c r="F18" s="94" t="s">
        <v>1847</v>
      </c>
      <c r="G18" s="55" t="s">
        <v>1848</v>
      </c>
      <c r="H18" s="94" t="s">
        <v>1849</v>
      </c>
      <c r="I18" s="19" t="s">
        <v>405</v>
      </c>
      <c r="J18" s="19" t="s">
        <v>405</v>
      </c>
      <c r="K18" s="94"/>
      <c r="L18" s="18" t="s">
        <v>148</v>
      </c>
      <c r="M18" s="19"/>
      <c r="N18" s="55"/>
      <c r="O18" s="19"/>
      <c r="P18" s="145"/>
      <c r="Q18" s="146"/>
    </row>
    <row r="19" spans="2:17">
      <c r="B19" s="148" t="s">
        <v>1802</v>
      </c>
      <c r="C19" s="18" t="s">
        <v>1803</v>
      </c>
      <c r="D19" s="18"/>
      <c r="E19" s="94" t="s">
        <v>1850</v>
      </c>
      <c r="F19" s="94" t="s">
        <v>1847</v>
      </c>
      <c r="G19" s="55"/>
      <c r="H19" s="94"/>
      <c r="I19" s="19" t="s">
        <v>405</v>
      </c>
      <c r="J19" s="19" t="s">
        <v>405</v>
      </c>
      <c r="K19" s="94"/>
      <c r="L19" s="18" t="s">
        <v>148</v>
      </c>
      <c r="M19" s="19"/>
      <c r="N19" s="55"/>
      <c r="O19" s="19"/>
      <c r="P19" s="145"/>
      <c r="Q19" s="146"/>
    </row>
    <row r="20" spans="2:17">
      <c r="B20" s="339" t="s">
        <v>1851</v>
      </c>
      <c r="C20" s="339"/>
      <c r="D20" s="339"/>
      <c r="E20" s="339"/>
      <c r="F20" s="339"/>
      <c r="G20" s="339"/>
      <c r="H20" s="339"/>
      <c r="I20" s="339"/>
      <c r="J20" s="339"/>
      <c r="K20" s="339"/>
      <c r="L20" s="339"/>
      <c r="M20" s="339"/>
      <c r="N20" s="339"/>
      <c r="O20" s="339"/>
      <c r="P20" s="339"/>
      <c r="Q20" s="146"/>
    </row>
    <row r="21" spans="2:17" ht="72.599999999999994">
      <c r="B21" s="55" t="s">
        <v>1852</v>
      </c>
      <c r="C21" s="18" t="s">
        <v>1803</v>
      </c>
      <c r="D21" s="18"/>
      <c r="E21" s="94" t="s">
        <v>1853</v>
      </c>
      <c r="F21" s="94" t="s">
        <v>1854</v>
      </c>
      <c r="G21" s="63" t="s">
        <v>1855</v>
      </c>
      <c r="H21" s="63" t="s">
        <v>1856</v>
      </c>
      <c r="I21" s="19" t="s">
        <v>1742</v>
      </c>
      <c r="J21" s="19" t="s">
        <v>1743</v>
      </c>
      <c r="K21" s="94"/>
      <c r="L21" s="18" t="s">
        <v>148</v>
      </c>
      <c r="M21" s="19"/>
      <c r="N21" s="102"/>
      <c r="O21" s="19"/>
      <c r="P21" s="109"/>
      <c r="Q21" s="146"/>
    </row>
    <row r="22" spans="2:17" ht="43.5">
      <c r="B22" s="55" t="s">
        <v>1795</v>
      </c>
      <c r="C22" s="18" t="s">
        <v>1803</v>
      </c>
      <c r="D22" s="18"/>
      <c r="E22" s="94" t="s">
        <v>1857</v>
      </c>
      <c r="F22" s="94" t="s">
        <v>1858</v>
      </c>
      <c r="G22" s="63" t="s">
        <v>1134</v>
      </c>
      <c r="H22" s="63" t="s">
        <v>1135</v>
      </c>
      <c r="I22" s="19" t="s">
        <v>1742</v>
      </c>
      <c r="J22" s="19" t="s">
        <v>1743</v>
      </c>
      <c r="K22" s="94"/>
      <c r="L22" s="18" t="s">
        <v>148</v>
      </c>
      <c r="M22" s="19"/>
      <c r="N22" s="102"/>
      <c r="O22" s="19"/>
      <c r="P22" s="109"/>
      <c r="Q22" s="146"/>
    </row>
    <row r="23" spans="2:17" ht="116.1">
      <c r="B23" s="55" t="s">
        <v>1859</v>
      </c>
      <c r="C23" s="18" t="s">
        <v>1803</v>
      </c>
      <c r="D23" s="18"/>
      <c r="E23" s="94" t="s">
        <v>1860</v>
      </c>
      <c r="F23" s="94" t="s">
        <v>1861</v>
      </c>
      <c r="G23" s="63" t="s">
        <v>1137</v>
      </c>
      <c r="H23" s="63" t="s">
        <v>1138</v>
      </c>
      <c r="I23" s="19" t="s">
        <v>1742</v>
      </c>
      <c r="J23" s="19" t="s">
        <v>1743</v>
      </c>
      <c r="K23" s="94"/>
      <c r="L23" s="18" t="s">
        <v>1744</v>
      </c>
      <c r="M23" s="19" t="s">
        <v>1821</v>
      </c>
      <c r="N23" s="102"/>
      <c r="O23" s="19" t="s">
        <v>1822</v>
      </c>
      <c r="P23" s="109"/>
      <c r="Q23" s="146"/>
    </row>
    <row r="24" spans="2:17" ht="43.5">
      <c r="B24" s="55" t="s">
        <v>1862</v>
      </c>
      <c r="C24" s="18" t="s">
        <v>1803</v>
      </c>
      <c r="D24" s="18"/>
      <c r="E24" s="94" t="s">
        <v>1863</v>
      </c>
      <c r="F24" s="94" t="s">
        <v>1864</v>
      </c>
      <c r="G24" s="63" t="s">
        <v>1140</v>
      </c>
      <c r="H24" s="63" t="s">
        <v>1141</v>
      </c>
      <c r="I24" s="19" t="s">
        <v>1742</v>
      </c>
      <c r="J24" s="19" t="s">
        <v>1743</v>
      </c>
      <c r="K24" s="94"/>
      <c r="L24" s="18" t="s">
        <v>148</v>
      </c>
      <c r="M24" s="19"/>
      <c r="N24" s="102"/>
      <c r="O24" s="19"/>
      <c r="P24" s="109"/>
      <c r="Q24" s="146"/>
    </row>
    <row r="25" spans="2:17" ht="72.599999999999994">
      <c r="B25" s="55" t="s">
        <v>1865</v>
      </c>
      <c r="C25" s="18" t="s">
        <v>1803</v>
      </c>
      <c r="D25" s="18"/>
      <c r="E25" s="94" t="s">
        <v>1866</v>
      </c>
      <c r="F25" s="94" t="s">
        <v>1867</v>
      </c>
      <c r="G25" s="55" t="s">
        <v>1143</v>
      </c>
      <c r="H25" s="94" t="s">
        <v>1868</v>
      </c>
      <c r="I25" s="19" t="s">
        <v>1742</v>
      </c>
      <c r="J25" s="19" t="s">
        <v>1743</v>
      </c>
      <c r="K25" s="94"/>
      <c r="L25" s="18" t="s">
        <v>148</v>
      </c>
      <c r="M25" s="19"/>
      <c r="N25" s="102"/>
      <c r="O25" s="19"/>
      <c r="P25" s="109"/>
      <c r="Q25" s="146"/>
    </row>
    <row r="26" spans="2:17" ht="72.599999999999994">
      <c r="B26" s="55" t="s">
        <v>1869</v>
      </c>
      <c r="C26" s="18" t="s">
        <v>1803</v>
      </c>
      <c r="D26" s="18"/>
      <c r="E26" s="94" t="s">
        <v>1870</v>
      </c>
      <c r="F26" s="94" t="s">
        <v>1871</v>
      </c>
      <c r="G26" s="63" t="s">
        <v>1146</v>
      </c>
      <c r="H26" s="63" t="s">
        <v>1872</v>
      </c>
      <c r="I26" s="19" t="s">
        <v>1742</v>
      </c>
      <c r="J26" s="19" t="s">
        <v>1743</v>
      </c>
      <c r="K26" s="94"/>
      <c r="L26" s="18" t="s">
        <v>148</v>
      </c>
      <c r="M26" s="19"/>
      <c r="N26" s="102"/>
      <c r="O26" s="19"/>
      <c r="P26" s="109"/>
      <c r="Q26" s="146"/>
    </row>
    <row r="27" spans="2:17" ht="43.5">
      <c r="B27" s="55" t="s">
        <v>1873</v>
      </c>
      <c r="C27" s="18" t="s">
        <v>1803</v>
      </c>
      <c r="D27" s="18"/>
      <c r="E27" s="94" t="s">
        <v>1874</v>
      </c>
      <c r="F27" s="94" t="s">
        <v>1875</v>
      </c>
      <c r="G27" s="55" t="s">
        <v>1876</v>
      </c>
      <c r="H27" s="94" t="s">
        <v>1150</v>
      </c>
      <c r="I27" s="19" t="s">
        <v>1742</v>
      </c>
      <c r="J27" s="19" t="s">
        <v>1743</v>
      </c>
      <c r="K27" s="94"/>
      <c r="L27" s="18" t="s">
        <v>148</v>
      </c>
      <c r="M27" s="19"/>
      <c r="N27" s="102"/>
      <c r="O27" s="19"/>
      <c r="P27" s="109"/>
      <c r="Q27" s="146"/>
    </row>
    <row r="28" spans="2:17" ht="43.5">
      <c r="B28" s="55" t="s">
        <v>1877</v>
      </c>
      <c r="C28" s="18" t="s">
        <v>1803</v>
      </c>
      <c r="D28" s="18"/>
      <c r="E28" s="94" t="s">
        <v>1878</v>
      </c>
      <c r="F28" s="94" t="s">
        <v>1879</v>
      </c>
      <c r="G28" s="55" t="s">
        <v>1880</v>
      </c>
      <c r="H28" s="94" t="s">
        <v>1153</v>
      </c>
      <c r="I28" s="19" t="s">
        <v>1742</v>
      </c>
      <c r="J28" s="19" t="s">
        <v>1743</v>
      </c>
      <c r="K28" s="94"/>
      <c r="L28" s="18" t="s">
        <v>148</v>
      </c>
      <c r="M28" s="19"/>
      <c r="N28" s="102"/>
      <c r="O28" s="19"/>
      <c r="P28" s="109"/>
      <c r="Q28" s="146"/>
    </row>
    <row r="29" spans="2:17" ht="57.95">
      <c r="B29" s="55" t="s">
        <v>1881</v>
      </c>
      <c r="C29" s="18" t="s">
        <v>1803</v>
      </c>
      <c r="D29" s="18"/>
      <c r="E29" s="94" t="s">
        <v>1882</v>
      </c>
      <c r="F29" s="94" t="s">
        <v>1883</v>
      </c>
      <c r="G29" s="55" t="s">
        <v>1155</v>
      </c>
      <c r="H29" s="94" t="s">
        <v>1156</v>
      </c>
      <c r="I29" s="19" t="s">
        <v>1742</v>
      </c>
      <c r="J29" s="19" t="s">
        <v>1743</v>
      </c>
      <c r="K29" s="94"/>
      <c r="L29" s="18" t="s">
        <v>148</v>
      </c>
      <c r="M29" s="19"/>
      <c r="N29" s="102"/>
      <c r="O29" s="19"/>
      <c r="P29" s="109"/>
      <c r="Q29" s="146"/>
    </row>
    <row r="30" spans="2:17" ht="87">
      <c r="B30" s="55" t="s">
        <v>1884</v>
      </c>
      <c r="C30" s="18" t="s">
        <v>1803</v>
      </c>
      <c r="D30" s="18"/>
      <c r="E30" s="94" t="s">
        <v>1885</v>
      </c>
      <c r="F30" s="94" t="s">
        <v>1886</v>
      </c>
      <c r="G30" s="55" t="s">
        <v>1887</v>
      </c>
      <c r="H30" s="94" t="s">
        <v>1888</v>
      </c>
      <c r="I30" s="19" t="s">
        <v>1742</v>
      </c>
      <c r="J30" s="19" t="s">
        <v>1743</v>
      </c>
      <c r="K30" s="94"/>
      <c r="L30" s="18" t="s">
        <v>148</v>
      </c>
      <c r="M30" s="19"/>
      <c r="N30" s="102"/>
      <c r="O30" s="19"/>
      <c r="P30" s="109"/>
      <c r="Q30" s="146"/>
    </row>
    <row r="31" spans="2:17" ht="72.599999999999994">
      <c r="B31" s="148" t="s">
        <v>1802</v>
      </c>
      <c r="C31" s="18" t="s">
        <v>1803</v>
      </c>
      <c r="D31" s="18"/>
      <c r="E31" s="94" t="s">
        <v>1889</v>
      </c>
      <c r="F31" s="94" t="s">
        <v>1890</v>
      </c>
      <c r="G31" s="63" t="s">
        <v>1248</v>
      </c>
      <c r="H31" s="63" t="s">
        <v>1891</v>
      </c>
      <c r="I31" s="19" t="s">
        <v>405</v>
      </c>
      <c r="J31" s="19" t="s">
        <v>405</v>
      </c>
      <c r="K31" s="94" t="s">
        <v>1892</v>
      </c>
      <c r="L31" s="18" t="s">
        <v>148</v>
      </c>
      <c r="M31" s="19"/>
      <c r="N31" s="102"/>
      <c r="O31" s="19"/>
      <c r="P31" s="109"/>
      <c r="Q31" s="146"/>
    </row>
    <row r="32" spans="2:17" ht="87">
      <c r="B32" s="148" t="s">
        <v>1802</v>
      </c>
      <c r="C32" s="18" t="s">
        <v>1803</v>
      </c>
      <c r="D32" s="18"/>
      <c r="E32" s="94" t="s">
        <v>1893</v>
      </c>
      <c r="F32" s="94" t="s">
        <v>1894</v>
      </c>
      <c r="G32" s="55" t="s">
        <v>1895</v>
      </c>
      <c r="H32" s="94" t="s">
        <v>1896</v>
      </c>
      <c r="I32" s="19" t="s">
        <v>405</v>
      </c>
      <c r="J32" s="19" t="s">
        <v>405</v>
      </c>
      <c r="K32" s="94" t="s">
        <v>1897</v>
      </c>
      <c r="L32" s="18" t="s">
        <v>148</v>
      </c>
      <c r="M32" s="19"/>
      <c r="N32" s="102"/>
      <c r="O32" s="19"/>
      <c r="P32" s="109"/>
      <c r="Q32" s="146"/>
    </row>
    <row r="33" spans="2:17" ht="72.599999999999994">
      <c r="B33" s="148" t="s">
        <v>1802</v>
      </c>
      <c r="C33" s="18" t="s">
        <v>1803</v>
      </c>
      <c r="D33" s="18"/>
      <c r="E33" s="94" t="s">
        <v>1898</v>
      </c>
      <c r="F33" s="94" t="s">
        <v>1899</v>
      </c>
      <c r="G33" s="55" t="s">
        <v>1251</v>
      </c>
      <c r="H33" s="112" t="s">
        <v>1900</v>
      </c>
      <c r="I33" s="19" t="s">
        <v>405</v>
      </c>
      <c r="J33" s="19" t="s">
        <v>405</v>
      </c>
      <c r="K33" s="94" t="s">
        <v>1901</v>
      </c>
      <c r="L33" s="18"/>
      <c r="M33" s="19"/>
      <c r="N33" s="102"/>
      <c r="O33" s="19"/>
      <c r="P33" s="109"/>
      <c r="Q33" s="146"/>
    </row>
    <row r="34" spans="2:17" ht="72.599999999999994">
      <c r="B34" s="55" t="s">
        <v>1902</v>
      </c>
      <c r="C34" s="18" t="s">
        <v>1803</v>
      </c>
      <c r="D34" s="18"/>
      <c r="E34" s="94" t="s">
        <v>1903</v>
      </c>
      <c r="F34" s="94" t="s">
        <v>1904</v>
      </c>
      <c r="G34" s="55" t="s">
        <v>1905</v>
      </c>
      <c r="H34" s="94" t="s">
        <v>1906</v>
      </c>
      <c r="I34" s="19" t="s">
        <v>1742</v>
      </c>
      <c r="J34" s="19" t="s">
        <v>1743</v>
      </c>
      <c r="K34" s="94"/>
      <c r="L34" s="18" t="s">
        <v>1744</v>
      </c>
      <c r="M34" s="19" t="s">
        <v>1752</v>
      </c>
      <c r="N34" s="102"/>
      <c r="O34" s="24" t="s">
        <v>132</v>
      </c>
      <c r="P34" s="109"/>
      <c r="Q34" s="146"/>
    </row>
    <row r="35" spans="2:17" ht="43.5">
      <c r="B35" s="55" t="s">
        <v>1907</v>
      </c>
      <c r="C35" s="18" t="s">
        <v>1803</v>
      </c>
      <c r="D35" s="18"/>
      <c r="E35" s="94" t="s">
        <v>1908</v>
      </c>
      <c r="F35" s="94" t="s">
        <v>1909</v>
      </c>
      <c r="G35" s="55" t="s">
        <v>1165</v>
      </c>
      <c r="H35" s="94" t="s">
        <v>1910</v>
      </c>
      <c r="I35" s="19" t="s">
        <v>1742</v>
      </c>
      <c r="J35" s="19" t="s">
        <v>1743</v>
      </c>
      <c r="K35" s="94"/>
      <c r="L35" s="18" t="s">
        <v>148</v>
      </c>
      <c r="M35" s="19"/>
      <c r="N35" s="102"/>
      <c r="O35" s="19"/>
      <c r="P35" s="109"/>
      <c r="Q35" s="146"/>
    </row>
    <row r="36" spans="2:17" ht="57.95">
      <c r="B36" s="55" t="s">
        <v>1911</v>
      </c>
      <c r="C36" s="18" t="s">
        <v>1803</v>
      </c>
      <c r="D36" s="18"/>
      <c r="E36" s="94" t="s">
        <v>1912</v>
      </c>
      <c r="F36" s="94" t="s">
        <v>1913</v>
      </c>
      <c r="G36" s="55" t="s">
        <v>1171</v>
      </c>
      <c r="H36" s="94" t="s">
        <v>1914</v>
      </c>
      <c r="I36" s="19" t="s">
        <v>1742</v>
      </c>
      <c r="J36" s="19" t="s">
        <v>1743</v>
      </c>
      <c r="K36" s="94"/>
      <c r="L36" s="18" t="s">
        <v>1744</v>
      </c>
      <c r="M36" s="19" t="s">
        <v>1845</v>
      </c>
      <c r="N36" s="102"/>
      <c r="O36" s="19" t="s">
        <v>1822</v>
      </c>
      <c r="P36" s="109"/>
      <c r="Q36" s="146"/>
    </row>
    <row r="37" spans="2:17" ht="101.45">
      <c r="B37" s="55" t="s">
        <v>1797</v>
      </c>
      <c r="C37" s="18" t="s">
        <v>1803</v>
      </c>
      <c r="D37" s="18"/>
      <c r="E37" s="94" t="s">
        <v>1915</v>
      </c>
      <c r="F37" s="94" t="s">
        <v>1916</v>
      </c>
      <c r="G37" s="55" t="s">
        <v>1917</v>
      </c>
      <c r="H37" s="94" t="s">
        <v>1176</v>
      </c>
      <c r="I37" s="19" t="s">
        <v>1742</v>
      </c>
      <c r="J37" s="19" t="s">
        <v>1743</v>
      </c>
      <c r="K37" s="94"/>
      <c r="L37" s="18" t="s">
        <v>148</v>
      </c>
      <c r="M37" s="19"/>
      <c r="O37" s="19"/>
      <c r="P37" s="109"/>
      <c r="Q37" s="146"/>
    </row>
    <row r="38" spans="2:17" ht="72.599999999999994">
      <c r="B38" s="55" t="s">
        <v>1918</v>
      </c>
      <c r="C38" s="18" t="s">
        <v>1803</v>
      </c>
      <c r="D38" s="18"/>
      <c r="E38" s="94" t="s">
        <v>1919</v>
      </c>
      <c r="F38" s="94" t="s">
        <v>1920</v>
      </c>
      <c r="G38" s="55" t="s">
        <v>1179</v>
      </c>
      <c r="H38" s="94" t="s">
        <v>1921</v>
      </c>
      <c r="I38" s="19" t="s">
        <v>1742</v>
      </c>
      <c r="J38" s="19" t="s">
        <v>1743</v>
      </c>
      <c r="K38" s="94"/>
      <c r="L38" s="18" t="s">
        <v>1744</v>
      </c>
      <c r="M38" s="19" t="s">
        <v>1845</v>
      </c>
      <c r="N38" s="102" t="s">
        <v>1922</v>
      </c>
      <c r="O38" s="19" t="s">
        <v>1822</v>
      </c>
      <c r="P38" s="109"/>
      <c r="Q38" s="146"/>
    </row>
    <row r="39" spans="2:17" ht="87">
      <c r="B39" s="55" t="s">
        <v>1923</v>
      </c>
      <c r="C39" s="18" t="s">
        <v>1803</v>
      </c>
      <c r="D39" s="18"/>
      <c r="E39" s="94" t="s">
        <v>1924</v>
      </c>
      <c r="F39" s="94" t="s">
        <v>1925</v>
      </c>
      <c r="G39" s="55" t="s">
        <v>1926</v>
      </c>
      <c r="H39" s="94" t="s">
        <v>1927</v>
      </c>
      <c r="I39" s="19" t="s">
        <v>1742</v>
      </c>
      <c r="J39" s="19" t="s">
        <v>1743</v>
      </c>
      <c r="K39" s="94"/>
      <c r="L39" s="18" t="s">
        <v>148</v>
      </c>
      <c r="M39" s="19"/>
      <c r="N39" s="102"/>
      <c r="O39" s="19"/>
      <c r="P39" s="109"/>
      <c r="Q39" s="146"/>
    </row>
    <row r="40" spans="2:17" ht="43.5">
      <c r="B40" s="55" t="s">
        <v>1928</v>
      </c>
      <c r="C40" s="18" t="s">
        <v>1803</v>
      </c>
      <c r="D40" s="18"/>
      <c r="E40" s="94" t="s">
        <v>1929</v>
      </c>
      <c r="F40" s="94" t="s">
        <v>1930</v>
      </c>
      <c r="G40" s="55" t="s">
        <v>1185</v>
      </c>
      <c r="H40" s="94" t="s">
        <v>1931</v>
      </c>
      <c r="I40" s="19" t="s">
        <v>1742</v>
      </c>
      <c r="J40" s="19" t="s">
        <v>1743</v>
      </c>
      <c r="K40" s="94"/>
      <c r="L40" s="18" t="s">
        <v>1744</v>
      </c>
      <c r="M40" s="19" t="s">
        <v>1845</v>
      </c>
      <c r="N40" s="102" t="s">
        <v>1922</v>
      </c>
      <c r="O40" s="19" t="s">
        <v>1822</v>
      </c>
      <c r="P40" s="109"/>
      <c r="Q40" s="146"/>
    </row>
    <row r="41" spans="2:17">
      <c r="B41" s="340" t="s">
        <v>1763</v>
      </c>
      <c r="C41" s="341"/>
      <c r="D41" s="341"/>
      <c r="E41" s="341"/>
      <c r="F41" s="341"/>
      <c r="G41" s="341"/>
      <c r="H41" s="341"/>
      <c r="I41" s="341"/>
      <c r="J41" s="341"/>
      <c r="K41" s="341"/>
      <c r="L41" s="341"/>
      <c r="M41" s="341"/>
      <c r="N41" s="341"/>
      <c r="O41" s="341"/>
      <c r="P41" s="341"/>
      <c r="Q41" s="146"/>
    </row>
    <row r="42" spans="2:17">
      <c r="B42" s="147" t="s">
        <v>122</v>
      </c>
      <c r="C42" s="19" t="s">
        <v>1932</v>
      </c>
      <c r="D42" s="19"/>
      <c r="E42" s="94"/>
      <c r="F42" s="102"/>
      <c r="G42" s="55" t="s">
        <v>1933</v>
      </c>
      <c r="H42" s="55" t="s">
        <v>1934</v>
      </c>
      <c r="I42" s="19" t="s">
        <v>405</v>
      </c>
      <c r="J42" s="19" t="s">
        <v>405</v>
      </c>
      <c r="K42" s="102"/>
      <c r="L42" s="19"/>
      <c r="M42" s="19"/>
      <c r="N42" s="102"/>
      <c r="O42" s="19"/>
      <c r="P42" s="109"/>
      <c r="Q42" s="146"/>
    </row>
    <row r="43" spans="2:17">
      <c r="B43" s="147" t="s">
        <v>130</v>
      </c>
      <c r="C43" s="19" t="s">
        <v>1932</v>
      </c>
      <c r="D43" s="19"/>
      <c r="E43" s="94"/>
      <c r="F43" s="102"/>
      <c r="G43" s="55" t="s">
        <v>134</v>
      </c>
      <c r="H43" s="55" t="s">
        <v>1935</v>
      </c>
      <c r="I43" s="19" t="s">
        <v>405</v>
      </c>
      <c r="J43" s="19" t="s">
        <v>405</v>
      </c>
      <c r="K43" s="102"/>
      <c r="L43" s="19"/>
      <c r="M43" s="19"/>
      <c r="N43" s="102"/>
      <c r="O43" s="19"/>
      <c r="P43" s="109"/>
      <c r="Q43" s="146"/>
    </row>
    <row r="44" spans="2:17" ht="43.5">
      <c r="B44" s="147" t="s">
        <v>151</v>
      </c>
      <c r="C44" s="19" t="s">
        <v>1932</v>
      </c>
      <c r="D44" s="19"/>
      <c r="E44" s="94"/>
      <c r="F44" s="102"/>
      <c r="G44" s="55" t="s">
        <v>680</v>
      </c>
      <c r="H44" s="55" t="s">
        <v>1936</v>
      </c>
      <c r="I44" s="19" t="s">
        <v>405</v>
      </c>
      <c r="J44" s="19" t="s">
        <v>405</v>
      </c>
      <c r="K44" s="102"/>
      <c r="L44" s="19"/>
      <c r="M44" s="19"/>
      <c r="N44" s="102"/>
      <c r="O44" s="19"/>
      <c r="P44" s="109"/>
      <c r="Q44" s="146"/>
    </row>
    <row r="45" spans="2:17">
      <c r="B45" s="147" t="s">
        <v>164</v>
      </c>
      <c r="C45" s="19" t="s">
        <v>1932</v>
      </c>
      <c r="D45" s="19"/>
      <c r="E45" s="94"/>
      <c r="F45" s="102"/>
      <c r="G45" s="55" t="s">
        <v>1937</v>
      </c>
      <c r="H45" s="55" t="s">
        <v>1938</v>
      </c>
      <c r="I45" s="19" t="s">
        <v>405</v>
      </c>
      <c r="J45" s="19" t="s">
        <v>405</v>
      </c>
      <c r="K45" s="102"/>
      <c r="L45" s="19"/>
      <c r="M45" s="19"/>
      <c r="N45" s="102"/>
      <c r="O45" s="19"/>
      <c r="P45" s="109"/>
      <c r="Q45" s="146"/>
    </row>
    <row r="46" spans="2:17" ht="29.1">
      <c r="B46" s="147" t="s">
        <v>1768</v>
      </c>
      <c r="C46" s="19" t="s">
        <v>1932</v>
      </c>
      <c r="D46" s="19"/>
      <c r="E46" s="94"/>
      <c r="F46" s="102"/>
      <c r="G46" s="55" t="s">
        <v>1939</v>
      </c>
      <c r="H46" s="55" t="s">
        <v>1940</v>
      </c>
      <c r="I46" s="19" t="s">
        <v>405</v>
      </c>
      <c r="J46" s="19" t="s">
        <v>405</v>
      </c>
      <c r="K46" s="102"/>
      <c r="L46" s="19"/>
      <c r="M46" s="19"/>
      <c r="N46" s="102"/>
      <c r="O46" s="19"/>
      <c r="P46" s="109"/>
      <c r="Q46" s="146"/>
    </row>
    <row r="47" spans="2:17" ht="43.5">
      <c r="B47" s="147" t="s">
        <v>1773</v>
      </c>
      <c r="C47" s="19" t="s">
        <v>1932</v>
      </c>
      <c r="D47" s="19"/>
      <c r="E47" s="94"/>
      <c r="F47" s="102"/>
      <c r="G47" s="55" t="s">
        <v>711</v>
      </c>
      <c r="H47" s="55" t="s">
        <v>1941</v>
      </c>
      <c r="I47" s="19" t="s">
        <v>405</v>
      </c>
      <c r="J47" s="19" t="s">
        <v>405</v>
      </c>
      <c r="K47" s="102"/>
      <c r="L47" s="19"/>
      <c r="M47" s="19"/>
      <c r="N47" s="102"/>
      <c r="O47" s="19"/>
      <c r="P47" s="109"/>
      <c r="Q47" s="146"/>
    </row>
    <row r="48" spans="2:17" ht="29.1">
      <c r="B48" s="147" t="s">
        <v>1775</v>
      </c>
      <c r="C48" s="19" t="s">
        <v>1932</v>
      </c>
      <c r="D48" s="19"/>
      <c r="E48" s="94"/>
      <c r="F48" s="102"/>
      <c r="G48" s="55" t="s">
        <v>921</v>
      </c>
      <c r="H48" s="55" t="s">
        <v>1942</v>
      </c>
      <c r="I48" s="19" t="s">
        <v>405</v>
      </c>
      <c r="J48" s="19" t="s">
        <v>405</v>
      </c>
      <c r="K48" s="102"/>
      <c r="L48" s="19"/>
      <c r="M48" s="19"/>
      <c r="N48" s="102"/>
      <c r="O48" s="19"/>
      <c r="P48" s="109"/>
      <c r="Q48" s="146"/>
    </row>
    <row r="49" spans="2:17" ht="29.1">
      <c r="B49" s="147" t="s">
        <v>1943</v>
      </c>
      <c r="C49" s="19" t="s">
        <v>1932</v>
      </c>
      <c r="D49" s="19"/>
      <c r="E49" s="94"/>
      <c r="F49" s="102"/>
      <c r="G49" s="55" t="s">
        <v>925</v>
      </c>
      <c r="H49" s="55" t="s">
        <v>1942</v>
      </c>
      <c r="I49" s="19" t="s">
        <v>405</v>
      </c>
      <c r="J49" s="19" t="s">
        <v>405</v>
      </c>
      <c r="K49" s="102"/>
      <c r="L49" s="19"/>
      <c r="M49" s="19"/>
      <c r="N49" s="102"/>
      <c r="O49" s="19"/>
      <c r="P49" s="109"/>
      <c r="Q49" s="146"/>
    </row>
    <row r="50" spans="2:17">
      <c r="B50" s="147" t="s">
        <v>1944</v>
      </c>
      <c r="C50" s="19" t="s">
        <v>1932</v>
      </c>
      <c r="D50" s="19"/>
      <c r="E50" s="94"/>
      <c r="F50" s="102"/>
      <c r="G50" s="55" t="s">
        <v>929</v>
      </c>
      <c r="H50" s="55" t="s">
        <v>1945</v>
      </c>
      <c r="I50" s="19" t="s">
        <v>405</v>
      </c>
      <c r="J50" s="19" t="s">
        <v>405</v>
      </c>
      <c r="K50" s="102"/>
      <c r="L50" s="19"/>
      <c r="M50" s="19"/>
      <c r="N50" s="102"/>
      <c r="O50" s="19"/>
      <c r="P50" s="109"/>
      <c r="Q50" s="146"/>
    </row>
    <row r="51" spans="2:17" ht="43.5">
      <c r="B51" s="147" t="s">
        <v>1946</v>
      </c>
      <c r="C51" s="19" t="s">
        <v>1932</v>
      </c>
      <c r="D51" s="19"/>
      <c r="E51" s="94"/>
      <c r="F51" s="102"/>
      <c r="G51" s="55" t="s">
        <v>932</v>
      </c>
      <c r="H51" s="55" t="s">
        <v>1947</v>
      </c>
      <c r="I51" s="19" t="s">
        <v>405</v>
      </c>
      <c r="J51" s="19" t="s">
        <v>405</v>
      </c>
      <c r="K51" s="102"/>
      <c r="L51" s="19"/>
      <c r="M51" s="19"/>
      <c r="N51" s="102"/>
      <c r="O51" s="19"/>
      <c r="P51" s="109"/>
      <c r="Q51" s="146"/>
    </row>
    <row r="52" spans="2:17">
      <c r="B52" s="147" t="s">
        <v>1948</v>
      </c>
      <c r="C52" s="19" t="s">
        <v>1932</v>
      </c>
      <c r="D52" s="19"/>
      <c r="E52" s="94"/>
      <c r="F52" s="102"/>
      <c r="G52" s="55" t="s">
        <v>935</v>
      </c>
      <c r="H52" s="55" t="s">
        <v>1949</v>
      </c>
      <c r="I52" s="19" t="s">
        <v>405</v>
      </c>
      <c r="J52" s="19" t="s">
        <v>405</v>
      </c>
      <c r="K52" s="102"/>
      <c r="L52" s="19"/>
      <c r="M52" s="19"/>
      <c r="N52" s="102"/>
      <c r="O52" s="19"/>
      <c r="P52" s="109"/>
      <c r="Q52" s="146"/>
    </row>
    <row r="53" spans="2:17">
      <c r="B53" s="147" t="s">
        <v>1950</v>
      </c>
      <c r="C53" s="19" t="s">
        <v>1932</v>
      </c>
      <c r="D53" s="19"/>
      <c r="E53" s="94"/>
      <c r="F53" s="102"/>
      <c r="G53" s="55" t="s">
        <v>1951</v>
      </c>
      <c r="H53" s="55" t="s">
        <v>1952</v>
      </c>
      <c r="I53" s="19" t="s">
        <v>405</v>
      </c>
      <c r="J53" s="19" t="s">
        <v>405</v>
      </c>
      <c r="K53" s="102"/>
      <c r="L53" s="19"/>
      <c r="M53" s="19"/>
      <c r="N53" s="102"/>
      <c r="O53" s="19"/>
      <c r="P53" s="109"/>
      <c r="Q53" s="146"/>
    </row>
    <row r="54" spans="2:17" ht="29.1">
      <c r="B54" s="147" t="s">
        <v>298</v>
      </c>
      <c r="C54" s="19" t="s">
        <v>1932</v>
      </c>
      <c r="D54" s="19"/>
      <c r="E54" s="94"/>
      <c r="F54" s="102"/>
      <c r="G54" s="55" t="s">
        <v>1953</v>
      </c>
      <c r="H54" s="55" t="s">
        <v>1954</v>
      </c>
      <c r="I54" s="19" t="s">
        <v>405</v>
      </c>
      <c r="J54" s="19" t="s">
        <v>405</v>
      </c>
      <c r="K54" s="102"/>
      <c r="L54" s="19"/>
      <c r="M54" s="19"/>
      <c r="N54" s="102"/>
      <c r="O54" s="19"/>
      <c r="P54" s="109"/>
      <c r="Q54" s="146"/>
    </row>
    <row r="55" spans="2:17" ht="43.5">
      <c r="B55" s="147" t="s">
        <v>313</v>
      </c>
      <c r="C55" s="19" t="s">
        <v>1932</v>
      </c>
      <c r="D55" s="19"/>
      <c r="E55" s="94"/>
      <c r="F55" s="102"/>
      <c r="G55" s="55" t="s">
        <v>1955</v>
      </c>
      <c r="H55" s="55" t="s">
        <v>1956</v>
      </c>
      <c r="I55" s="19" t="s">
        <v>405</v>
      </c>
      <c r="J55" s="19" t="s">
        <v>405</v>
      </c>
      <c r="K55" s="102"/>
      <c r="L55" s="19"/>
      <c r="M55" s="19"/>
      <c r="N55" s="102"/>
      <c r="O55" s="19"/>
      <c r="P55" s="109"/>
      <c r="Q55" s="146"/>
    </row>
    <row r="56" spans="2:17" ht="29.1">
      <c r="B56" s="147" t="s">
        <v>317</v>
      </c>
      <c r="C56" s="19" t="s">
        <v>1932</v>
      </c>
      <c r="D56" s="19"/>
      <c r="E56" s="94"/>
      <c r="F56" s="102"/>
      <c r="G56" s="55" t="s">
        <v>996</v>
      </c>
      <c r="H56" s="55" t="s">
        <v>1957</v>
      </c>
      <c r="I56" s="19" t="s">
        <v>405</v>
      </c>
      <c r="J56" s="19" t="s">
        <v>405</v>
      </c>
      <c r="K56" s="102"/>
      <c r="L56" s="19"/>
      <c r="M56" s="19"/>
      <c r="N56" s="102"/>
      <c r="O56" s="19"/>
      <c r="P56" s="109"/>
      <c r="Q56" s="146"/>
    </row>
    <row r="57" spans="2:17">
      <c r="B57" s="147" t="s">
        <v>320</v>
      </c>
      <c r="C57" s="19" t="s">
        <v>1932</v>
      </c>
      <c r="D57" s="19"/>
      <c r="E57" s="94"/>
      <c r="F57" s="102"/>
      <c r="G57" s="55" t="s">
        <v>999</v>
      </c>
      <c r="H57" s="55" t="s">
        <v>1938</v>
      </c>
      <c r="I57" s="19" t="s">
        <v>405</v>
      </c>
      <c r="J57" s="19" t="s">
        <v>405</v>
      </c>
      <c r="K57" s="102"/>
      <c r="L57" s="19"/>
      <c r="M57" s="19"/>
      <c r="N57" s="102"/>
      <c r="O57" s="19"/>
      <c r="P57" s="109"/>
      <c r="Q57" s="146"/>
    </row>
    <row r="58" spans="2:17" ht="29.1">
      <c r="B58" s="147" t="s">
        <v>324</v>
      </c>
      <c r="C58" s="19" t="s">
        <v>1932</v>
      </c>
      <c r="D58" s="19"/>
      <c r="E58" s="94"/>
      <c r="F58" s="102"/>
      <c r="G58" s="55" t="s">
        <v>1002</v>
      </c>
      <c r="H58" s="55" t="s">
        <v>1958</v>
      </c>
      <c r="I58" s="19" t="s">
        <v>405</v>
      </c>
      <c r="J58" s="19" t="s">
        <v>405</v>
      </c>
      <c r="K58" s="102"/>
      <c r="L58" s="19"/>
      <c r="M58" s="19"/>
      <c r="N58" s="102"/>
      <c r="O58" s="19"/>
      <c r="P58" s="109"/>
      <c r="Q58" s="146"/>
    </row>
    <row r="59" spans="2:17" ht="29.1">
      <c r="B59" s="147" t="s">
        <v>328</v>
      </c>
      <c r="C59" s="19" t="s">
        <v>1932</v>
      </c>
      <c r="D59" s="19"/>
      <c r="E59" s="94"/>
      <c r="F59" s="102"/>
      <c r="G59" s="55" t="s">
        <v>1005</v>
      </c>
      <c r="H59" s="55" t="s">
        <v>1942</v>
      </c>
      <c r="I59" s="19" t="s">
        <v>405</v>
      </c>
      <c r="J59" s="19" t="s">
        <v>405</v>
      </c>
      <c r="K59" s="102"/>
      <c r="L59" s="19"/>
      <c r="M59" s="19"/>
      <c r="N59" s="102"/>
      <c r="O59" s="19"/>
      <c r="P59" s="109"/>
      <c r="Q59" s="146"/>
    </row>
    <row r="60" spans="2:17" ht="29.1">
      <c r="B60" s="147" t="s">
        <v>331</v>
      </c>
      <c r="C60" s="19" t="s">
        <v>1932</v>
      </c>
      <c r="D60" s="19"/>
      <c r="E60" s="94"/>
      <c r="F60" s="102"/>
      <c r="G60" s="55" t="s">
        <v>1959</v>
      </c>
      <c r="H60" s="55" t="s">
        <v>1942</v>
      </c>
      <c r="I60" s="19" t="s">
        <v>405</v>
      </c>
      <c r="J60" s="19" t="s">
        <v>405</v>
      </c>
      <c r="K60" s="102"/>
      <c r="L60" s="19"/>
      <c r="M60" s="19"/>
      <c r="N60" s="102"/>
      <c r="O60" s="19"/>
      <c r="P60" s="109"/>
      <c r="Q60" s="146"/>
    </row>
    <row r="61" spans="2:17" ht="29.1">
      <c r="B61" s="147" t="s">
        <v>343</v>
      </c>
      <c r="C61" s="19" t="s">
        <v>1932</v>
      </c>
      <c r="D61" s="19"/>
      <c r="E61" s="94"/>
      <c r="F61" s="102"/>
      <c r="G61" s="55" t="s">
        <v>1021</v>
      </c>
      <c r="H61" s="55" t="s">
        <v>1934</v>
      </c>
      <c r="I61" s="19" t="s">
        <v>405</v>
      </c>
      <c r="J61" s="19" t="s">
        <v>405</v>
      </c>
      <c r="K61" s="102"/>
      <c r="L61" s="19"/>
      <c r="M61" s="19"/>
      <c r="N61" s="102"/>
      <c r="O61" s="19"/>
      <c r="P61" s="109"/>
      <c r="Q61" s="146"/>
    </row>
    <row r="62" spans="2:17">
      <c r="B62" s="147" t="s">
        <v>361</v>
      </c>
      <c r="C62" s="19" t="s">
        <v>1932</v>
      </c>
      <c r="D62" s="19"/>
      <c r="E62" s="94"/>
      <c r="F62" s="102"/>
      <c r="G62" s="55" t="s">
        <v>1960</v>
      </c>
      <c r="H62" s="55" t="s">
        <v>1934</v>
      </c>
      <c r="I62" s="19" t="s">
        <v>405</v>
      </c>
      <c r="J62" s="19" t="s">
        <v>405</v>
      </c>
      <c r="K62" s="102"/>
      <c r="L62" s="19"/>
      <c r="M62" s="19"/>
      <c r="N62" s="102"/>
      <c r="O62" s="19"/>
      <c r="P62" s="109"/>
      <c r="Q62" s="146"/>
    </row>
    <row r="63" spans="2:17">
      <c r="B63" s="147" t="s">
        <v>364</v>
      </c>
      <c r="C63" s="19" t="s">
        <v>1932</v>
      </c>
      <c r="D63" s="19"/>
      <c r="E63" s="94"/>
      <c r="F63" s="102"/>
      <c r="G63" s="55" t="s">
        <v>1961</v>
      </c>
      <c r="H63" s="55" t="s">
        <v>1938</v>
      </c>
      <c r="I63" s="19" t="s">
        <v>405</v>
      </c>
      <c r="J63" s="19" t="s">
        <v>405</v>
      </c>
      <c r="K63" s="102"/>
      <c r="L63" s="19"/>
      <c r="M63" s="19"/>
      <c r="N63" s="102"/>
      <c r="O63" s="19"/>
      <c r="P63" s="109"/>
      <c r="Q63" s="146"/>
    </row>
    <row r="64" spans="2:17" ht="29.1">
      <c r="B64" s="147" t="s">
        <v>1962</v>
      </c>
      <c r="C64" s="19" t="s">
        <v>1932</v>
      </c>
      <c r="D64" s="19"/>
      <c r="E64" s="94" t="s">
        <v>1963</v>
      </c>
      <c r="F64" s="102" t="s">
        <v>1964</v>
      </c>
      <c r="G64" s="55" t="s">
        <v>1040</v>
      </c>
      <c r="H64" s="55" t="s">
        <v>1965</v>
      </c>
      <c r="I64" s="19" t="s">
        <v>405</v>
      </c>
      <c r="J64" s="19" t="s">
        <v>405</v>
      </c>
      <c r="K64" s="102"/>
      <c r="L64" s="19"/>
      <c r="M64" s="19"/>
      <c r="N64" s="102"/>
      <c r="O64" s="19"/>
      <c r="P64" s="109"/>
      <c r="Q64" s="146"/>
    </row>
    <row r="65" spans="2:17">
      <c r="B65" s="147" t="s">
        <v>372</v>
      </c>
      <c r="C65" s="19" t="s">
        <v>1932</v>
      </c>
      <c r="D65" s="19"/>
      <c r="E65" s="94" t="s">
        <v>1966</v>
      </c>
      <c r="F65" s="102" t="s">
        <v>1967</v>
      </c>
      <c r="G65" s="55" t="s">
        <v>1045</v>
      </c>
      <c r="H65" s="55" t="s">
        <v>1968</v>
      </c>
      <c r="I65" s="19" t="s">
        <v>405</v>
      </c>
      <c r="J65" s="19" t="s">
        <v>405</v>
      </c>
      <c r="K65" s="102"/>
      <c r="L65" s="19"/>
      <c r="M65" s="19"/>
      <c r="N65" s="102"/>
      <c r="O65" s="19"/>
      <c r="P65" s="109"/>
      <c r="Q65" s="146"/>
    </row>
    <row r="66" spans="2:17" ht="29.1">
      <c r="B66" s="150" t="s">
        <v>1969</v>
      </c>
      <c r="C66" s="19" t="s">
        <v>1932</v>
      </c>
      <c r="D66" s="109"/>
      <c r="E66" s="111"/>
      <c r="F66" s="145"/>
      <c r="G66" s="108" t="s">
        <v>1049</v>
      </c>
      <c r="H66" s="55" t="s">
        <v>1938</v>
      </c>
      <c r="I66" s="19" t="s">
        <v>405</v>
      </c>
      <c r="J66" s="19" t="s">
        <v>405</v>
      </c>
      <c r="K66" s="145"/>
      <c r="L66" s="109"/>
      <c r="M66" s="109"/>
      <c r="N66" s="145"/>
      <c r="O66" s="109"/>
      <c r="P66" s="109"/>
      <c r="Q66" s="146"/>
    </row>
    <row r="67" spans="2:17">
      <c r="B67" s="150" t="s">
        <v>1783</v>
      </c>
      <c r="C67" s="19" t="s">
        <v>1932</v>
      </c>
      <c r="D67" s="109"/>
      <c r="E67" s="111"/>
      <c r="F67" s="145"/>
      <c r="G67" s="108" t="s">
        <v>1053</v>
      </c>
      <c r="H67" s="55" t="s">
        <v>1934</v>
      </c>
      <c r="I67" s="19" t="s">
        <v>405</v>
      </c>
      <c r="J67" s="19" t="s">
        <v>405</v>
      </c>
      <c r="K67" s="145"/>
      <c r="L67" s="109"/>
      <c r="M67" s="109"/>
      <c r="N67" s="145"/>
      <c r="O67" s="109"/>
      <c r="P67" s="109"/>
      <c r="Q67" s="146"/>
    </row>
    <row r="68" spans="2:17">
      <c r="B68" s="150" t="s">
        <v>1970</v>
      </c>
      <c r="C68" s="19" t="s">
        <v>1932</v>
      </c>
      <c r="D68" s="109"/>
      <c r="E68" s="111"/>
      <c r="F68" s="145"/>
      <c r="G68" s="108" t="s">
        <v>1971</v>
      </c>
      <c r="H68" s="55" t="s">
        <v>1934</v>
      </c>
      <c r="I68" s="19" t="s">
        <v>405</v>
      </c>
      <c r="J68" s="19" t="s">
        <v>405</v>
      </c>
      <c r="K68" s="145"/>
      <c r="L68" s="109"/>
      <c r="M68" s="109"/>
      <c r="N68" s="145"/>
      <c r="O68" s="109"/>
      <c r="P68" s="109"/>
      <c r="Q68" s="146"/>
    </row>
    <row r="69" spans="2:17">
      <c r="B69" s="150" t="s">
        <v>1972</v>
      </c>
      <c r="C69" s="19" t="s">
        <v>1932</v>
      </c>
      <c r="D69" s="109"/>
      <c r="E69" s="111"/>
      <c r="F69" s="145"/>
      <c r="G69" s="108" t="s">
        <v>1973</v>
      </c>
      <c r="H69" s="55" t="s">
        <v>1934</v>
      </c>
      <c r="I69" s="19" t="s">
        <v>405</v>
      </c>
      <c r="J69" s="19" t="s">
        <v>405</v>
      </c>
      <c r="K69" s="145"/>
      <c r="L69" s="109"/>
      <c r="M69" s="109"/>
      <c r="N69" s="145"/>
      <c r="O69" s="109"/>
      <c r="P69" s="109"/>
      <c r="Q69" s="146"/>
    </row>
    <row r="70" spans="2:17">
      <c r="B70" s="150" t="s">
        <v>1974</v>
      </c>
      <c r="C70" s="109" t="s">
        <v>1932</v>
      </c>
      <c r="D70" s="109"/>
      <c r="E70" s="111"/>
      <c r="F70" s="145"/>
      <c r="G70" s="108" t="s">
        <v>1062</v>
      </c>
      <c r="H70" s="108" t="s">
        <v>1975</v>
      </c>
      <c r="I70" s="19" t="s">
        <v>405</v>
      </c>
      <c r="J70" s="19" t="s">
        <v>405</v>
      </c>
      <c r="K70" s="145"/>
      <c r="L70" s="109"/>
      <c r="M70" s="109"/>
      <c r="N70" s="145"/>
      <c r="O70" s="109"/>
      <c r="P70" s="109"/>
      <c r="Q70" s="146"/>
    </row>
    <row r="71" spans="2:17" ht="29.1">
      <c r="B71" s="150" t="s">
        <v>1976</v>
      </c>
      <c r="C71" s="109" t="s">
        <v>1932</v>
      </c>
      <c r="D71" s="109"/>
      <c r="E71" s="111"/>
      <c r="F71" s="145"/>
      <c r="G71" s="108" t="s">
        <v>1066</v>
      </c>
      <c r="H71" s="108" t="s">
        <v>1977</v>
      </c>
      <c r="I71" s="19" t="s">
        <v>405</v>
      </c>
      <c r="J71" s="19" t="s">
        <v>405</v>
      </c>
      <c r="K71" s="145"/>
      <c r="L71" s="109"/>
      <c r="M71" s="109"/>
      <c r="N71" s="145"/>
      <c r="O71" s="109"/>
      <c r="P71" s="109"/>
      <c r="Q71" s="146"/>
    </row>
    <row r="72" spans="2:17" ht="29.1">
      <c r="B72" s="150" t="s">
        <v>1978</v>
      </c>
      <c r="C72" s="109" t="s">
        <v>1932</v>
      </c>
      <c r="D72" s="109"/>
      <c r="E72" s="111"/>
      <c r="F72" s="145"/>
      <c r="G72" s="108" t="s">
        <v>1069</v>
      </c>
      <c r="H72" s="108" t="s">
        <v>1979</v>
      </c>
      <c r="I72" s="19" t="s">
        <v>405</v>
      </c>
      <c r="J72" s="19" t="s">
        <v>405</v>
      </c>
      <c r="K72" s="145"/>
      <c r="L72" s="109"/>
      <c r="M72" s="109"/>
      <c r="N72" s="145"/>
      <c r="O72" s="109"/>
      <c r="P72" s="109"/>
      <c r="Q72" s="146"/>
    </row>
    <row r="73" spans="2:17">
      <c r="B73" s="150" t="s">
        <v>1785</v>
      </c>
      <c r="C73" s="109" t="s">
        <v>1932</v>
      </c>
      <c r="D73" s="109"/>
      <c r="E73" s="111"/>
      <c r="F73" s="145"/>
      <c r="G73" s="61" t="s">
        <v>1072</v>
      </c>
      <c r="H73" s="55" t="s">
        <v>1934</v>
      </c>
      <c r="I73" s="19" t="s">
        <v>405</v>
      </c>
      <c r="J73" s="19" t="s">
        <v>405</v>
      </c>
      <c r="K73" s="145"/>
      <c r="L73" s="109"/>
      <c r="M73" s="109"/>
      <c r="N73" s="145"/>
      <c r="O73" s="109"/>
      <c r="P73" s="109"/>
      <c r="Q73" s="146"/>
    </row>
    <row r="74" spans="2:17">
      <c r="B74" s="150" t="s">
        <v>1787</v>
      </c>
      <c r="C74" s="109" t="s">
        <v>1932</v>
      </c>
      <c r="D74" s="109"/>
      <c r="E74" s="111"/>
      <c r="F74" s="145"/>
      <c r="G74" s="61" t="s">
        <v>1075</v>
      </c>
      <c r="H74" s="55" t="s">
        <v>1934</v>
      </c>
      <c r="I74" s="19" t="s">
        <v>405</v>
      </c>
      <c r="J74" s="19" t="s">
        <v>405</v>
      </c>
      <c r="K74" s="145"/>
      <c r="L74" s="109"/>
      <c r="M74" s="109"/>
      <c r="N74" s="145"/>
      <c r="O74" s="109"/>
      <c r="P74" s="109"/>
      <c r="Q74" s="146"/>
    </row>
    <row r="75" spans="2:17">
      <c r="B75" s="150" t="s">
        <v>1980</v>
      </c>
      <c r="C75" s="109" t="s">
        <v>1932</v>
      </c>
      <c r="D75" s="109"/>
      <c r="E75" s="111"/>
      <c r="F75" s="145"/>
      <c r="G75" s="108" t="s">
        <v>1078</v>
      </c>
      <c r="H75" s="108" t="s">
        <v>1981</v>
      </c>
      <c r="I75" s="19" t="s">
        <v>405</v>
      </c>
      <c r="J75" s="19" t="s">
        <v>405</v>
      </c>
      <c r="K75" s="145"/>
      <c r="L75" s="109"/>
      <c r="M75" s="109"/>
      <c r="N75" s="145"/>
      <c r="O75" s="109"/>
      <c r="P75" s="109"/>
      <c r="Q75" s="146"/>
    </row>
    <row r="76" spans="2:17">
      <c r="B76" s="150" t="s">
        <v>1982</v>
      </c>
      <c r="C76" s="109" t="s">
        <v>1932</v>
      </c>
      <c r="D76" s="109"/>
      <c r="E76" s="111"/>
      <c r="F76" s="145"/>
      <c r="G76" s="61" t="s">
        <v>1082</v>
      </c>
      <c r="H76" s="55" t="s">
        <v>1934</v>
      </c>
      <c r="I76" s="19" t="s">
        <v>405</v>
      </c>
      <c r="J76" s="19" t="s">
        <v>405</v>
      </c>
      <c r="K76" s="145"/>
      <c r="L76" s="109"/>
      <c r="M76" s="109"/>
      <c r="N76" s="145"/>
      <c r="O76" s="109"/>
      <c r="P76" s="109"/>
      <c r="Q76" s="146"/>
    </row>
    <row r="77" spans="2:17">
      <c r="B77" s="150" t="s">
        <v>1983</v>
      </c>
      <c r="C77" s="109" t="s">
        <v>1932</v>
      </c>
      <c r="D77" s="109"/>
      <c r="E77" s="111"/>
      <c r="F77" s="145"/>
      <c r="G77" s="61" t="s">
        <v>1085</v>
      </c>
      <c r="H77" s="55" t="s">
        <v>1934</v>
      </c>
      <c r="I77" s="19" t="s">
        <v>405</v>
      </c>
      <c r="J77" s="19" t="s">
        <v>405</v>
      </c>
      <c r="K77" s="145"/>
      <c r="L77" s="109"/>
      <c r="M77" s="109"/>
      <c r="N77" s="145"/>
      <c r="O77" s="109"/>
      <c r="P77" s="109"/>
      <c r="Q77" s="146"/>
    </row>
    <row r="78" spans="2:17">
      <c r="B78" s="150" t="s">
        <v>1984</v>
      </c>
      <c r="C78" s="109" t="s">
        <v>1932</v>
      </c>
      <c r="D78" s="109"/>
      <c r="E78" s="111"/>
      <c r="F78" s="145"/>
      <c r="G78" s="61" t="s">
        <v>1088</v>
      </c>
      <c r="H78" s="55" t="s">
        <v>1934</v>
      </c>
      <c r="I78" s="19" t="s">
        <v>405</v>
      </c>
      <c r="J78" s="19" t="s">
        <v>405</v>
      </c>
      <c r="K78" s="145"/>
      <c r="L78" s="109"/>
      <c r="M78" s="109"/>
      <c r="N78" s="145"/>
      <c r="O78" s="109"/>
      <c r="P78" s="109"/>
      <c r="Q78" s="146"/>
    </row>
    <row r="79" spans="2:17">
      <c r="B79" s="150" t="s">
        <v>1790</v>
      </c>
      <c r="C79" s="109" t="s">
        <v>1932</v>
      </c>
      <c r="D79" s="109"/>
      <c r="E79" s="111"/>
      <c r="F79" s="145"/>
      <c r="G79" s="61" t="s">
        <v>1091</v>
      </c>
      <c r="H79" s="55" t="s">
        <v>1934</v>
      </c>
      <c r="I79" s="19" t="s">
        <v>405</v>
      </c>
      <c r="J79" s="19" t="s">
        <v>405</v>
      </c>
      <c r="K79" s="145"/>
      <c r="L79" s="109"/>
      <c r="M79" s="109"/>
      <c r="N79" s="145"/>
      <c r="O79" s="109"/>
      <c r="P79" s="109"/>
      <c r="Q79" s="146"/>
    </row>
    <row r="80" spans="2:17">
      <c r="B80" s="150" t="s">
        <v>1985</v>
      </c>
      <c r="C80" s="109" t="s">
        <v>1932</v>
      </c>
      <c r="D80" s="109"/>
      <c r="E80" s="111"/>
      <c r="F80" s="145"/>
      <c r="G80" s="108" t="s">
        <v>1096</v>
      </c>
      <c r="H80" s="108" t="s">
        <v>1986</v>
      </c>
      <c r="I80" s="19" t="s">
        <v>405</v>
      </c>
      <c r="J80" s="19" t="s">
        <v>405</v>
      </c>
      <c r="K80" s="145"/>
      <c r="L80" s="109"/>
      <c r="M80" s="109"/>
      <c r="N80" s="145"/>
      <c r="O80" s="109"/>
      <c r="P80" s="109"/>
      <c r="Q80" s="146"/>
    </row>
    <row r="81" spans="2:17" ht="29.1">
      <c r="B81" s="150" t="s">
        <v>1987</v>
      </c>
      <c r="C81" s="109" t="s">
        <v>1932</v>
      </c>
      <c r="D81" s="109"/>
      <c r="E81" s="111"/>
      <c r="F81" s="145"/>
      <c r="G81" s="108" t="s">
        <v>1103</v>
      </c>
      <c r="H81" s="108" t="s">
        <v>1988</v>
      </c>
      <c r="I81" s="19" t="s">
        <v>405</v>
      </c>
      <c r="J81" s="19" t="s">
        <v>405</v>
      </c>
      <c r="K81" s="145"/>
      <c r="L81" s="109"/>
      <c r="M81" s="109"/>
      <c r="N81" s="145"/>
      <c r="O81" s="109"/>
      <c r="P81" s="109"/>
      <c r="Q81" s="146"/>
    </row>
    <row r="84" spans="2:17">
      <c r="B84" s="23"/>
      <c r="G84" s="23"/>
      <c r="H84" s="23"/>
      <c r="K84" s="23"/>
    </row>
    <row r="85" spans="2:17">
      <c r="B85" s="23"/>
      <c r="G85" s="23"/>
      <c r="H85" s="23"/>
      <c r="K85" s="23"/>
    </row>
    <row r="86" spans="2:17">
      <c r="B86" s="23"/>
      <c r="G86" s="23"/>
      <c r="H86" s="23"/>
      <c r="K86" s="23"/>
    </row>
  </sheetData>
  <autoFilter ref="B2:N81" xr:uid="{1EDB6A58-4A74-4197-A870-1E35A5F2697A}"/>
  <mergeCells count="6">
    <mergeCell ref="B9:P9"/>
    <mergeCell ref="B20:P20"/>
    <mergeCell ref="B12:P12"/>
    <mergeCell ref="B41:P41"/>
    <mergeCell ref="B3:P3"/>
    <mergeCell ref="B6:P6"/>
  </mergeCells>
  <phoneticPr fontId="5"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6" ma:contentTypeDescription="Create a new document." ma:contentTypeScope="" ma:versionID="d0914a649ba120dbaf8ffa00d7bcd2a8">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b27b5dfc5ab383ce72cf1ebdae12c9a1"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AC09815-A9B7-4EB7-813A-292BB930221C}"/>
</file>

<file path=customXml/itemProps2.xml><?xml version="1.0" encoding="utf-8"?>
<ds:datastoreItem xmlns:ds="http://schemas.openxmlformats.org/officeDocument/2006/customXml" ds:itemID="{8989EE62-3D38-4E37-B89B-04F0FD5D58AA}"/>
</file>

<file path=customXml/itemProps3.xml><?xml version="1.0" encoding="utf-8"?>
<ds:datastoreItem xmlns:ds="http://schemas.openxmlformats.org/officeDocument/2006/customXml" ds:itemID="{339CDF3E-9814-4D86-8F66-B7A259B2E2D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
  <cp:revision/>
  <dcterms:created xsi:type="dcterms:W3CDTF">2019-08-12T16:07:45Z</dcterms:created>
  <dcterms:modified xsi:type="dcterms:W3CDTF">2025-03-19T11:19:32Z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