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7925925\Downloads\"/>
    </mc:Choice>
  </mc:AlternateContent>
  <xr:revisionPtr revIDLastSave="0" documentId="13_ncr:1_{130682C7-CE28-40D0-9BB3-6D9DE9A2F44C}" xr6:coauthVersionLast="47" xr6:coauthVersionMax="47" xr10:uidLastSave="{00000000-0000-0000-0000-000000000000}"/>
  <bookViews>
    <workbookView xWindow="-4260" yWindow="-21720" windowWidth="38640" windowHeight="21240" tabRatio="744" firstSheet="6" activeTab="33" xr2:uid="{00000000-000D-0000-FFFF-FFFF00000000}"/>
  </bookViews>
  <sheets>
    <sheet name="Annotation Sample Changes" sheetId="7" state="hidden" r:id="rId1"/>
    <sheet name="Scenario DE Comparison" sheetId="15" state="hidden" r:id="rId2"/>
    <sheet name="Upcoming changes" sheetId="5" state="hidden" r:id="rId3"/>
    <sheet name="old_Draft Annotations" sheetId="9" state="hidden" r:id="rId4"/>
    <sheet name="old_XML Changes Backlog" sheetId="8" state="hidden" r:id="rId5"/>
    <sheet name="old_Sent out to" sheetId="6" state="hidden" r:id="rId6"/>
    <sheet name="Annotated Scenario Descriptions" sheetId="11" r:id="rId7"/>
    <sheet name="TTM12.3 Samples" sheetId="25" state="hidden" r:id="rId8"/>
    <sheet name="TTM12.2 Samples" sheetId="18" state="hidden" r:id="rId9"/>
    <sheet name="TTM12.0 Samples" sheetId="17" state="hidden" r:id="rId10"/>
    <sheet name="Pending Updates" sheetId="26" state="hidden" r:id="rId11"/>
    <sheet name="TTM15.0 Updates" sheetId="38" state="hidden" r:id="rId12"/>
    <sheet name="TTM15.0.2 Updates" sheetId="41" state="hidden" r:id="rId13"/>
    <sheet name="Sync Issue" sheetId="37" state="hidden" r:id="rId14"/>
    <sheet name="TTM15.0.1 Updates" sheetId="40" state="hidden" r:id="rId15"/>
    <sheet name="TTM15.1 Updates" sheetId="43" state="hidden" r:id="rId16"/>
    <sheet name="TTM16.0 Changes" sheetId="42" state="hidden" r:id="rId17"/>
    <sheet name="TTM16.1 Changes" sheetId="44" state="hidden" r:id="rId18"/>
    <sheet name="TTM16.2.1" sheetId="53" state="hidden" r:id="rId19"/>
    <sheet name="TTM16.2 Changes" sheetId="46" state="hidden" r:id="rId20"/>
    <sheet name="TTM16.2.2 Changes" sheetId="54" state="hidden" r:id="rId21"/>
    <sheet name="TTM18.0.1 Changes" sheetId="58" state="hidden" r:id="rId22"/>
    <sheet name="TTM18.0.2 Changes" sheetId="59" state="hidden" r:id="rId23"/>
    <sheet name="TTM18.0 Changes" sheetId="57" state="hidden" r:id="rId24"/>
    <sheet name="TTM17.0 Changes" sheetId="49" state="hidden" r:id="rId25"/>
    <sheet name="TTM17.0.1 Changes" sheetId="55" state="hidden" r:id="rId26"/>
    <sheet name="TTM20.0.1 Changes" sheetId="64" state="hidden" r:id="rId27"/>
    <sheet name="TTM19.0.1 Changes" sheetId="61" state="hidden" r:id="rId28"/>
    <sheet name="TTM19.0 Changes" sheetId="60" state="hidden" r:id="rId29"/>
    <sheet name="E01 or E02" sheetId="63" state="hidden" r:id="rId30"/>
    <sheet name="TTM20.0.2 Changes" sheetId="65" state="hidden" r:id="rId31"/>
    <sheet name="TTM22.2.0 Changes" sheetId="77" state="hidden" r:id="rId32"/>
    <sheet name="TTM22.1 Changes" sheetId="76" state="hidden" r:id="rId33"/>
    <sheet name="TTM28.0.1 Changes" sheetId="62" r:id="rId34"/>
    <sheet name="TTM21.0.2 Changes" sheetId="73" state="hidden" r:id="rId35"/>
    <sheet name="TTM21.0 Changes" sheetId="72" state="hidden" r:id="rId36"/>
    <sheet name="TTM20.0.3 Changes" sheetId="71" state="hidden" r:id="rId37"/>
    <sheet name="TTM20.0.2 Changes Simulation" sheetId="69" state="hidden" r:id="rId38"/>
    <sheet name="TTM22.0 Changes" sheetId="75" state="hidden" r:id="rId39"/>
    <sheet name="Supplementary Updates" sheetId="67" state="hidden" r:id="rId40"/>
    <sheet name="Sample checks" sheetId="45" state="hidden" r:id="rId41"/>
    <sheet name="TTM14.0 Samples" sheetId="33" state="hidden" r:id="rId42"/>
    <sheet name="April Tariff and Data Update" sheetId="36" state="hidden" r:id="rId43"/>
    <sheet name="TTM14.2 Updates" sheetId="35" state="hidden" r:id="rId44"/>
    <sheet name="TTM14.1 Updates" sheetId="34" state="hidden" r:id="rId45"/>
    <sheet name="Sample Issues" sheetId="29" state="hidden" r:id="rId46"/>
    <sheet name="Tariff Update Impacts" sheetId="27" state="hidden" r:id="rId47"/>
    <sheet name="TTM12.2 Status" sheetId="19" state="hidden" r:id="rId48"/>
    <sheet name="TTM12.2 Post Imp (2)" sheetId="23" state="hidden" r:id="rId49"/>
    <sheet name="TTM12.2 Sample List" sheetId="24" state="hidden" r:id="rId50"/>
    <sheet name="Upcoming samples (post TTM12.2)" sheetId="21" state="hidden" r:id="rId51"/>
    <sheet name="Issue - Standing Authority" sheetId="31" state="hidden" r:id="rId52"/>
  </sheets>
  <externalReferences>
    <externalReference r:id="rId53"/>
  </externalReferences>
  <definedNames>
    <definedName name="_xlnm._FilterDatabase" localSheetId="42" hidden="1">'April Tariff and Data Update'!$B$2:$M$18</definedName>
    <definedName name="_xlnm._FilterDatabase" localSheetId="3" hidden="1">'old_Draft Annotations'!$B$1:$L$31</definedName>
    <definedName name="_xlnm._FilterDatabase" localSheetId="4" hidden="1">'old_XML Changes Backlog'!$A$1:$F$30</definedName>
    <definedName name="_xlnm._FilterDatabase" localSheetId="10" hidden="1">'Pending Updates'!$A$2:$H$93</definedName>
    <definedName name="_xlnm._FilterDatabase" localSheetId="1" hidden="1">'Scenario DE Comparison'!$A$2:$CL$91</definedName>
    <definedName name="_xlnm._FilterDatabase" localSheetId="9" hidden="1">'TTM12.0 Samples'!$B$2:$M$43</definedName>
    <definedName name="_xlnm._FilterDatabase" localSheetId="48" hidden="1">'TTM12.2 Post Imp (2)'!$B$2:$H$17</definedName>
    <definedName name="_xlnm._FilterDatabase" localSheetId="49" hidden="1">'TTM12.2 Sample List'!$B$2:$E$70</definedName>
    <definedName name="_xlnm._FilterDatabase" localSheetId="8" hidden="1">'TTM12.2 Samples'!$B$2:$N$81</definedName>
    <definedName name="_xlnm._FilterDatabase" localSheetId="7" hidden="1">'TTM12.3 Samples'!$B$2:$M$30</definedName>
    <definedName name="_xlnm._FilterDatabase" localSheetId="41" hidden="1">'TTM14.0 Samples'!$B$2:$M$49</definedName>
    <definedName name="_xlnm._FilterDatabase" localSheetId="44" hidden="1">'TTM14.1 Updates'!$B$2:$M$40</definedName>
    <definedName name="_xlnm._FilterDatabase" localSheetId="43" hidden="1">'TTM14.2 Updates'!$B$2:$M$41</definedName>
    <definedName name="_xlnm._FilterDatabase" localSheetId="11" hidden="1">'TTM15.0 Updates'!$B$2:$M$45</definedName>
    <definedName name="_xlnm._FilterDatabase" localSheetId="14" hidden="1">'TTM15.0.1 Updates'!$B$2:$K$10</definedName>
    <definedName name="_xlnm._FilterDatabase" localSheetId="12" hidden="1">'TTM15.0.2 Updates'!$B$2:$F$42</definedName>
    <definedName name="_xlnm._FilterDatabase" localSheetId="15" hidden="1">'TTM15.1 Updates'!$B$2:$H$46</definedName>
    <definedName name="_xlnm._FilterDatabase" localSheetId="16" hidden="1">'TTM16.0 Changes'!$B$2:$H$27</definedName>
    <definedName name="_xlnm._FilterDatabase" localSheetId="17" hidden="1">'TTM16.1 Changes'!$A$2:$G$45</definedName>
    <definedName name="_xlnm._FilterDatabase" localSheetId="19" hidden="1">'TTM16.2 Changes'!$B$2:$H$80</definedName>
    <definedName name="_xlnm._FilterDatabase" localSheetId="18" hidden="1">'TTM16.2.1'!$B$2:$H$6</definedName>
    <definedName name="_xlnm._FilterDatabase" localSheetId="20" hidden="1">'TTM16.2.2 Changes'!$B$2:$H$16</definedName>
    <definedName name="_xlnm._FilterDatabase" localSheetId="24" hidden="1">'TTM17.0 Changes'!$B$2:$I$30</definedName>
    <definedName name="_xlnm._FilterDatabase" localSheetId="25" hidden="1">'TTM17.0.1 Changes'!$B$2:$H$18</definedName>
    <definedName name="_xlnm._FilterDatabase" localSheetId="23" hidden="1">'TTM18.0 Changes'!$B$2:$J$78</definedName>
    <definedName name="_xlnm._FilterDatabase" localSheetId="21" hidden="1">'TTM18.0.1 Changes'!$B$2:$J$22</definedName>
    <definedName name="_xlnm._FilterDatabase" localSheetId="22" hidden="1">'TTM18.0.2 Changes'!$B$2:$J$12</definedName>
    <definedName name="_xlnm._FilterDatabase" localSheetId="28" hidden="1">'TTM19.0 Changes'!$B$2:$J$33</definedName>
    <definedName name="_xlnm._FilterDatabase" localSheetId="27" hidden="1">'TTM19.0.1 Changes'!$B$2:$J$29</definedName>
    <definedName name="_xlnm._FilterDatabase" localSheetId="26" hidden="1">'TTM20.0.1 Changes'!$B$2:$J$63</definedName>
    <definedName name="_xlnm._FilterDatabase" localSheetId="30" hidden="1">'TTM20.0.2 Changes'!$B$2:$J$19</definedName>
    <definedName name="_xlnm._FilterDatabase" localSheetId="37" hidden="1">'TTM20.0.2 Changes Simulation'!$B$2:$J$7</definedName>
    <definedName name="_xlnm._FilterDatabase" localSheetId="36" hidden="1">'TTM20.0.3 Changes'!$B$2:$J$25</definedName>
    <definedName name="_xlnm._FilterDatabase" localSheetId="35" hidden="1">'TTM21.0 Changes'!$B$2:$J$42</definedName>
    <definedName name="_xlnm._FilterDatabase" localSheetId="34" hidden="1">'TTM21.0.2 Changes'!$B$2:$J$31</definedName>
    <definedName name="_xlnm._FilterDatabase" localSheetId="38" hidden="1">'TTM22.0 Changes'!$B$2:$J$35</definedName>
    <definedName name="_xlnm._FilterDatabase" localSheetId="32" hidden="1">'TTM22.1 Changes'!$B$2:$J$6</definedName>
    <definedName name="_xlnm._FilterDatabase" localSheetId="31" hidden="1">'TTM22.2.0 Changes'!$B$2:$J$8</definedName>
    <definedName name="_xlnm._FilterDatabase" localSheetId="33" hidden="1">'TTM28.0.1 Changes'!$B$2:$J$2</definedName>
    <definedName name="_xlnm._FilterDatabase" localSheetId="50" hidden="1">'Upcoming samples (post TTM12.2)'!$B$2:$M$12</definedName>
    <definedName name="E2E_Status_List" localSheetId="15">'[1]TTM12.2 Status'!$B$3:$B$8</definedName>
    <definedName name="E2E_Status_List">'TTM12.2 Status'!$B$3:$B$8</definedName>
    <definedName name="E2E_Status_Lookup" localSheetId="15">'[1]TTM12.2 Status'!$B$3:$C$8</definedName>
    <definedName name="E2E_Status_Lookup">'TTM12.2 Status'!$B$3:$C$8</definedName>
    <definedName name="XML_Status_List" localSheetId="15">'[1]TTM12.2 Status'!$B$12:$B$18</definedName>
    <definedName name="XML_Status_List">'TTM12.2 Status'!$B$12:$B$18</definedName>
    <definedName name="xXML_Status_Lookup" localSheetId="15">'[1]TTM12.2 Status'!$B$12:$C$18</definedName>
    <definedName name="xXML_Status_Lookup">'TTM12.2 Status'!$B$12:$C$18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1" i="64" l="1"/>
  <c r="I48" i="64"/>
  <c r="I9" i="64"/>
  <c r="I10" i="64"/>
  <c r="I26" i="64"/>
  <c r="I28" i="64"/>
  <c r="I29" i="64"/>
  <c r="I45" i="64"/>
  <c r="I50" i="64"/>
  <c r="I51" i="64"/>
  <c r="I52" i="64"/>
  <c r="I54" i="64"/>
  <c r="I56" i="64"/>
  <c r="I57" i="64"/>
  <c r="I60" i="64"/>
  <c r="I61" i="64"/>
  <c r="I62" i="64"/>
  <c r="I63" i="64"/>
  <c r="I8" i="64"/>
  <c r="I17" i="64"/>
  <c r="I36" i="64"/>
  <c r="I38" i="64"/>
  <c r="I5" i="64"/>
  <c r="I6" i="64"/>
  <c r="I7" i="64"/>
  <c r="I13" i="64"/>
  <c r="I14" i="64"/>
  <c r="I15" i="64"/>
  <c r="I16" i="64"/>
  <c r="I22" i="64"/>
  <c r="I25" i="64"/>
  <c r="I37" i="64"/>
  <c r="I39" i="64"/>
  <c r="I32" i="64"/>
  <c r="I23" i="64"/>
  <c r="I24" i="64"/>
  <c r="I18" i="64"/>
  <c r="I19" i="64"/>
  <c r="I27" i="64"/>
  <c r="I30" i="64"/>
  <c r="I40" i="64"/>
  <c r="I42" i="64"/>
  <c r="I47" i="64"/>
  <c r="I49" i="64"/>
  <c r="I53" i="64"/>
  <c r="I59" i="64"/>
  <c r="I4" i="64"/>
  <c r="I11" i="64"/>
  <c r="I12" i="64"/>
  <c r="I21" i="64"/>
  <c r="I33" i="64"/>
  <c r="I34" i="64"/>
  <c r="I35" i="64"/>
  <c r="I41" i="64"/>
  <c r="I46" i="64"/>
  <c r="I55" i="64"/>
  <c r="I58" i="64"/>
  <c r="I44" i="64"/>
  <c r="I43" i="64"/>
  <c r="I20" i="64"/>
  <c r="B2" i="63" l="1"/>
  <c r="B3" i="63"/>
  <c r="B4" i="63"/>
  <c r="B5" i="63"/>
  <c r="B6" i="63"/>
  <c r="B7" i="63"/>
  <c r="B8" i="63"/>
  <c r="B9" i="63"/>
  <c r="B10" i="63"/>
  <c r="B11" i="63"/>
  <c r="B12" i="63"/>
  <c r="B13" i="63"/>
  <c r="B14" i="63"/>
  <c r="B15" i="63"/>
  <c r="B16" i="63"/>
  <c r="B17" i="63"/>
  <c r="B18" i="63"/>
  <c r="B19" i="63"/>
  <c r="B20" i="63"/>
  <c r="B1" i="63"/>
  <c r="I19" i="61" l="1"/>
  <c r="I13" i="61"/>
  <c r="I26" i="61"/>
  <c r="I27" i="61"/>
  <c r="I20" i="61"/>
  <c r="I6" i="61"/>
  <c r="I4" i="61"/>
  <c r="I5" i="61"/>
  <c r="I24" i="61"/>
  <c r="I7" i="61"/>
  <c r="I8" i="61"/>
  <c r="I9" i="61"/>
  <c r="I10" i="61"/>
  <c r="I11" i="61"/>
  <c r="I12" i="61"/>
  <c r="I15" i="61"/>
  <c r="I18" i="61"/>
  <c r="I25" i="61"/>
  <c r="I28" i="61"/>
  <c r="I16" i="61"/>
  <c r="I22" i="61"/>
  <c r="I23" i="61"/>
  <c r="I17" i="61"/>
  <c r="I21" i="61"/>
  <c r="I14" i="61"/>
  <c r="I29" i="61"/>
  <c r="I17" i="57"/>
  <c r="I18" i="57"/>
  <c r="I19" i="57"/>
  <c r="I20" i="57"/>
  <c r="I21" i="57"/>
  <c r="I22" i="57"/>
  <c r="I23" i="57"/>
  <c r="I24" i="57"/>
  <c r="I25" i="57"/>
  <c r="I26" i="57"/>
  <c r="I27" i="57"/>
  <c r="I28" i="57"/>
  <c r="I29" i="57"/>
  <c r="I30" i="57"/>
  <c r="I31" i="57"/>
  <c r="I32" i="57"/>
  <c r="I33" i="57"/>
  <c r="I34" i="57"/>
  <c r="I35" i="57"/>
  <c r="I36" i="57"/>
  <c r="I37" i="57"/>
  <c r="I38" i="57"/>
  <c r="I39" i="57"/>
  <c r="I40" i="57"/>
  <c r="I41" i="57"/>
  <c r="I42" i="57"/>
  <c r="I43" i="57"/>
  <c r="I44" i="57"/>
  <c r="I45" i="57"/>
  <c r="I46" i="57"/>
  <c r="I47" i="57"/>
  <c r="I48" i="57"/>
  <c r="I49" i="57"/>
  <c r="I50" i="57"/>
  <c r="I51" i="57"/>
  <c r="I52" i="57"/>
  <c r="I53" i="57"/>
  <c r="I54" i="57"/>
  <c r="I55" i="57"/>
  <c r="I56" i="57"/>
  <c r="I57" i="57"/>
  <c r="I58" i="57"/>
  <c r="I59" i="57"/>
  <c r="I60" i="57"/>
  <c r="I61" i="57"/>
  <c r="I62" i="57"/>
  <c r="I63" i="57"/>
  <c r="I64" i="57"/>
  <c r="I65" i="57"/>
  <c r="I66" i="57"/>
  <c r="I67" i="57"/>
  <c r="I68" i="57"/>
  <c r="I69" i="57"/>
  <c r="I70" i="57"/>
  <c r="I71" i="57"/>
  <c r="I72" i="57"/>
  <c r="I73" i="57"/>
  <c r="I74" i="57"/>
  <c r="I75" i="57"/>
  <c r="I76" i="57"/>
  <c r="I77" i="57"/>
  <c r="I78" i="57"/>
  <c r="I16" i="57"/>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3" i="46"/>
  <c r="G74" i="46"/>
  <c r="G75" i="46"/>
  <c r="G76" i="46"/>
  <c r="G77" i="46"/>
  <c r="G78" i="46"/>
  <c r="G79" i="46"/>
  <c r="G80" i="46"/>
  <c r="G81" i="46"/>
  <c r="G82" i="46"/>
  <c r="G7" i="46"/>
  <c r="D5" i="40"/>
  <c r="D6" i="40"/>
  <c r="D7" i="40"/>
  <c r="D8" i="40"/>
  <c r="D9" i="40"/>
  <c r="D10" i="40"/>
  <c r="D4" i="40"/>
  <c r="P6" i="34"/>
  <c r="P7" i="34"/>
  <c r="P5" i="34"/>
  <c r="F16" i="36" l="1"/>
  <c r="F4" i="36"/>
  <c r="F5" i="36"/>
  <c r="F6" i="36"/>
  <c r="F7" i="36"/>
  <c r="F8" i="36"/>
  <c r="F9" i="36"/>
  <c r="F10" i="36"/>
  <c r="F18" i="36"/>
  <c r="F11" i="36"/>
  <c r="F15" i="36"/>
  <c r="F12" i="36"/>
  <c r="F13" i="36"/>
  <c r="F14" i="36"/>
  <c r="F17" i="36"/>
  <c r="D16" i="19" l="1"/>
  <c r="D15" i="19" l="1"/>
  <c r="D6" i="19"/>
  <c r="D23" i="19"/>
  <c r="D22" i="19"/>
  <c r="D24" i="19"/>
  <c r="D14" i="17" l="1"/>
  <c r="E14" i="17" s="1"/>
  <c r="D15" i="17"/>
  <c r="H15" i="17" s="1"/>
  <c r="G15" i="17" s="1"/>
  <c r="D16" i="17"/>
  <c r="F16" i="17" s="1"/>
  <c r="D18" i="17"/>
  <c r="F18" i="17" s="1"/>
  <c r="D19" i="17"/>
  <c r="E19" i="17" s="1"/>
  <c r="D20" i="17"/>
  <c r="H20" i="17" s="1"/>
  <c r="G20" i="17" s="1"/>
  <c r="D21" i="17"/>
  <c r="F21" i="17" s="1"/>
  <c r="D22" i="17"/>
  <c r="F22" i="17" s="1"/>
  <c r="D23" i="17"/>
  <c r="E23" i="17" s="1"/>
  <c r="D24" i="17"/>
  <c r="H24" i="17" s="1"/>
  <c r="G24" i="17" s="1"/>
  <c r="D25" i="17"/>
  <c r="F25" i="17" s="1"/>
  <c r="D26" i="17"/>
  <c r="F26" i="17" s="1"/>
  <c r="D27" i="17"/>
  <c r="E27" i="17" s="1"/>
  <c r="D28" i="17"/>
  <c r="H28" i="17" s="1"/>
  <c r="G28" i="17" s="1"/>
  <c r="D29" i="17"/>
  <c r="F29" i="17" s="1"/>
  <c r="D30" i="17"/>
  <c r="F30" i="17" s="1"/>
  <c r="D31" i="17"/>
  <c r="E31" i="17" s="1"/>
  <c r="D33" i="17"/>
  <c r="H33" i="17" s="1"/>
  <c r="G33" i="17" s="1"/>
  <c r="D34" i="17"/>
  <c r="F34" i="17" s="1"/>
  <c r="D36" i="17"/>
  <c r="F36" i="17" s="1"/>
  <c r="D37" i="17"/>
  <c r="E37" i="17" s="1"/>
  <c r="D39" i="17"/>
  <c r="H39" i="17" s="1"/>
  <c r="G39" i="17" s="1"/>
  <c r="D40" i="17"/>
  <c r="F40" i="17" s="1"/>
  <c r="D41" i="17"/>
  <c r="F41" i="17" s="1"/>
  <c r="D42" i="17"/>
  <c r="E42" i="17" s="1"/>
  <c r="D43" i="17"/>
  <c r="H43" i="17" s="1"/>
  <c r="G43" i="17" s="1"/>
  <c r="E33" i="17" l="1"/>
  <c r="F33" i="17"/>
  <c r="E15" i="17"/>
  <c r="F15" i="17"/>
  <c r="F20" i="17"/>
  <c r="F23" i="17"/>
  <c r="F39" i="17"/>
  <c r="F42" i="17"/>
  <c r="E28" i="17"/>
  <c r="F37" i="17"/>
  <c r="E24" i="17"/>
  <c r="F28" i="17"/>
  <c r="F31" i="17"/>
  <c r="E43" i="17"/>
  <c r="F19" i="17"/>
  <c r="F14" i="17"/>
  <c r="E20" i="17"/>
  <c r="F24" i="17"/>
  <c r="F27" i="17"/>
  <c r="E39" i="17"/>
  <c r="F43" i="17"/>
  <c r="H16" i="17"/>
  <c r="G16" i="17" s="1"/>
  <c r="H21" i="17"/>
  <c r="G21" i="17" s="1"/>
  <c r="H25" i="17"/>
  <c r="G25" i="17" s="1"/>
  <c r="H29" i="17"/>
  <c r="G29" i="17" s="1"/>
  <c r="H34" i="17"/>
  <c r="G34" i="17" s="1"/>
  <c r="H40" i="17"/>
  <c r="G40" i="17" s="1"/>
  <c r="E16" i="17"/>
  <c r="H18" i="17"/>
  <c r="G18" i="17" s="1"/>
  <c r="E21" i="17"/>
  <c r="H22" i="17"/>
  <c r="G22" i="17" s="1"/>
  <c r="E25" i="17"/>
  <c r="H26" i="17"/>
  <c r="G26" i="17" s="1"/>
  <c r="E29" i="17"/>
  <c r="H30" i="17"/>
  <c r="G30" i="17" s="1"/>
  <c r="E34" i="17"/>
  <c r="H36" i="17"/>
  <c r="G36" i="17" s="1"/>
  <c r="E40" i="17"/>
  <c r="H41" i="17"/>
  <c r="G41" i="17" s="1"/>
  <c r="H14" i="17"/>
  <c r="G14" i="17" s="1"/>
  <c r="E18" i="17"/>
  <c r="H19" i="17"/>
  <c r="G19" i="17" s="1"/>
  <c r="E22" i="17"/>
  <c r="H23" i="17"/>
  <c r="G23" i="17" s="1"/>
  <c r="E26" i="17"/>
  <c r="H27" i="17"/>
  <c r="G27" i="17" s="1"/>
  <c r="E30" i="17"/>
  <c r="H31" i="17"/>
  <c r="G31" i="17" s="1"/>
  <c r="E36" i="17"/>
  <c r="H37" i="17"/>
  <c r="G37" i="17" s="1"/>
  <c r="E41" i="17"/>
  <c r="H42" i="17"/>
  <c r="G42" i="17" s="1"/>
  <c r="I25" i="9" l="1"/>
  <c r="I3" i="9"/>
  <c r="I4" i="9"/>
  <c r="I5" i="9"/>
  <c r="I6" i="9"/>
  <c r="I7" i="9"/>
  <c r="I8" i="9"/>
  <c r="I9" i="9"/>
  <c r="I10" i="9"/>
  <c r="I11" i="9"/>
  <c r="I12" i="9"/>
  <c r="I13" i="9"/>
  <c r="I14" i="9"/>
  <c r="I17" i="9"/>
  <c r="I18" i="9"/>
  <c r="I19" i="9"/>
  <c r="I20" i="9"/>
  <c r="I22" i="9"/>
  <c r="I24" i="9"/>
  <c r="I26" i="9"/>
  <c r="I27" i="9"/>
  <c r="I28" i="9"/>
  <c r="I29" i="9"/>
  <c r="I30" i="9"/>
  <c r="I2" i="9"/>
  <c r="D17" i="19"/>
  <c r="D12" i="19"/>
  <c r="D14" i="19"/>
  <c r="D13" i="19"/>
  <c r="D7" i="19"/>
  <c r="D5" i="19"/>
  <c r="D4" i="19"/>
  <c r="D3" i="19"/>
  <c r="D19" i="19" l="1"/>
  <c r="D9"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tc={CB72E80E-1774-4105-8093-D22E36AC562B}</author>
    <author>tc={930BEC58-29D5-408B-AC40-7B6FBDF1190C}</author>
  </authors>
  <commentList>
    <comment ref="C10" authorId="0" shapeId="0" xr:uid="{CB72E80E-1774-4105-8093-D22E36AC562B}">
      <text>
        <t>[Threaded comment]
Your version of Excel allows you to read this threaded comment; however, any edits to it will get removed if the file is opened in a newer version of Excel. Learn more: https://go.microsoft.com/fwlink/?linkid=870924
Comment:
    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
      </text>
    </comment>
    <comment ref="AH13" authorId="1" shapeId="0" xr:uid="{930BEC58-29D5-408B-AC40-7B6FBDF1190C}">
      <text>
        <t>[Threaded comment]
Your version of Excel allows you to read this threaded comment; however, any edits to it will get removed if the file is opened in a newer version of Excel. Learn more: https://go.microsoft.com/fwlink/?linkid=870924
Comment:
    Hi @Turl, Dan - is it no longer the intention of this test to have an invalid CGU EORI? Note in sample states it "...is rejected due to incorrect authorisation details listed in 3/39 (CGU)".
Reply:
    @Venton, Neill: Yes - the sample is acually okay. We spotted that and forgot to update here to expain! Thanks</t>
      </text>
    </comment>
  </commentList>
</comments>
</file>

<file path=xl/sharedStrings.xml><?xml version="1.0" encoding="utf-8"?>
<sst xmlns="http://schemas.openxmlformats.org/spreadsheetml/2006/main" count="10330" uniqueCount="3129">
  <si>
    <t>Trade Test Scenario</t>
  </si>
  <si>
    <t>Feedback</t>
  </si>
  <si>
    <t>Feedback Date</t>
  </si>
  <si>
    <t>Changes Made</t>
  </si>
  <si>
    <t>Latest Payload</t>
  </si>
  <si>
    <t>Latest Scenario Document</t>
  </si>
  <si>
    <t>IM_A_Sample_TC01</t>
  </si>
  <si>
    <t>CUPID</t>
  </si>
  <si>
    <t>Commentary changes only</t>
  </si>
  <si>
    <t>v1.5</t>
  </si>
  <si>
    <t>v1.3</t>
  </si>
  <si>
    <t>IM_Amendment_Sample_TC01</t>
  </si>
  <si>
    <t>No changes - payload already aligned to IM_Z_Sample_TC01</t>
  </si>
  <si>
    <t>IM_IVL_Sample_TC05</t>
  </si>
  <si>
    <t>v2.6</t>
  </si>
  <si>
    <t>v2.5</t>
  </si>
  <si>
    <t>IM_Z_Sample_TC01</t>
  </si>
  <si>
    <t>v1.2</t>
  </si>
  <si>
    <t>EX_D_Sample_TC01</t>
  </si>
  <si>
    <t>Anurag</t>
  </si>
  <si>
    <t>Jon Granville</t>
  </si>
  <si>
    <t>Lizzy Hamer</t>
  </si>
  <si>
    <t>Commentary changes:
Main Description
DE 1/2
DE 6/18
DE 5/23
DE 2/3
DE 6/8</t>
  </si>
  <si>
    <t>v2.7</t>
  </si>
  <si>
    <t>TBC</t>
  </si>
  <si>
    <t>Commentary changes:
DE 1/2
DE 7/10
Indentation</t>
  </si>
  <si>
    <t>v1.6</t>
  </si>
  <si>
    <t>Name/Ref</t>
  </si>
  <si>
    <t>Classification</t>
  </si>
  <si>
    <r>
      <t xml:space="preserve">Data Elements </t>
    </r>
    <r>
      <rPr>
        <sz val="11"/>
        <color theme="0"/>
        <rFont val="Calibri"/>
        <family val="2"/>
        <scheme val="minor"/>
      </rPr>
      <t>(click on [+] to show/hide from DE 2/1 on)</t>
    </r>
  </si>
  <si>
    <t>Sample Details</t>
  </si>
  <si>
    <t>Import/
Export</t>
  </si>
  <si>
    <t>Trade Test</t>
  </si>
  <si>
    <t>New Annotated</t>
  </si>
  <si>
    <t>E2E Trade Test Ref</t>
  </si>
  <si>
    <t>Declaration Type</t>
  </si>
  <si>
    <t>Procedure Code</t>
  </si>
  <si>
    <t>Category</t>
  </si>
  <si>
    <t>1/1</t>
  </si>
  <si>
    <t>1/2</t>
  </si>
  <si>
    <t>1/6</t>
  </si>
  <si>
    <t>1/8</t>
  </si>
  <si>
    <t>1/9</t>
  </si>
  <si>
    <t>1/10</t>
  </si>
  <si>
    <t>1/11</t>
  </si>
  <si>
    <t>2/1</t>
  </si>
  <si>
    <t>2/2</t>
  </si>
  <si>
    <t>2/3</t>
  </si>
  <si>
    <t>2/4</t>
  </si>
  <si>
    <t>2/5</t>
  </si>
  <si>
    <t>2/6</t>
  </si>
  <si>
    <t>2/7</t>
  </si>
  <si>
    <t>3/1</t>
  </si>
  <si>
    <t>3/2</t>
  </si>
  <si>
    <t>3/15</t>
  </si>
  <si>
    <t>3/16</t>
  </si>
  <si>
    <t>3/17</t>
  </si>
  <si>
    <t>3/18</t>
  </si>
  <si>
    <t>3/19</t>
  </si>
  <si>
    <t>3/20</t>
  </si>
  <si>
    <t>3/21</t>
  </si>
  <si>
    <t>3/24</t>
  </si>
  <si>
    <t>3/25</t>
  </si>
  <si>
    <t>3/26</t>
  </si>
  <si>
    <t>3/37</t>
  </si>
  <si>
    <t>3/39</t>
  </si>
  <si>
    <t>3/40</t>
  </si>
  <si>
    <t>4/1</t>
  </si>
  <si>
    <t>4/3</t>
  </si>
  <si>
    <t>4/4</t>
  </si>
  <si>
    <t>4/6</t>
  </si>
  <si>
    <t>4/7</t>
  </si>
  <si>
    <t>4/8</t>
  </si>
  <si>
    <t>4/9</t>
  </si>
  <si>
    <t>4/10</t>
  </si>
  <si>
    <t>4/11</t>
  </si>
  <si>
    <t>4/13</t>
  </si>
  <si>
    <t>4/14</t>
  </si>
  <si>
    <t>4/15</t>
  </si>
  <si>
    <t>4/16</t>
  </si>
  <si>
    <t>4/17</t>
  </si>
  <si>
    <t>5/8</t>
  </si>
  <si>
    <t>5/14</t>
  </si>
  <si>
    <t>5/15</t>
  </si>
  <si>
    <t>5/16</t>
  </si>
  <si>
    <t>5/21</t>
  </si>
  <si>
    <t>5/23</t>
  </si>
  <si>
    <t>5/26</t>
  </si>
  <si>
    <t>5/27</t>
  </si>
  <si>
    <t>6/1</t>
  </si>
  <si>
    <t>6/2</t>
  </si>
  <si>
    <t>6/5</t>
  </si>
  <si>
    <t>6/8</t>
  </si>
  <si>
    <t>6/9</t>
  </si>
  <si>
    <t>6/10</t>
  </si>
  <si>
    <t>6/11</t>
  </si>
  <si>
    <t>6/13</t>
  </si>
  <si>
    <t>6/14</t>
  </si>
  <si>
    <t>6/15</t>
  </si>
  <si>
    <t>6/16</t>
  </si>
  <si>
    <t>6/17</t>
  </si>
  <si>
    <t>6/18</t>
  </si>
  <si>
    <t>7/2</t>
  </si>
  <si>
    <t>7/4</t>
  </si>
  <si>
    <t>7/5</t>
  </si>
  <si>
    <t>7/9</t>
  </si>
  <si>
    <t>7/10</t>
  </si>
  <si>
    <t>7/15</t>
  </si>
  <si>
    <t>8/1</t>
  </si>
  <si>
    <t>8/2</t>
  </si>
  <si>
    <t>8/3</t>
  </si>
  <si>
    <t>8/5</t>
  </si>
  <si>
    <t>8/6</t>
  </si>
  <si>
    <t>[End]</t>
  </si>
  <si>
    <t>Scenario Description</t>
  </si>
  <si>
    <t>Latest Payload Version</t>
  </si>
  <si>
    <t>Latest Scenario Document Version</t>
  </si>
  <si>
    <t>Payload(s)</t>
  </si>
  <si>
    <t>Movement Messages</t>
  </si>
  <si>
    <t>Notification Messages</t>
  </si>
  <si>
    <t>Other payloads/ documents</t>
  </si>
  <si>
    <t>Export</t>
  </si>
  <si>
    <t>TT_EX01a</t>
  </si>
  <si>
    <t>EX31_E2E_TC01_TT1.1</t>
  </si>
  <si>
    <t>D</t>
  </si>
  <si>
    <t>B1</t>
  </si>
  <si>
    <t>Exports-Inventory linked Type D Air declaration with one MUCR and one DUCR, arrived and departed at MUCR level</t>
  </si>
  <si>
    <t>CST, EAL, EDL</t>
  </si>
  <si>
    <t>DMSACC, DMSCLE, DMSEOG, DMSRCV, DMSRCV2, DMSRES</t>
  </si>
  <si>
    <t>EX_C_Sample_TC01</t>
  </si>
  <si>
    <t>TT_EX02a</t>
  </si>
  <si>
    <t>EX34_E2E_TC1.3</t>
  </si>
  <si>
    <t>C</t>
  </si>
  <si>
    <t>C1</t>
  </si>
  <si>
    <t>Exports-Standalone Exports Simplified Type C declaration</t>
  </si>
  <si>
    <t>EAL, EDL</t>
  </si>
  <si>
    <t>DMSACC, DMSCLE, DMSEOG</t>
  </si>
  <si>
    <t>EX_K_Sample_TC03</t>
  </si>
  <si>
    <t>TT_EX03a</t>
  </si>
  <si>
    <t>EX3.5_E2E_TC1.3 (CHIEF)</t>
  </si>
  <si>
    <t>K</t>
  </si>
  <si>
    <t>0012</t>
  </si>
  <si>
    <t>C21E</t>
  </si>
  <si>
    <t>Type – K Pre Lodged EXPORT Declaration moves to Type J Export Declaration. CHIEF declaration with DUCR reference (C21 declaration) declared on CHIEF</t>
  </si>
  <si>
    <t>N/a</t>
  </si>
  <si>
    <t>n/a</t>
  </si>
  <si>
    <t>*Note the declaration is submitted using CHIEF so there is no TT_EX03a base payload</t>
  </si>
  <si>
    <t>EAL1, EAL2, EAC1, EAC2, CST, EAL3, EDL</t>
  </si>
  <si>
    <t>-</t>
  </si>
  <si>
    <r>
      <rPr>
        <sz val="11"/>
        <color rgb="FFFF0000"/>
        <rFont val="Calibri"/>
        <family val="2"/>
        <scheme val="minor"/>
      </rPr>
      <t>File including valid MUCR and DUCR codes to be used for testing;</t>
    </r>
    <r>
      <rPr>
        <sz val="11"/>
        <color theme="1"/>
        <rFont val="Calibri"/>
        <family val="2"/>
        <scheme val="minor"/>
      </rPr>
      <t xml:space="preserve"> Instructions text for how to test</t>
    </r>
  </si>
  <si>
    <t>EX_Y_Sample_TC02</t>
  </si>
  <si>
    <t>TT_EX04a</t>
  </si>
  <si>
    <t>Y</t>
  </si>
  <si>
    <t>Y Type Declaration with DIT licencing. Export to ensure Declaration is accepted and cleared when SDP authorisation is supplied with Licensing</t>
  </si>
  <si>
    <t>CST, EAC, EAL DUCR Location A, EAL Location A MUCR, EAL Location B MUCR, EDL Location A MUCR, EDL Location B MUCR</t>
  </si>
  <si>
    <t>DMSACC, DMSCLE</t>
  </si>
  <si>
    <t>EX_TBC_3.6_1.0</t>
  </si>
  <si>
    <t>TT_EX05a</t>
  </si>
  <si>
    <t>3.6sc1A.Htc1</t>
  </si>
  <si>
    <t>A</t>
  </si>
  <si>
    <t>Type A Direct Export with Direct Representation and no control</t>
  </si>
  <si>
    <t>Outstanding</t>
  </si>
  <si>
    <t>DMSACC, DMSRCV, DMSEOG</t>
  </si>
  <si>
    <t>EX_TBC_3.6_2.0</t>
  </si>
  <si>
    <t>TT_EX06a</t>
  </si>
  <si>
    <t>3.6sc2F.Htc2</t>
  </si>
  <si>
    <t>F</t>
  </si>
  <si>
    <t>Type F pre-lodged Direct export scenario with no control. Declaration is processed including risk assessment and becomes type C</t>
  </si>
  <si>
    <t>DMSRCV, DMSACC, DMSEOG</t>
  </si>
  <si>
    <t>EX_TBC_3.6_3.0</t>
  </si>
  <si>
    <t>TT_EX07a</t>
  </si>
  <si>
    <t>3.6sc3K.Htc7</t>
  </si>
  <si>
    <t>Type K direct reperesentation scenario with DUCR and MUCR declared and no control</t>
  </si>
  <si>
    <t>EAL</t>
  </si>
  <si>
    <t>TT_EX08a</t>
  </si>
  <si>
    <t>EX_3.8_TC_08</t>
  </si>
  <si>
    <t>Pre-Lodged Type D moves to Type A Declaration DUCR only. CHIEF dual running declaration with DUCR and Badge ID declared on CHIEF</t>
  </si>
  <si>
    <t>*Note the declaration is submitted using CHIEF so there is no TT_EX08a base payload</t>
  </si>
  <si>
    <t>EAL1, EAC, CST, EAL2, EDL</t>
  </si>
  <si>
    <t>EMR (CSP notification)</t>
  </si>
  <si>
    <t>EX_A_Sample_TC01</t>
  </si>
  <si>
    <t>EX3.5.1_E2E_TC_1.0</t>
  </si>
  <si>
    <t>An automated departure message is generated from A RoRo port.</t>
  </si>
  <si>
    <t>v1.0</t>
  </si>
  <si>
    <t>EX_A_Sample_TC02</t>
  </si>
  <si>
    <t>EX3.5.1_E2E_TC_2.0</t>
  </si>
  <si>
    <t>A NON automated departure message is generated from A RoRo port.</t>
  </si>
  <si>
    <t>EDL</t>
  </si>
  <si>
    <t>EX_A_Sample_TC03</t>
  </si>
  <si>
    <t>EX3.5.1_E2E_TC_3.0</t>
  </si>
  <si>
    <r>
      <t>Type A Export declaration for goods crossing the Irish land boundary</t>
    </r>
    <r>
      <rPr>
        <sz val="10"/>
        <color rgb="FF000000"/>
        <rFont val="Segoe UI"/>
        <family val="2"/>
      </rPr>
      <t xml:space="preserve"> </t>
    </r>
  </si>
  <si>
    <t>EX_A_Sample_TC04</t>
  </si>
  <si>
    <t>EX3.5.1_E2E_TC_5.1 (Happy Path)</t>
  </si>
  <si>
    <r>
      <t xml:space="preserve">Type A Declaration for an exporter with a valid Merchandise in Baggage (MIB) Authorisation and an </t>
    </r>
    <r>
      <rPr>
        <b/>
        <sz val="11"/>
        <color theme="1"/>
        <rFont val="Calibri"/>
        <family val="2"/>
        <scheme val="minor"/>
      </rPr>
      <t>Valid</t>
    </r>
    <r>
      <rPr>
        <sz val="11"/>
        <color theme="1"/>
        <rFont val="Calibri"/>
        <family val="2"/>
        <scheme val="minor"/>
      </rPr>
      <t xml:space="preserve"> Additional Procedure (x - MIB01</t>
    </r>
  </si>
  <si>
    <t>v1.1</t>
  </si>
  <si>
    <t>EX_A_Sample_TC05</t>
  </si>
  <si>
    <t>EX3.5.1_E2E_TC_6.0</t>
  </si>
  <si>
    <t>Type A Declaration for an exporter with a valid Merchandise in Baggage (MIB) Authorisation</t>
  </si>
  <si>
    <t>DMSACC, DMSCLE, DMSDOC, DMSEOG</t>
  </si>
  <si>
    <t>EX_D_Sample_TC02</t>
  </si>
  <si>
    <t>EX31_E2E_TC03_TT1.3</t>
  </si>
  <si>
    <t>1040
1040</t>
  </si>
  <si>
    <t>Exports-Two Inventory linked Type D Maritime declarations with one DUCR arrived separately, consolidated into one MUCR, MUCR shut and departed</t>
  </si>
  <si>
    <t>DEC-1 1.5, DEC-2, 1.4</t>
  </si>
  <si>
    <t>CST, EAC-1, EAC-2, EAL, EDL</t>
  </si>
  <si>
    <t>Declaration 1: DMSACC, DMSCLE, DMSEOG, DMSRCV-1, DMSRCV-2, DMSRES; 
Declaration 2: DMSACC, DMSCLE, DMSEOG, DMSRCV-1, DMSRCV-2, DMSRES</t>
  </si>
  <si>
    <t>EX_D_Sample_TC03</t>
  </si>
  <si>
    <t>EX31_E2E_TC04_TT1.4</t>
  </si>
  <si>
    <t>Exports-Inventory linked Type D Maritime declaration with one DUCR, arrived and departed at DUCR level</t>
  </si>
  <si>
    <t>v1.4</t>
  </si>
  <si>
    <t>EAA, EAL, EDL</t>
  </si>
  <si>
    <t>DMSACC, DMSCLE, DMSEOG, DMSRCV, DMSRCV-2, DMSRES</t>
  </si>
  <si>
    <t>EX_D_Sample_TC04</t>
  </si>
  <si>
    <t>EX34_E2E_TC1.0</t>
  </si>
  <si>
    <t>Exports-Inventory linked Type D declaration that is arrived 5 times at the same location</t>
  </si>
  <si>
    <t>DMSACC,DMSCLE, DMSEOG, DMSRCV, DMSRCV 2, DMSRES</t>
  </si>
  <si>
    <t>EX_D_Sample_TC05</t>
  </si>
  <si>
    <t>Exports-Inventory linked Type D declaration that is arrived and triggers a physical control</t>
  </si>
  <si>
    <t>DMSACC, DMSCLE, DMSCTL, DMSDCOC, DMSDOC2, DMSEOG, DMSRCV -1, DMSRCV-2, DMSRES</t>
  </si>
  <si>
    <t>EX_D_Sample_TC06</t>
  </si>
  <si>
    <t>EX32_E2E_TC1.1</t>
  </si>
  <si>
    <t>Exports-Inventory linked Type D declaration that is arrived and departed at two different locations</t>
  </si>
  <si>
    <t>v.1.2</t>
  </si>
  <si>
    <t>DMSACC, DMSCLE, DMSEOG, DMSRCV1, DMSRCV 2, DMSRES</t>
  </si>
  <si>
    <t>EX_D_Sample_TC07</t>
  </si>
  <si>
    <t>EX3.5_E2E_TC1.0</t>
  </si>
  <si>
    <t>Type –D Pre Lodged EXPORT Declaration moves to Type - A. Pre-lodged declaration is submitted into CDS, (B1 Data Set) with ARC number declared. Control on goods exported under excise duty suspension (goods description populated to test dummy controls). DUCR declared.</t>
  </si>
  <si>
    <t>DMSACC, DMSCLE, DMSDOC, DMSDOC2, DMSEOG, DMSRCV, DMSRCV2, DMSRES</t>
  </si>
  <si>
    <t>EX_E_Sample_TC01</t>
  </si>
  <si>
    <t>EX34_E2E_TC1.2</t>
  </si>
  <si>
    <t>E</t>
  </si>
  <si>
    <t>Exports-pre-lodged occasional simplified Type E declaration which is arrived</t>
  </si>
  <si>
    <t>DMSACC, DMSCLE, DMSEOG, DMSRCV-1, DMSRCV-2, DMSRES</t>
  </si>
  <si>
    <t>EX_F_Sample_TC01</t>
  </si>
  <si>
    <t>E3.4sc1.2_v1.0</t>
  </si>
  <si>
    <t>Exports-Standalone pre-lodged Type F declaration</t>
  </si>
  <si>
    <t>EX_K_Sample_TC01</t>
  </si>
  <si>
    <t>EX3.5_E2E_TC1.1</t>
  </si>
  <si>
    <t xml:space="preserve">Type – K EXPORT Pre-lodged Declaration moves to Type - J Export Declaration. Pre-lodged Declaration (C21E/ C21EIDR data set) no control, DUCR only declared </t>
  </si>
  <si>
    <t>EX_K_Sample_TC02</t>
  </si>
  <si>
    <t>EX3.5_E2E_TC1.2</t>
  </si>
  <si>
    <t>C21EIDR</t>
  </si>
  <si>
    <t xml:space="preserve">Type – K EXPORT Pre-lodged Declaration moves to Type - J Export Declaration. Pre-lodged Declaration (C21E/ C21EIDR data set), control, DUCR only declared </t>
  </si>
  <si>
    <t>EX_K_Sample_TC04</t>
  </si>
  <si>
    <t>EX3.5_E2E_TC1.4 (CHIEF)</t>
  </si>
  <si>
    <t>Type –K Pre Lodged EXPORT Declaration moves to Type J Export Declaration. Pre-Lodged declaration submitted with DUCR and MUCR reference into CHIEF, Pre-lodged declaration submitted with DUCR and MUCR into CDS. (Un-happy path)</t>
  </si>
  <si>
    <t>CST1, EAC, CST2, EAL, EDL</t>
  </si>
  <si>
    <t>DMSACC, DMSCLE, DMSRCV1, DMSRCV2, DMSRES</t>
  </si>
  <si>
    <r>
      <rPr>
        <sz val="11"/>
        <color rgb="FFFF0000"/>
        <rFont val="Calibri"/>
        <family val="2"/>
        <scheme val="minor"/>
      </rPr>
      <t>File including valid MUCR and DUCR codes to be used for testing</t>
    </r>
    <r>
      <rPr>
        <sz val="11"/>
        <color theme="1"/>
        <rFont val="Calibri"/>
        <family val="2"/>
        <scheme val="minor"/>
      </rPr>
      <t>; Instructions text for how to test</t>
    </r>
  </si>
  <si>
    <t>EX_Y_Sample_TC01</t>
  </si>
  <si>
    <t>Y Type Declaration - Export to ensure Declaration is accepted and cleared when SDP authorisation is supplied</t>
  </si>
  <si>
    <t>EX_Y_Sample_TC03</t>
  </si>
  <si>
    <t>Exports-Type Y declaration with AEO authorisation. Export to ensure Declaration is accepted and cleared with AEO authorisation - Happy Path</t>
  </si>
  <si>
    <t>EX_Z_Sample_TC01</t>
  </si>
  <si>
    <t>Z</t>
  </si>
  <si>
    <t>Exports-Type Z declaration. Export to ensure Declaration is accepted with EIDR authorisation - Happy Path</t>
  </si>
  <si>
    <t>EX_Z_Sample_TC02</t>
  </si>
  <si>
    <t>EX3.5.1_E2E_TC_4.0</t>
  </si>
  <si>
    <r>
      <t>Type Z Declaration for an exporter with a Memorandum of Understanding (MoU)</t>
    </r>
    <r>
      <rPr>
        <sz val="10"/>
        <color rgb="FF000000"/>
        <rFont val="Segoe UI"/>
        <family val="2"/>
      </rPr>
      <t xml:space="preserve"> </t>
    </r>
  </si>
  <si>
    <t>Import</t>
  </si>
  <si>
    <t>TT_IM01a</t>
  </si>
  <si>
    <t>H1</t>
  </si>
  <si>
    <t>Opt</t>
  </si>
  <si>
    <t>Imports-Standard frontier Type A declaration. Import of goods liable to Duty &amp; VAT, with no previous procedure</t>
  </si>
  <si>
    <t>DMSACC, DMSCLE, DMSTAX</t>
  </si>
  <si>
    <t>TT_IM01b</t>
  </si>
  <si>
    <t>TT_IM01a scenario, with rejection due to incorrect authorisation</t>
  </si>
  <si>
    <t>DMSREJ</t>
  </si>
  <si>
    <t>TT_IM01c</t>
  </si>
  <si>
    <t>Request Declaration Status via an API on TT_IM01a</t>
  </si>
  <si>
    <t>TT_IM01a (Base Payload)
*Note the declaration query is made using the API so there is no TT_IM01c payload</t>
  </si>
  <si>
    <t>TT_IM01c_DIS_Status_Response</t>
  </si>
  <si>
    <t>TT_IM02a</t>
  </si>
  <si>
    <t>Imports-Type Z declaration where the agent has standing authority to use the trader’s DAN</t>
  </si>
  <si>
    <t>v3.0</t>
  </si>
  <si>
    <t>DMSACC, DMSTAX, DMSCLE</t>
  </si>
  <si>
    <t>TT_IM02b</t>
  </si>
  <si>
    <t>B</t>
  </si>
  <si>
    <t>TT_IM02a with a subsequent amendment to item price</t>
  </si>
  <si>
    <t>TT_IM02a (Base Payload), TT_IM02b_Amendment</t>
  </si>
  <si>
    <t>DMSACC, DMSCLE, DMSRCV, DMSREQ, DMERES, DMSTAX</t>
  </si>
  <si>
    <r>
      <t>TT_IM03a</t>
    </r>
    <r>
      <rPr>
        <sz val="10"/>
        <color rgb="FF000000"/>
        <rFont val="Segoe UI"/>
        <family val="2"/>
      </rPr>
      <t xml:space="preserve"> </t>
    </r>
  </si>
  <si>
    <t>R2.4.0_E2E_TC05</t>
  </si>
  <si>
    <t>I1</t>
  </si>
  <si>
    <t xml:space="preserve">Imports-Type F Inventory Linked declaration is amended and risked. CDCM unblocks the control and declaration, Goods Arrival Notification is submitted, and declaration becomes a Type C. </t>
  </si>
  <si>
    <t>Base Payload: 1.1, Amendment: 1.2</t>
  </si>
  <si>
    <t>TT_IM03a (Base Payload), 3_TT_IM03a_Amendment
*Note the amendment is in the example movement messages folder</t>
  </si>
  <si>
    <t>ValidateMovementRequest(01), ValidateMovementRequest(02), ValidateMovementRequest(03), ValidateMovementResponse(01), ValidateMovementResponse(02), ValidateMovementResponse(03)</t>
  </si>
  <si>
    <t>DMSRCV x 4,DMSREQ,DMSACC,DMSDOC,DMSTAX,DMSRES,DMSCLE</t>
  </si>
  <si>
    <t>Amendment Payload, Declaration Status Notification (01), Declaration Status Notification (02) - Declaration Clearance, GAN payload</t>
  </si>
  <si>
    <t>TT_IM03b</t>
  </si>
  <si>
    <t>TT_IM03a with additional complex amendment applied</t>
  </si>
  <si>
    <t>Amendment: 1.1</t>
  </si>
  <si>
    <t>TT_IM03a (Base Payload), 3_TT_IM03b_Amendment
*Note the amendment is in the example movement messages folder</t>
  </si>
  <si>
    <t>Validate Movement Request, TT_IM03b Amendment Sample, Validate Movement Response, GAN, Validate Movement Response</t>
  </si>
  <si>
    <t>DMSACC, DMSCLE, DMSDOC, DMSRCV(01), DMSRCV(02), DMSRCV(03), DMSRCV(04), DMSREQ, DMSRES(01), DMSRES(02), DMSROG, DMSTAX(01), DMSTAX(02)</t>
  </si>
  <si>
    <t>TT_IM03a Base Payload, Declaration Status Notification (01), Declaration Status Notification (02) - Declaration Clearance, GAN payload</t>
  </si>
  <si>
    <t>IM_A_Sample_TC05</t>
  </si>
  <si>
    <t>TT_IM04a</t>
  </si>
  <si>
    <t>R2.4.0_E2E_TC22</t>
  </si>
  <si>
    <t>Type A declaration with a quota which has been partially allocated</t>
  </si>
  <si>
    <t>TT_IM05a</t>
  </si>
  <si>
    <t>J</t>
  </si>
  <si>
    <t>0002</t>
  </si>
  <si>
    <t>C21I</t>
  </si>
  <si>
    <t>Imports-Standalone inventory summary Type J declaration. Type J declaration with minimum data</t>
  </si>
  <si>
    <t>DMSACC (FC01) , DMSCLE (FC09), DMSRCV (FC02), DMSREQ (FC11), DMERES (FC07), DMSTAX (FC13).</t>
  </si>
  <si>
    <t>IM_J_Sample_TC01</t>
  </si>
  <si>
    <t>TT_IM05b</t>
  </si>
  <si>
    <t xml:space="preserve">R2.4.0_E2E_TC04 </t>
  </si>
  <si>
    <t xml:space="preserve">Imports-Standalone inventory summary Type J declaration. Type J declaration with minimum data with a single amendment made within the dwell timer </t>
  </si>
  <si>
    <t>TT_IM05a (Base Payload), TT_IM05b_Amendment</t>
  </si>
  <si>
    <t>DMSACC, DMSCLE, DMSRCV, DMSREQ, DMERES, DMSTAX.</t>
  </si>
  <si>
    <t>TT_IM06a</t>
  </si>
  <si>
    <r>
      <t>R2.6.0_E2E_TC13</t>
    </r>
    <r>
      <rPr>
        <sz val="10"/>
        <color rgb="FF000000"/>
        <rFont val="Segoe UI"/>
        <family val="2"/>
      </rPr>
      <t xml:space="preserve"> </t>
    </r>
  </si>
  <si>
    <t xml:space="preserve">H1 </t>
  </si>
  <si>
    <t>A Type A declaration is submitted by a self representing trader that uses an internal electronic licence for RPA, which is valid, with a document status code 'EP' (Part Attribution, for instance , licence still valid and will be used in future)</t>
  </si>
  <si>
    <t>TT_IM07a</t>
  </si>
  <si>
    <t>R2.6.0_E2E_TC14</t>
  </si>
  <si>
    <t xml:space="preserve">A Type A declaration is submitted by a self representing trader that uses an internal electronic licence for RPA where the licence status is 'Open' with a document status code 'EE' (Exhausted). </t>
  </si>
  <si>
    <t>TT_IM08a</t>
  </si>
  <si>
    <t>R2.8.0_E2E_TC02</t>
  </si>
  <si>
    <t xml:space="preserve">A Type A declaration is submitted by direct representation that uses an internal electronic licence for RPA where the licence status is 'Open' with a document status code 'EE' (Exhausted). </t>
  </si>
  <si>
    <t>DMSACC, DMSTAX, DMSTAX(2), DMSCLE, DMSROG</t>
  </si>
  <si>
    <t>TT_IM08b</t>
  </si>
  <si>
    <t xml:space="preserve">A Type A declaration is submitted by a self representing trader that uses an internal single use electronic licence for Department of International Trade(DIT) with document statsus 'ES' (surrendered)
 </t>
  </si>
  <si>
    <t>Base Payload: 1.2, Amendment: 1.2</t>
  </si>
  <si>
    <t>TT_IM08b (Base Payload), TT_IM08b_Ammendment</t>
  </si>
  <si>
    <t>TT_IM09a</t>
  </si>
  <si>
    <t>R2.6.0_E2E_TC16</t>
  </si>
  <si>
    <t xml:space="preserve">Self representing Trader submits a Type A declaration using:End Use Preference code </t>
  </si>
  <si>
    <t>TT_IM09b</t>
  </si>
  <si>
    <t>TT_IM09a changed to indirect representation</t>
  </si>
  <si>
    <t>TT_IM10a</t>
  </si>
  <si>
    <t>R2.6.0_E2E_TC17</t>
  </si>
  <si>
    <t xml:space="preserve">Trader submits a Type D declaration to import High strength beer (&gt;7.5%abv)  from a Third Country using National additional codes X473 and X447 , Supplementary Units and tax base. </t>
  </si>
  <si>
    <t>GPN</t>
  </si>
  <si>
    <t>DMSRCV, DMSRCV, DMSACC, DMSRES, DMSTAX, DMSCLE</t>
  </si>
  <si>
    <t>TT_IM10b</t>
  </si>
  <si>
    <t>TT_IM10a declaration is cancelled using a cancellation message</t>
  </si>
  <si>
    <t>TT_IM10a (Base Payload), TT_IM10b_Cancellation</t>
  </si>
  <si>
    <t>DMSRCV, DMSREQ, DMSREJ</t>
  </si>
  <si>
    <t>IM_K_Sample_TC01</t>
  </si>
  <si>
    <t>TT_IM11a</t>
  </si>
  <si>
    <t>R2.4.0_E2E_TC11</t>
  </si>
  <si>
    <t>Imports-Pre-lodged inventory summary Type K declaration. 21iEIDR NOP that is amended and then cancelled</t>
  </si>
  <si>
    <t>Base Payload: 1.2, Amendment: 1.2, Cancellation: 1.2</t>
  </si>
  <si>
    <t>TT_IM11a (Base Payload), TT_IM11a_Amendment, TT_IM11a_Cancellation</t>
  </si>
  <si>
    <t>DMSRCV (01),DMSRCV (02), DMSRCV (03), DMSREJ, DMSREQ (01), DMSREQ (02)</t>
  </si>
  <si>
    <t>IM_D_Sample_TC03</t>
  </si>
  <si>
    <t>TT_IM12a</t>
  </si>
  <si>
    <t>R2.5.0_E2E_TC21</t>
  </si>
  <si>
    <t>H2</t>
  </si>
  <si>
    <t>A Type D full import declaration for a single goods item for entry to an approved customs warehouse, being re-imported following temporary exports under outward processing procedures</t>
  </si>
  <si>
    <t>.1.1</t>
  </si>
  <si>
    <t>DMSRCV(1), DMSRCV(2), DMSACC, DMSRES, DMSCLE</t>
  </si>
  <si>
    <t>TT_IM13a</t>
  </si>
  <si>
    <t>R2.7.0_E2E_TC16</t>
  </si>
  <si>
    <t>Self-representing Trader submits a Type A declaration for goods imported and declared to free-circulation, with no previous procedure.  Application of duties &amp; Preference to a declaration where the goods have Standard Import Value (SIV) rates, but SIV is not chosen as a method of valuation for the goods – application of security where value differs from SIV by specified percentage.</t>
  </si>
  <si>
    <t>v0.7</t>
  </si>
  <si>
    <t>DMSACC, DMSCLE, DMSSTAX</t>
  </si>
  <si>
    <t>TT_IM14a</t>
  </si>
  <si>
    <t>R2.7.0_E2E_TC14</t>
  </si>
  <si>
    <t>Self-representing Trader submits a Type A declaration for goods imported and declared to free-circulation, with no previous procedure.  Application of duties &amp; Preference to a declaration where the goods have Simplified Procedure  Value (SPV) rates declared using an Additional Procedure Code E01 in DE 1/11  and valuation method code 4.</t>
  </si>
  <si>
    <t>TT_IM15a</t>
  </si>
  <si>
    <t>TC22_Type_A_PHY</t>
  </si>
  <si>
    <t>Agent employed by self-representing trader submits an inventory linked Type A declaration with a physical control, includes CSP notifications. This scenario demonstrates a physical control being applied on a declaration, triggering a DMSCTL notification.</t>
  </si>
  <si>
    <t>IVL TypeA CIRM Validate Movement Response</t>
  </si>
  <si>
    <t>DMSACC, DMSCLE, CMSCTL, CMSTAX</t>
  </si>
  <si>
    <t>IM_F_Sample_TC01</t>
  </si>
  <si>
    <t>TT_IM17a (TBC)</t>
  </si>
  <si>
    <t>Imports-Standalone pre-lodged Type F declaration</t>
  </si>
  <si>
    <t>TT_IM17a</t>
  </si>
  <si>
    <t>DMSRCV</t>
  </si>
  <si>
    <t>IM_A_Sample_TC02</t>
  </si>
  <si>
    <t xml:space="preserve">Imports-Type A declaration with End Use Relief. Import of goods under end use relief, where the goods have not been subject to previous procedure </t>
  </si>
  <si>
    <t>IM_A_Sample_TC03</t>
  </si>
  <si>
    <t>Imports-Type A declaration with immediate payments as a method of payment</t>
  </si>
  <si>
    <t>IM_A_Sample_TC04</t>
  </si>
  <si>
    <t>Imports-Type A declaration for goods entered into a Customs Warehouse</t>
  </si>
  <si>
    <t>v3.1</t>
  </si>
  <si>
    <t>IM_A_Sample_TC06</t>
  </si>
  <si>
    <t>R2.5.0_E2E_TC12</t>
  </si>
  <si>
    <t>Type A Import of goods going into free circulation with and EU Country of Origin for goods which have a protected designation of origin, e.g. white wine from Alsace (produced in the EU)</t>
  </si>
  <si>
    <t>IM_A_Sample_TC07</t>
  </si>
  <si>
    <t>R2.5.0_E2E_TC15</t>
  </si>
  <si>
    <t>A declaration is received which will include Quota. The payload will include a Quota ID that exists in Tariff for the relevant Commodity Code and where the Quota amount has been partially allocated.</t>
  </si>
  <si>
    <t>DMSACC-01, DMSCLE-09, DMSROG-08, DMSTAX-13-first, DMSTAX-13-second</t>
  </si>
  <si>
    <t>IM_A_Sample_TC08</t>
  </si>
  <si>
    <t>R2.5.0_E2E_TC17</t>
  </si>
  <si>
    <t>A declaration is received which triggers a documentary control task. The payload conatains a packaging/type of 'PK' for the first goods item, which results in a blocking and final control task being produced.</t>
  </si>
  <si>
    <t>DMSACC, DMSDOC, DMSINV</t>
  </si>
  <si>
    <t>IM_A_Sample_TC09</t>
  </si>
  <si>
    <t>R2.5.0_E2E_TC18</t>
  </si>
  <si>
    <t>A declaration is received which triggers a physical control task. The payload conatains a packaging/type of 'PK' for the first goods item, which results in a blocking and final control task being produced.</t>
  </si>
  <si>
    <t>DMSACC, DMSCTL, DMSINV</t>
  </si>
  <si>
    <t>IM_A_Sample_TC10</t>
  </si>
  <si>
    <t>R2.5.1_E2E_TC02</t>
  </si>
  <si>
    <t>A Trader submits a (self-representing) Type A declaration for the import of goods where the Low Value Consignment Relief (LVCR) is removed and the correct relief treatments for parcels are applied when imported under the Parcels Registration Service (BSP).</t>
  </si>
  <si>
    <t>IM_A_Sample_TC11</t>
  </si>
  <si>
    <t>R2.5.1_E2E_TC03</t>
  </si>
  <si>
    <t xml:space="preserve">New Declaration is accepted and cleared succesfully when it is submitted with a Northern Ireland Goods Location code of 'GBAZILBILB001', and an AI code of 'GBILB'. 
The Commodity Code attracts Excise Duty and is NOT VAT Zero Rated and NOT
Duty Zero. 
Customs Duty and VAT is not calculated. Excise Duty is calculated </t>
  </si>
  <si>
    <t>IM_A_Sample_TC12 (PVA)</t>
  </si>
  <si>
    <t>D1ND VAT Amount Postponed Type A declaration for the import of goods liable to duty and VAT with no previous procedure</t>
  </si>
  <si>
    <t>DMSACC, DMCCLE, DMSTAX</t>
  </si>
  <si>
    <t>N/A</t>
  </si>
  <si>
    <t>Imports-Amendment request for a Type B declaration and associated CDS response</t>
  </si>
  <si>
    <t>Amendment Message (V1.2)</t>
  </si>
  <si>
    <t>IM_B_Sample_TC01</t>
  </si>
  <si>
    <t>Imports-Simplified occasional frontier Type B declaration</t>
  </si>
  <si>
    <t>1.3.3</t>
  </si>
  <si>
    <t>IM_C_Sample_TC01</t>
  </si>
  <si>
    <t>Imports-Standalone simplified Type C declaration. A Type C declaration is submitted by an Agent for a Single Goods Item
“Submit an arrived non-inventory linked frontier declaration by a trader/declarant via the Digital UI”</t>
  </si>
  <si>
    <t>v3.7</t>
  </si>
  <si>
    <t>IM_Cancellation_Sample_TC01</t>
  </si>
  <si>
    <t>Imports-Cancellation request for a Type Z declaration and associated CDS response</t>
  </si>
  <si>
    <t>DMSACC (v1.1), DMSINV (v1.1), DMSRCV (v1.1), DMSREQ (v1.1)</t>
  </si>
  <si>
    <t>IM_D_Sample_TC01</t>
  </si>
  <si>
    <t>Imports-Standard pre-lodged Type D. Scenario:“Import of goods liable to Duty &amp; VAT, with no previous procedure”  declaration</t>
  </si>
  <si>
    <t>IM_D_Sample_TC02</t>
  </si>
  <si>
    <t>R2.5.0_E2E_TC07</t>
  </si>
  <si>
    <t>Removed</t>
  </si>
  <si>
    <t xml:space="preserve">Type D Import of goods going into free ciruculation where the combination of the Commodity Code and the Country of Origin code attracts CAP Safeguarding measures. </t>
  </si>
  <si>
    <t>IM_D_Sample_TC04</t>
  </si>
  <si>
    <t>R2.5.1_E2E_TC01</t>
  </si>
  <si>
    <t>A Trader submits a Type D pre-lodged Declaration for the import of goods which contains a Mode of Transport of 'RoRo' and a valid Means of Transport to identify the vehicle transporting the goods</t>
  </si>
  <si>
    <t>DMSACC, DMSCLE, DMSRCV, DMSRCV2, DMSTAX</t>
  </si>
  <si>
    <t>IM_D_Sample_TC05</t>
  </si>
  <si>
    <t>R2.5.1_E2E_TC04</t>
  </si>
  <si>
    <t xml:space="preserve">New Declaration is accepted and cleared successfully when it is submitted with all of the following: 
- a Country of Origin from an individual EU Country. 
- a Country of Dispatch from an individual EU Country. 
- a Country of Destination of 'JE'. 
- a valid Place of Loading for air freight charges. 
Duty is also calculated successfully.
Note: Additional step to be added to E2E scenario to verify that if 'EU' is entered as a Country of Origin that this does not result in the Declaration being Rejected. Use the same payload as above with this change. Amended payload will not be shared with the Trade. </t>
  </si>
  <si>
    <t>DMSACC, DMSCLE, DMSRCV_GPN, DMSRCV_Original_TypeD, DMSTAX</t>
  </si>
  <si>
    <t>IM_E_Sample_TC01</t>
  </si>
  <si>
    <t>Imports-Simplified occasional pre-lodged Type E declaration</t>
  </si>
  <si>
    <t>IM_GPN_Sample_TC01</t>
  </si>
  <si>
    <t>IM_IVL_Sample_TC01</t>
  </si>
  <si>
    <t>Imports-Inventory linked pre-lodged Type F declaration followed by arrival of the goods, includes all CSP notifications</t>
  </si>
  <si>
    <t>v1.9</t>
  </si>
  <si>
    <t>ValidateMovementRequest(1), ValidateMovementRequest(2),  ValidateMovementResponse(1), ValidateMovementResponse(2)</t>
  </si>
  <si>
    <t>DMSACC, DMSCLE, DMSRCV(01), DMSRCV(02), DMSTAX</t>
  </si>
  <si>
    <t>DeclarationStatusNotification (01), DeclarationStatusNotification (02), DeclarationStatusNotification (03)</t>
  </si>
  <si>
    <t>IM_IVL_Sample_TC02</t>
  </si>
  <si>
    <t>Imports-Inventory linked pre-lodged Type F declaration with an inventory mismatch and revalidation, includes all CSP notifications</t>
  </si>
  <si>
    <t>ValidateMovementRequest(01), ValidateMovementRequest(02),  ValidateMovementResponse(01), ValidateMovementResponse(02)</t>
  </si>
  <si>
    <t>DMSRCV(01), DMSREJ</t>
  </si>
  <si>
    <t>DeclarationStatusNotification</t>
  </si>
  <si>
    <t>IM_IVL_Sample_TC03 (No longer in use)</t>
  </si>
  <si>
    <t>R2.4.0_E2E_TC21</t>
  </si>
  <si>
    <t>Imports-Inventory linked pre-lodged Type D declaration with a blocking documentary control, includes all CSP notifications</t>
  </si>
  <si>
    <t>IM_IVL_Sample_TC03</t>
  </si>
  <si>
    <t>DMSACC, DMSCLE, DMSRCV(01), DMSRCV(02), DMSRCV(03), DMSRCV(04), DMSRES, DMSTAX</t>
  </si>
  <si>
    <t>Amendment Payload, Declaration Status Notification (01) - Declaration Risked, Declaration Status Notification (02) - Declaration Clearance</t>
  </si>
  <si>
    <t>IM_IVL_Sample_TC04 (No longer in use)</t>
  </si>
  <si>
    <t>R2.4.0_E2E_TC10</t>
  </si>
  <si>
    <t xml:space="preserve">
Imports-A Type F Pre-Lodged IVL declaration is submitted with control and amended. Declaration is successfully matched and changes from a Type F to a Type C declaration and clears. </t>
  </si>
  <si>
    <t>v2.1</t>
  </si>
  <si>
    <t>IM_IVL_Sample_TC04</t>
  </si>
  <si>
    <t>DMSACC, DMSCLE, DMSRCV(01), DMSRCV(02), DMSRCV(03), DMSRCV(04), DMSREQ, DMSRES, DMSTAX</t>
  </si>
  <si>
    <t>Amendment Payload (V2.0), Declaration Status Notification (01), Declaration Status Notification (02)</t>
  </si>
  <si>
    <t>IM_IVL_Sample_TC06</t>
  </si>
  <si>
    <t>R2.4.0_E2E_TC03</t>
  </si>
  <si>
    <t>Inventory linked Type pre-lodged Type F declaration with an inventory mismatch followed by a null amendment, includes all CSP notifications</t>
  </si>
  <si>
    <t>DMSACC, DMSCLE, DMSRCV(01), DMSRCV(02), DMSRCV(03), DMSRCV(04), DMSREQ, DMSRES, DMSTAX, DeclarationStatusNotification (01), DeclarationStatusNotification (02)</t>
  </si>
  <si>
    <t>NULL Amendment Payload</t>
  </si>
  <si>
    <t>IM_Y_Sample_TC01</t>
  </si>
  <si>
    <t>Imports-Type Y declaration with value build-up, currency conversion, and preference of 300</t>
  </si>
  <si>
    <t>v1.8</t>
  </si>
  <si>
    <t>IM_Y_Sample_TC03</t>
  </si>
  <si>
    <t>Imports-Type Y declaration with an ADD commodity and currency conversion</t>
  </si>
  <si>
    <t>v1.7</t>
  </si>
  <si>
    <t>DMSCLE (v1.3), DMSACC (v1.3)</t>
  </si>
  <si>
    <t>IM_Y_Sample_TC04</t>
  </si>
  <si>
    <t>R2.5.1_E2E_TC05</t>
  </si>
  <si>
    <t>Imports-Type Y declaration with Onward Supply Relief (OSR)</t>
  </si>
  <si>
    <t>IM_Y_Sample_TC05</t>
  </si>
  <si>
    <t>Type Y declaration with invalid EORIs that generates a DMSREJ with CDS12005 and CDS12007 errors</t>
  </si>
  <si>
    <t>IM_Z_Sample_TC02</t>
  </si>
  <si>
    <t>Imports-Type Z declaration with indirect representative and a FEC check</t>
  </si>
  <si>
    <t>v3.8</t>
  </si>
  <si>
    <t>IM_Z_Sample_TC03</t>
  </si>
  <si>
    <t>Imports-Type Z declaration with value build-up and a FEC check</t>
  </si>
  <si>
    <t>v4.1</t>
  </si>
  <si>
    <t>IM_Z_Sample_TC04</t>
  </si>
  <si>
    <t>H4</t>
  </si>
  <si>
    <t>Imports-Type Z declaration with Inward Processing (IP) suspension</t>
  </si>
  <si>
    <t>DMSACC (v1.2), DMSTAX, DMSCLE (v1.2)</t>
  </si>
  <si>
    <t>IM_Z_Sample_TC05</t>
  </si>
  <si>
    <t>Imports-Type Z aggregated supplementary declaration</t>
  </si>
  <si>
    <t>IM_Z_Sample_TC06</t>
  </si>
  <si>
    <t>Imports-Type Z declaration with Inward Processing (IP) where duty is calculated using manual override</t>
  </si>
  <si>
    <t>IM_Z_Sample_TC07</t>
  </si>
  <si>
    <t>R2.4.0_E2E_TC16</t>
  </si>
  <si>
    <t>Imports-Type Z declaration with 3 goods items claiming trade preference and triggering a security deposit</t>
  </si>
  <si>
    <t>DMSCLE_Func-13 (1), DMSCLE_Func-13 (2), DMSCLE_Func-13 (3)</t>
  </si>
  <si>
    <t>IM_Z_Sample_TC08</t>
  </si>
  <si>
    <t>R2.5.1_E2E_TC14</t>
  </si>
  <si>
    <t xml:space="preserve">A trader submits a 'Z' Supplementary Declaration from a VAT registered TSP trader with a Deferment Account. 
The declaration is Accepted and Cleared succesfully when it is submitted with the following:
- an AI code of 'TSP01' at the header level (D/E 2/2)
- valid Procedure Code (D/E 1/10)
- valid Additional Procedure Code (D/E 1/11)
- an Acceptance Data Time that is less than 200 days before the received date
- an Additional Fiscal Reference containing the Trader's VAT number, at the header level (D/E 3/40). 
The Commodity Code is NOT VAT Zero Rated and NOT Duty Zero.  
Customs Duty and VAT WILL be calculated with a DMSTAX sent to the Trader. 
VAT is not charged to the payment account as the PVA process is followed. 
Customs Duty liability on the declaration exceeds the remaining balance in the Trader's DAN. 
 </t>
  </si>
  <si>
    <t>V1.0</t>
  </si>
  <si>
    <t>Version Control Chart</t>
  </si>
  <si>
    <t>Trade Test #</t>
  </si>
  <si>
    <t>TTM 8.0.1</t>
  </si>
  <si>
    <t>Test Scenario</t>
  </si>
  <si>
    <t>Version Number</t>
  </si>
  <si>
    <t>Payload Change</t>
  </si>
  <si>
    <t>Scenario Document Change</t>
  </si>
  <si>
    <t>Notification Message Change</t>
  </si>
  <si>
    <t>Movement Message Change</t>
  </si>
  <si>
    <t>Other Change</t>
  </si>
  <si>
    <t>Details of change (Include updated file name</t>
  </si>
  <si>
    <t>New Name</t>
  </si>
  <si>
    <t>#</t>
  </si>
  <si>
    <t>Status</t>
  </si>
  <si>
    <t>Previous Name</t>
  </si>
  <si>
    <t>Base Payload</t>
  </si>
  <si>
    <t>Declaration Category</t>
  </si>
  <si>
    <t>Description</t>
  </si>
  <si>
    <t>Initial release</t>
  </si>
  <si>
    <t xml:space="preserve">Has this been reviewed </t>
  </si>
  <si>
    <t xml:space="preserve">If Y, what date? </t>
  </si>
  <si>
    <t>Can we do this without CUPID?</t>
  </si>
  <si>
    <t>Tranche 1</t>
  </si>
  <si>
    <t xml:space="preserve">EX_D_Sample_TC01 </t>
  </si>
  <si>
    <t>Type D permanent export of goods in free circulation and home use</t>
  </si>
  <si>
    <t>Type A entry into free circulation for goods liable to customs duty and VAT</t>
  </si>
  <si>
    <t>N/A, but previous pack included a standalone sample arrival</t>
  </si>
  <si>
    <t>N</t>
  </si>
  <si>
    <t>--</t>
  </si>
  <si>
    <t>Using above payload, but showing full Imports arrivals journey and change to type D</t>
  </si>
  <si>
    <t>N - would not recommend</t>
  </si>
  <si>
    <t>Type Z removal of goods from private warehouse using EIDR, which results in a FEC challenge</t>
  </si>
  <si>
    <t>N/A, but previous pack included a standalone sample amendment</t>
  </si>
  <si>
    <t>The same Type Z declaration, with a subsequent amendment to item price</t>
  </si>
  <si>
    <t>TT_IM03a</t>
  </si>
  <si>
    <t>Type F inventory linked entry into free circulation which is arrived and where a control is raised and then cleared</t>
  </si>
  <si>
    <r>
      <t>The same declaration with a “complex amendment” applied (</t>
    </r>
    <r>
      <rPr>
        <sz val="11"/>
        <color rgb="FF0070C0"/>
        <rFont val="Calibri"/>
        <family val="2"/>
      </rPr>
      <t>CSP request – TBC</t>
    </r>
    <r>
      <rPr>
        <sz val="11"/>
        <rFont val="Calibri"/>
        <family val="2"/>
      </rPr>
      <t>)</t>
    </r>
  </si>
  <si>
    <t>Tranche 2</t>
  </si>
  <si>
    <t>Standalone Exports Simplified Type C declaration</t>
  </si>
  <si>
    <t>Tranche 3</t>
  </si>
  <si>
    <t>Inventory linked Type D declaration that is arrived and there is a control on goods exported under excise duty suspension</t>
  </si>
  <si>
    <t>Exports pre-lodged simplified Type F declaration with a special procedure which is arrived</t>
  </si>
  <si>
    <t>Exports pre-lodged inventory declaration which is arrived and triggers a control</t>
  </si>
  <si>
    <t>Dual running Exports pre-lodged inventory declaration on CHIEF which is arrived via CDS</t>
  </si>
  <si>
    <t>Type Y declaration with DIT licensing</t>
  </si>
  <si>
    <t>TBC – a</t>
  </si>
  <si>
    <t>I1?</t>
  </si>
  <si>
    <t>TTM8.1</t>
  </si>
  <si>
    <t>Question: can we add immediate payments to this version of this scenario?</t>
  </si>
  <si>
    <t xml:space="preserve">TBC – b </t>
  </si>
  <si>
    <t>N/A but previous pack included a different scenario for blocked controls</t>
  </si>
  <si>
    <t>Same as above but using PK and control trigger words to create blocked control example</t>
  </si>
  <si>
    <t>TBC – c</t>
  </si>
  <si>
    <t xml:space="preserve">Same as above but inventory linked </t>
  </si>
  <si>
    <t>Y - would only 
require addition of a MUCR</t>
  </si>
  <si>
    <t>Question: does making the scenario inventory linked change the underlying declaration or can this be done as one “flavour” based on the same base scenario.</t>
  </si>
  <si>
    <t>TTM8.0</t>
  </si>
  <si>
    <t>Standalone pre-lodged Type F declaration</t>
  </si>
  <si>
    <t>Question: should this declaration be arrived to show the full journey?</t>
  </si>
  <si>
    <t>TBC – b</t>
  </si>
  <si>
    <t>N/A but previous pack included a sample cancellation</t>
  </si>
  <si>
    <t>Same as above + cancellation</t>
  </si>
  <si>
    <t>Standalone inventory summary Type J declaration</t>
  </si>
  <si>
    <t xml:space="preserve">TBC – a </t>
  </si>
  <si>
    <t>Pre-lodged inventory summary Type K declaration</t>
  </si>
  <si>
    <t>As above</t>
  </si>
  <si>
    <t>The same declaration amended (already part of scenario, but not separated)</t>
  </si>
  <si>
    <t xml:space="preserve">TBC – c </t>
  </si>
  <si>
    <t>The same declaration cancelled (already part of scenario, but not separated)</t>
  </si>
  <si>
    <t>Type Z declaration with Inward Processing (IP) suspension</t>
  </si>
  <si>
    <t>N/A but previous pack included a rejection scenario (was on a Type Y)</t>
  </si>
  <si>
    <t xml:space="preserve">Same as above but with rejection </t>
  </si>
  <si>
    <t>Proposed reason for rejection: incorrect authorisations</t>
  </si>
  <si>
    <t>Indirect rep for imports</t>
  </si>
  <si>
    <t>ILE for exports</t>
  </si>
  <si>
    <t>High priority</t>
  </si>
  <si>
    <t>DIS for imports- ILE equivalent</t>
  </si>
  <si>
    <t>Sample</t>
  </si>
  <si>
    <t>Data Element</t>
  </si>
  <si>
    <t>Description of Backlog Item</t>
  </si>
  <si>
    <t>Payload or Commentary</t>
  </si>
  <si>
    <t>Confirmed or Provisional</t>
  </si>
  <si>
    <t>Resolved</t>
  </si>
  <si>
    <t>Main Description</t>
  </si>
  <si>
    <t>Are we saying we are applying an amendment to the declaration? If so, should we have an amendment included?</t>
  </si>
  <si>
    <t>Commentary</t>
  </si>
  <si>
    <t>Provisional</t>
  </si>
  <si>
    <t>"CDCM" unblocks the control - the value in DE 6/8 indicates non blocking documentary control, which is a contradiction.</t>
  </si>
  <si>
    <t>DE 4/8</t>
  </si>
  <si>
    <t>Potential removal - Type F into Type C declaration - given we only do a calculation on the supp dec, unsure if this is needed. If required, value should be E or R as per paper tariff.</t>
  </si>
  <si>
    <t>Payload</t>
  </si>
  <si>
    <t>DE 6/2</t>
  </si>
  <si>
    <t>Why is this required for this commodity?</t>
  </si>
  <si>
    <t>DE 2/4</t>
  </si>
  <si>
    <t>Why is this required for this scenario?</t>
  </si>
  <si>
    <t>DE 2/6</t>
  </si>
  <si>
    <t>Should we mention which type of duty?</t>
  </si>
  <si>
    <t>Remove StatementTypeCode tag as this is not a recognised CDS element</t>
  </si>
  <si>
    <t>Confirmed</t>
  </si>
  <si>
    <t>DE 6/5</t>
  </si>
  <si>
    <t>Remove unit code from GrossMassMeasure tag</t>
  </si>
  <si>
    <t>We need to add commentary for Statistical Value Amount if required</t>
  </si>
  <si>
    <t>Have updated</t>
  </si>
  <si>
    <t>We need to add commentary for Transaction Nature Code if required</t>
  </si>
  <si>
    <t>Confirm whether scenario is self-rep as this is unusual for this type. Multiple payload changes would be required.</t>
  </si>
  <si>
    <t>Revisiting the structure of this scenario.</t>
  </si>
  <si>
    <t>DE 2/1</t>
  </si>
  <si>
    <t>The inventory reference is mandatory for Tilbury as an ‘ILP’, however there is no ZMCR reference</t>
  </si>
  <si>
    <t>Update DCR to 2019</t>
  </si>
  <si>
    <t>DE 4/3</t>
  </si>
  <si>
    <t>Confirm if tax lines are required</t>
  </si>
  <si>
    <t>Confirm if tax lines are required and add MOP for each line</t>
  </si>
  <si>
    <t>DE 5/15</t>
  </si>
  <si>
    <t>Add comment about Type Code 1 for country of origin</t>
  </si>
  <si>
    <t>Multiple</t>
  </si>
  <si>
    <t>Add commentary for TSP, TRC and GN commodity codes</t>
  </si>
  <si>
    <t>What does the TSP mean?</t>
  </si>
  <si>
    <t>DE 8/6</t>
  </si>
  <si>
    <t>Confirm whether stat value can be calculated by CDS in all cases.</t>
  </si>
  <si>
    <t>Do they know the rules?</t>
  </si>
  <si>
    <t>Confirm what FEC challenge is expected</t>
  </si>
  <si>
    <t>DE 2/3</t>
  </si>
  <si>
    <t>Declarant's certificate number is the same as Importers / Warehousekeepers - this is not credible and should be amended</t>
  </si>
  <si>
    <t>Amend status code for document code 1207 from XB to JP</t>
  </si>
  <si>
    <t>Update DCR to 2019 and to include EORI of declarant</t>
  </si>
  <si>
    <t>Does this need to match the YDCR in 2/1?</t>
  </si>
  <si>
    <t>Review if country of origin is correct</t>
  </si>
  <si>
    <t>DE 5/23</t>
  </si>
  <si>
    <t>Include CW location</t>
  </si>
  <si>
    <t>Warehouse location should not be the FLC for Tilbury docks as it is removal from a customs warehouse</t>
  </si>
  <si>
    <t>DE 6/8</t>
  </si>
  <si>
    <t>Add further detail to item description</t>
  </si>
  <si>
    <t>DE 6/9</t>
  </si>
  <si>
    <t>Review packaging type as does not align with the commodity</t>
  </si>
  <si>
    <t>TTM 8.1</t>
  </si>
  <si>
    <t>Date Sent</t>
  </si>
  <si>
    <t>Sent by</t>
  </si>
  <si>
    <t>Recipients</t>
  </si>
  <si>
    <t>Contents Sent</t>
  </si>
  <si>
    <t>Zahir</t>
  </si>
  <si>
    <t>Phil Bulimore, Jonathan Pitt, Rosie Smith, Harby Baines, Neil Venton, Bipin Surti, Adrian Slade</t>
  </si>
  <si>
    <t>TTM 8.0.1 full up to date payloads and scenario documents</t>
  </si>
  <si>
    <t>Hugh</t>
  </si>
  <si>
    <t>Adrian, Sophia, Phil, Jonathan, Clare Ashby, Harry, Carol Carlile, Rosie, Rich Marston, Elli Bell, cheryl curtling</t>
  </si>
  <si>
    <t>Up to date Scenario List for TTM8.1 (Tab 1 in this document)</t>
  </si>
  <si>
    <t>Phil, Jonathan, Adrian</t>
  </si>
  <si>
    <t>Updated TTM8.1 Regression testing files only, inlcuding C505 fix</t>
  </si>
  <si>
    <t>Jonathan, rosie</t>
  </si>
  <si>
    <t>Full up to date ttm8.1 pack</t>
  </si>
  <si>
    <t>Rosie to send to SDST</t>
  </si>
  <si>
    <t>Full up to date ttm8.1 pack, including GPN sample</t>
  </si>
  <si>
    <t>Gaurav, Rosie</t>
  </si>
  <si>
    <t>EX_Y_TC01v1.3, IM_Z_TC07v1.5</t>
  </si>
  <si>
    <t>Harry, elli, olu</t>
  </si>
  <si>
    <t>Full draft ttm8.2 pack, missing 4 exports files</t>
  </si>
  <si>
    <t>Annotated Sample Reference</t>
  </si>
  <si>
    <t>Release/Tranche</t>
  </si>
  <si>
    <t>Data Set Category</t>
  </si>
  <si>
    <t>Scenario Title</t>
  </si>
  <si>
    <t>Additional Messages</t>
  </si>
  <si>
    <t>Notes</t>
  </si>
  <si>
    <t>Edit Required</t>
  </si>
  <si>
    <t>Other Notes</t>
  </si>
  <si>
    <t>TT_EX001a</t>
  </si>
  <si>
    <t>Exports Inventory Linked Pre-Lodged Declaration</t>
  </si>
  <si>
    <t>Type D maritime declaration, with one MUCR and one DUCR, arrived and departed at MUCR level</t>
  </si>
  <si>
    <t>CST
EAL
EDL</t>
  </si>
  <si>
    <t>Trader notifications:
DMSRCV
DMSACC
DMSRES
DMSCLE
DMSEOG
CSP notifications:
EMR</t>
  </si>
  <si>
    <t>TT_EX002a</t>
  </si>
  <si>
    <t>Exports Simplified Frontier Declaration</t>
  </si>
  <si>
    <t>Standalone Simplified Type C declaration</t>
  </si>
  <si>
    <t>EAL
EDL</t>
  </si>
  <si>
    <t>DMSACC
DMSCLE
DMSEOG</t>
  </si>
  <si>
    <t>This scenario is impacted by KEL 208: If value of '4' is entered in DE 7/4 in declaration using the C1 dataset, then DE 7/7 also needs to be populated.
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</si>
  <si>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TT_EX002b</t>
  </si>
  <si>
    <t>TTM18.0</t>
  </si>
  <si>
    <t>CSP query to search for and retrieve all of the declared data elements associated with an Exports declaration that was submitted into CDS via their system</t>
  </si>
  <si>
    <t>An agent submits a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</si>
  <si>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TT_EX003a</t>
  </si>
  <si>
    <t>C21e</t>
  </si>
  <si>
    <t>Exports Pre-Lodged Customs Clearance Request (CCR)</t>
  </si>
  <si>
    <t>Type – K Pre-lodged EXPORT Declaration moves to Type J Export Declaration. CHIEF declaration with DUCR reference (C21 declaration) declared on CHIEF</t>
  </si>
  <si>
    <t>TT_EX004a</t>
  </si>
  <si>
    <t>Supplementary declaration with DIT licensing</t>
  </si>
  <si>
    <t>Type Y Export to ensure declaration is accepted and cleared when SDP authorisation is supplied with licensing</t>
  </si>
  <si>
    <t>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</si>
  <si>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TT_EX005a</t>
  </si>
  <si>
    <t>TTM9.0</t>
  </si>
  <si>
    <t>Exports Direct Frontier Declaration</t>
  </si>
  <si>
    <t>Type A Declaration with Direct Representation and No Control</t>
  </si>
  <si>
    <t>TT_EX006a</t>
  </si>
  <si>
    <t>Exports Direct Pre-Lodged Declaration</t>
  </si>
  <si>
    <t>A Type F pre-lodged Direct export declaration with no control. Declaration is processed including risk assessment, and becomes a Type C frontier declaration</t>
  </si>
  <si>
    <t xml:space="preserve">DMSRCV
DMSACC
DMSRES
DMSCLE
DMSEOG
</t>
  </si>
  <si>
    <t>TT_EX007a</t>
  </si>
  <si>
    <t>Exports Direct CCR Declaration with DUCR and MUCR</t>
  </si>
  <si>
    <t>Type K direct representation scenario with DUCR and MUCR declared and no control</t>
  </si>
  <si>
    <t>DMSRCV
DMSACC
DMSRES
DMSEOG
DMSCLE</t>
  </si>
  <si>
    <t>TT_EX008a</t>
  </si>
  <si>
    <t>TTM10.2</t>
  </si>
  <si>
    <t>Exports Pre-Lodged Dual-Running Declaration with DUCR</t>
  </si>
  <si>
    <t>Pre-Lodged Type D submitted in CHIEF moves to Type A Declaration DUCR only. (CHIEF – Dual Running)</t>
  </si>
  <si>
    <t>TT_EX009a</t>
  </si>
  <si>
    <t>TTM11.0</t>
  </si>
  <si>
    <t>Exports Pre-Lodged Declaration with Dual Use Export Authorisation and an Amendment</t>
  </si>
  <si>
    <t>Type D Pre-Lodged Declaration using Dual Use Export Authorisation, followed by an amendment.</t>
  </si>
  <si>
    <t>CST
EAL
EAC
EDL</t>
  </si>
  <si>
    <t xml:space="preserve">DMSRCV(1)
DMSACC
DMSRES(1)
DMSCLE(1)
DMSRCV(2)
DMSREQ
DMSRES(2)
DMSCLE(2)
DMSEOG
</t>
  </si>
  <si>
    <t>TT_EX010a</t>
  </si>
  <si>
    <t>Exports Frontier Declaration with Electronic Licensing</t>
  </si>
  <si>
    <t>Type A Full Declaration using Export Licensing for "Cultural Goods" and Military Weapons, followed by cancellation.</t>
  </si>
  <si>
    <t>DMSACC, DMSCLE, DMSINV, DMSRCV, DMSREQ</t>
  </si>
  <si>
    <t>TT_EX011a</t>
  </si>
  <si>
    <t>TTM12.0</t>
  </si>
  <si>
    <t>Non-GVMS (arrived via CSP) Exports Pre-Lodged Declaration</t>
  </si>
  <si>
    <t>Inventory linked Type D declaration using RoRo method of transport, arrived and departed from Port of Ramsgate.</t>
  </si>
  <si>
    <t>DSMRCV
 DMSACC
DMSRES
DMSCLE
DMSEOG</t>
  </si>
  <si>
    <t>TT_EX011b</t>
  </si>
  <si>
    <t>Non-GVMS (arrived via CSP) Exports Pre-Lodged Declaration with Rejection for Invalid Location</t>
  </si>
  <si>
    <t>Inventory linked Type D Maritime declaration using Maritime method of transport, arrived and departed from Port of Ramsgate with error in location code. Declaration is rejected.</t>
  </si>
  <si>
    <t>TT_EX012a</t>
  </si>
  <si>
    <t>TTM12.2</t>
  </si>
  <si>
    <t>Two pre-lodged CHIEF Type D declarations, one in CHIEF and one in CDS, are arrived to become frontier declarations</t>
  </si>
  <si>
    <t>Two Type D pre-lodged declarations, one in CHIEF and one in CDS, are submitted. No control task is raised. Two DUCRs are arrived at the location. The declarations are consolidated with one MUCR. The goods are departed using the MUCR.</t>
  </si>
  <si>
    <t>EAA(1)
EAA(2)
EAL(1)
EAL(2)
EAC(1)
EAC(2)
CST
EAL(3)
EDL</t>
  </si>
  <si>
    <t>Trader:
DMSRCV
DMSACC
DMSRES
DMSCLE
DMSEOG
CSP Notifications:
ERS(1) (CDS)
ERS(2) (CDS)
ERS(3) (CDS)
EMR(1) (CDS)
EMR(2) (CDS)
EMR(3) (CDS)
EMR(4) (CHIEF)</t>
  </si>
  <si>
    <t>TT_EX013a</t>
  </si>
  <si>
    <t>NI to GB Direct Export - Type D Declaration</t>
  </si>
  <si>
    <t>Type D (Pre-lodged Direct Export) Declaration where Goods are Exported from NI into GB. Additional Information code NIEXP included in declaration.
Trader submits EAL and EDL Movement messages. No Risk Rules are fired, and no Control tasks are raised.</t>
  </si>
  <si>
    <t>DMSRCV
DMSACC
DMSRES
DMSCLE
DMSEOG</t>
  </si>
  <si>
    <t>TT_EX013b</t>
  </si>
  <si>
    <t>NI to GB Direct Export - Type Y Declaration</t>
  </si>
  <si>
    <t>Type Y (Supplementary Goods) Declaration where Goods are Exported from NI into GB. Additional Information code NIEXP included in declaration.</t>
  </si>
  <si>
    <t>DSMACC
DMSCLE</t>
  </si>
  <si>
    <t>TT_EX014a</t>
  </si>
  <si>
    <t>TTM12.3</t>
  </si>
  <si>
    <t>A 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</si>
  <si>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</si>
  <si>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EAC (Step 2)
EAA (Step 3)
EAL (Step 4)
CST (Step 5)
EDL (Step 6)</t>
  </si>
  <si>
    <t>EMR-CHIEF (Step 3)
EMR-PM_API (Step 3)
EMR-CDS (Step 4)
EMR-CHIEF (Step 4)
EMR-PM_API (Step 4)
CST-PN_API (Step 5)
EMR-CDS (Step 5)
EMR-CHIEF (Step 5)
EMR-PN_API (Step 5)
EDL-CDS (Step 6)
EDL-CHIEF (Step 6)
EDL-PN_API (Step 6)</t>
  </si>
  <si>
    <t>TT_EX015a</t>
  </si>
  <si>
    <t>TTM14.0</t>
  </si>
  <si>
    <t>Exports Declaration for Excise Goods with a Fallback Accompanying Document</t>
  </si>
  <si>
    <t>Type D Pre-lodged exports declaration with DE 2/2 (Additional Information): ECONR and DE 2/3 (Additional Documents): C651 Exporting goods to the US from GB. 
Trader moving Excise Goods can declare a Fallback Accompanying Document as an alternative to an Electronic Administrative Document.</t>
  </si>
  <si>
    <t>DSMRCV
DMSACC
DMSRES
DMSCLE
DMSEOG</t>
  </si>
  <si>
    <t>TT_EX016a</t>
  </si>
  <si>
    <t>0015</t>
  </si>
  <si>
    <t>Exports Declaration with a CPD Carnet Reference</t>
  </si>
  <si>
    <t>Type K exports declaration with DE 1/10 (Procedure code) 0015 and DE 1/11 (Additional Procedure Code): 13C with DE 2/1 (Previous Document) CPD Exporting goods from GB to IN. 
Trader can declare a CPD previous document code on their Export declaration, so that a CPD carnet reference can be declared.</t>
  </si>
  <si>
    <t>TT_EX017a</t>
  </si>
  <si>
    <t>Type D export declarations, one in CHIEF (with DUCR Part ID and alpha character) and one in CDS (Without DUCR Part ID).</t>
  </si>
  <si>
    <t>Two pre-lodged CHIEF Type D declarations, one in CHIEF (with DURC Part ID and alpha character) and one in CDS (without DUCR Part ID). The CSP must receive the UCR in all UKCTRL responses that are sent from CHIEF.</t>
  </si>
  <si>
    <t>EAA(1) - Step 3
EAA(2) - Step 4
EAL(1) - Step 5
EAL(2) - Step 6
EAC(1) - Step 7
EAC(2) - Step 8
CST - Step 9
EAL(3) - Step 10
EDL - Step 11</t>
  </si>
  <si>
    <t>Trader:
DMSRCV(1)
DMSACC
DMSRES
DMSCLE
DMSEOG
CSP Notifications:
ERS(1) (CDS)
ERS(2) (CDS)
ERS(3) (CDS)
EMR (CDS)</t>
  </si>
  <si>
    <t>TT_EX018a</t>
  </si>
  <si>
    <t>TTM14.2</t>
  </si>
  <si>
    <t>Two pre-lodged Exports declarations in CDS and CHIEF are consolidated to a MUCR, and the CDS declaration is then cancelled and auto disassociated from the MUCR</t>
  </si>
  <si>
    <t>Two Exports Type D declarations with one in CDS and one in CHIEF are submitted and arrived at a single location at DUCR level, which are consolidated to a MUCR and then shut and arrived at MUCR level. The CDS declaration is then cancelled and the DUCR receives an SOE of 4 and is auto disassociated from the MUCR, while the CHIEF DUCR remains associated to the MUCR and is then departed.</t>
  </si>
  <si>
    <t>EAA1 - Step 3
EAA2 - Step 4
EAL1 - Step 5
EAL2 - Step 6
EAC1 - Step 7
EAC2 - Step 8
CST - Step 9
EAL3 - Step 10
Cancellation - Step 11
EDL - Step 12</t>
  </si>
  <si>
    <t>Trader:
DMSRCV(1)
DMSRCV(2)
DMSACC
DMSRES
DMSCLE
DMSRCV(3)
DMSREQ
DMSINV
CSP Notifications:
ERS(1) (CDS)
ERS(2) (CDS)
ERS(3) (CDS)
EMR (CDS)</t>
  </si>
  <si>
    <t>TT_EX019a</t>
  </si>
  <si>
    <t>TTM15.1</t>
  </si>
  <si>
    <t>Exports pre-lodged declaration with a DUCR and MUCR, that is then associated with new low level MUCR2 in the most recent valid EAL</t>
  </si>
  <si>
    <t>A Type D declaration with a DUCR and MUCR is arrived and shut, and then associated with a new low level MUCR2 by the same submitter in the most recent valid EAL.</t>
  </si>
  <si>
    <t>Step 1: CST1
Step 3: EAL1
Step 5: EAC
Step 6: CST2
Step 7: EAL2
Step 8: EDL</t>
  </si>
  <si>
    <t>Trader Notifications:
Dec1: DMSRCV(1), DMSACC, DMSRES, DMSCLE, DMSEOG
Dec2: DMSRCV(1),  DMSACC, DMSRES, DMSCLE, DMSEOG
CSP (Pull) Notifications:
Step 1: Dec1-FC02
Step 2: CST-AC01
Step 3: EAL1-EMR1, EAL1-EMR2, EAL1-FR01-Dec1, EAL-FR07-Dec1, EAL-FR09-Dec1
Step 4: Dec2-FC02
Step 5: EAC-AC01
Step 6: CST2-AC01
Step 7: EAL2-EMR1, EAL2-EMR2, EAL2-FR01-Dec2, EAL2-FR07-Dec2, EAL2-FR09-Dec2
Step 8: EDL-AC01, EDL-FR16-Dec1, EDL-FR16-Dec2</t>
  </si>
  <si>
    <t>TT_EX020a</t>
  </si>
  <si>
    <t>Exports pre-lodged declaration where a loader completes an arrival movement (EAA/EAL) on individual DUCRs that are below a parent MUCR</t>
  </si>
  <si>
    <t xml:space="preserve">A Type D declaration where a loader completes arrival movements (EAA/EAL) on individual DUCRs that are below a parent MUCR. </t>
  </si>
  <si>
    <t>Step 2: EAA1
Step 3: EAL1
Step 4: CST
Step 5: EAL2
Step 6: EDL</t>
  </si>
  <si>
    <t>Trader Notifications:
DMSRCV(1), DMSACC, DMSRES, DMSCLE, DMSEOG
CSP (Pull) Notifications:
Step 1: Dec1-FC02
Step 2: EAA-ERS
Step 3: EAL1-ERS1, EAL1-ERS2, EAL1-FR01-Dec1, EAL-FR07-Dec1, EAL-FR09-Dec1
Step 4: CST-AC01
Step 5: EAL2-EMR
Step 6: EDL-AC01, EDL-FR16-Dec2</t>
  </si>
  <si>
    <t>TT_EX021a</t>
  </si>
  <si>
    <t>Exports frontier declaration with DUCR only, when rejected with an SOE of 5, is successfully re-presented using the same DUCR on the new declaration and the new declaration takes precedence</t>
  </si>
  <si>
    <t xml:space="preserve">A Type A declaration with DUCR only, when rejected (on Initial Submission) with an SOE of 5, is successfully re-presented using the same DUCR on the new declaration or the new declaration takes precedence. </t>
  </si>
  <si>
    <t>Step 3: EAL
Step 4: EDL</t>
  </si>
  <si>
    <t>Trader Notifications:
DMSACC
DMSCLE
DMSEOG
CSP (Pull) Notifications:
Step 1: Dec1-FC03
Step 2: DEC-FC01, DEC-FC09
Step 3: EAL-ERS
Step 4: EDL-AC01, EDL-FC16</t>
  </si>
  <si>
    <t>TT_EX022a</t>
  </si>
  <si>
    <t>Exports frontier declaration at a GVMS location with DUCR only is rejected, and then the same DUCR is used on another declaration at a RoRo location and the new declaration takes precedence</t>
  </si>
  <si>
    <t>A Type A declaration at a GVMS location, DUCR only, is rejected (on initial submission) with an SOE of 5. The same DUCR is then used on another declaration at a RoRo location and the new declaration takes precedence.</t>
  </si>
  <si>
    <t>Trader Notifications:
Dec1: DMSREJ
Dec2: DMSACC, DMSCLE, DMSEOG
CSP (Pull) Notifications:
Step 1: Dec1-FC03
Step 2: DEC-FC01, DEC-FC09
Step 3: EAL-ERS
Step 4: EDL-AC01, EDL-FC16</t>
  </si>
  <si>
    <t>TT_EX023a</t>
  </si>
  <si>
    <t>TTM16.1</t>
  </si>
  <si>
    <t>B2</t>
  </si>
  <si>
    <t>Exports outward processing frontier declaration</t>
  </si>
  <si>
    <t>Type A Export with self-representation and no control. Goods are exported for Outward Processing using procedure code 2100 and additional procedure code 1CS, which is used as a temporary measure for indicating use of customs supervised exports (CSE).</t>
  </si>
  <si>
    <t>TT_EX024a</t>
  </si>
  <si>
    <t>B4</t>
  </si>
  <si>
    <t>Exports Special Fiscal Territories pre-lodged declaration</t>
  </si>
  <si>
    <t>Type COD pre-lodged declaration for goods being declared for dispatch to a Special Fiscal Territory. Country of dispatch Great Britain and country of destination Guernsey.  Requested procedure 1040 to indicate permanent export of goods in free circulation or home use. Additional procedure code F75 to indicate goods dispatched in the context of trade with Special Fiscal Territories and territories with which the EU has formed a Customs Union.</t>
  </si>
  <si>
    <t>DMSRCV(1)
DMSRCV(2)
DMSACC
DMSRES
DMSCLE
DMSEOG</t>
  </si>
  <si>
    <t xml:space="preserve">This scenario is impacted by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This scenario is impacted by KELL 427: DE 8/5 Nature of Transaction is currently being mandated on all B4 declarations, when it should be dependent. Until this is resolved, it will be necessary to complete DE 8/5 on all B4 declarations. </t>
  </si>
  <si>
    <t>TT_EX025a</t>
  </si>
  <si>
    <t>TTM17.0</t>
  </si>
  <si>
    <t>B1MOU</t>
  </si>
  <si>
    <t>Exports supplementary EIDR declaration using a procedure with Memorandum of Understanding (MoU)</t>
  </si>
  <si>
    <t>Trader submits a Type Z Export declaration with Procedure Code 1040 (DE 1/10) and Additional Procedure Code 1MU (DE 1/11) that derives the B1MOU procedure category. MoU authorisation is declared in DE 3/39 with C676 Additional Document in DE 2/3. CDS accepts the combination of procedure code and additional procedure code.</t>
  </si>
  <si>
    <t>DMSACC
DMSCLE</t>
  </si>
  <si>
    <t>TT_EX026a</t>
  </si>
  <si>
    <t>Export pre-lodged simplified declaration using a procedure with Memorandum of Understanding (MoU)</t>
  </si>
  <si>
    <t>Trader submits a Type K Export declaration with Procedure Code 0012 (DE 1/10) and Additional Procedure Code 16M (DE 1/11) that derives the C21E procedure category. MoU authorisation is declared in DE 3/39 with C676 Additional Document in DE 2/3. CDS accepts the combination of procedure code and additional procedure code. Declaration arrives and is departed at MUCR level.</t>
  </si>
  <si>
    <t>TT_EX027a</t>
  </si>
  <si>
    <t>Export arrived frontier declaration, for goods moving from GB to RoW, through one of the specified reduced capacity GB ports</t>
  </si>
  <si>
    <t>Trader submits a Type A GB-ROW Export declaration with: EXRR authorisation declared in D.E 3/39; No CSE authorisation declared; A reduced capacity location of Dover in DE 5/23 (GBAUDVRDOVDVRGVM); No Mode of Transport declared in DE 7/4; and 'RRS01' declared in DE 2/2. CDS accepts the combination of declaration type, authorisation type code and reduced capacity location. Declaration arrives and is departed at MUCR level.</t>
  </si>
  <si>
    <t>Trader Notifications:
DMSACC
DMSCLE
DMSEOG
CSP Notifications:
ERS (Step 2)
EDL (Step 3)</t>
  </si>
  <si>
    <t>TT_EX028a</t>
  </si>
  <si>
    <t xml:space="preserve">C1 </t>
  </si>
  <si>
    <t>Export pre-lodged simplified declaration, for goods moving from GB to RoW, where Tariff prohibition and restriction (P&amp;R) measures are enforced to ensure traders provide all relevant information/documentation</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</si>
  <si>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</si>
  <si>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Trader Notifications:
DMSRCV
DMSACC
DMSRES
DMSCLE
DMSEOG
CSP Notifications:
ERS (Step 2)
ERS (Step 2)
EDL (Step 3)</t>
  </si>
  <si>
    <t>TT_EX029a</t>
  </si>
  <si>
    <t>CSP query to search export declarations they have submitted, using specific search parameters to review the status of various declarations</t>
  </si>
  <si>
    <t>A CSP submits a query for declarations that they have submitted, using the following parameters: PartyRole - 'Submitter'; Declaration Status - 'All'; Declaration Category - 'EX'; Date From - not populated; and Date To - populated. The list will return pre-lodged and arrived export declarations. By entering an End Date in the date range, the query will return results to the End Date provided. Results will be returned in descending date order.</t>
  </si>
  <si>
    <t>DIS Report</t>
  </si>
  <si>
    <t>TT_EX030a</t>
  </si>
  <si>
    <t>TTM19.0</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</si>
  <si>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</si>
  <si>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</si>
  <si>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Trader Notifications:
DMSACC
DMSCLE
DMSEOG
CSP Notifications:
ERS1
ERS2
EDL</t>
  </si>
  <si>
    <t>TT_EX031a</t>
  </si>
  <si>
    <t>0014</t>
  </si>
  <si>
    <t xml:space="preserve">Export frontier EIDR declaration, for goods moving from GB to RoW, where procedure code 0014 and additional procedure code 19Z are declared for goods exiting a Freeport. </t>
  </si>
  <si>
    <t>A trader submits an Exports Type J declaration, exporting goods from GB to ROW. The trader enters the following information on the declaration: Procedure Code '0014' at item level in DE 1/10; Additional Procedure Code '19Z' at item level in DE 1/11; and Additional Information Code 'FZPER' in DE 2/2.</t>
  </si>
  <si>
    <t>Trader Notifications:
DMSRCV 
DMSRCV
DMSACC
DMSRES
DMSCLE
DMSEOG
CSP Notifications:
ERS
EDL</t>
  </si>
  <si>
    <t>TT_EX032a</t>
  </si>
  <si>
    <t>TTM20.0</t>
  </si>
  <si>
    <t>Export frontier declaration, for goods moving from GB to RoW, via Merchandise in Baggage</t>
  </si>
  <si>
    <t>A trader submits an Exports Type A arrived declaration, exporting goods via Merchandise in Baggage from GB to ROW. The trader enters the following information on the declaration: Additional Information code 'MIB02' at item level in DE 2/2; Authorisation Type Code 'MIB' at header level in DE 3/39, along with a valid EORI; Procedure Code '1040' at item level in DE 1/10; Additional Procedure Code '1MB' at item level in DE 1/11; Goods Location 'DVRDOVDVR' in 5/23; and Additional Document Code '1MIB' at item level in DE 2/3, along with a date of arrival at the border.</t>
  </si>
  <si>
    <t>TT_EX033a</t>
  </si>
  <si>
    <t>Export pre-lodged declaration, for goods moving from NI to RoW, via Merchandise in Baggage</t>
  </si>
  <si>
    <t>A trader submits an Exports Type D pre-lodged declaration, exporting goods via Merchandise in Baggage from NI to ROW. The trader enters the following information on the declaration: Additional Information code 'MIB01' at item level in DE 2/2; Additional Information code 'NIEXP' at item level in DE 2/2; Procedure Code '23 00' at item level in DE 1/10; and Additional Procedure Code '000' at item level in DE 1/11.</t>
  </si>
  <si>
    <t>Trader Notifications:
DMSACC
DMSRCV
DMSRCV
DMSRES
DMSCLE
CSP Notifications:
ERS1
ERS2
EDL</t>
  </si>
  <si>
    <t>TT_EX034a</t>
  </si>
  <si>
    <t>TTM21.0</t>
  </si>
  <si>
    <t xml:space="preserve">Export pre-lodged occasional simplified declaration, for goods moving from GB to RoW, using additional procedure code 3LV, and where a  restrictions and prohibitions license code is not required or declared </t>
  </si>
  <si>
    <t xml:space="preserve">A trader submits an Exports Type E pre-lodged declaration with DUCR, exporting goods from GB to ROW. The trader enters the following information on the declaration: a valid commodity code '46021910' at the item level in DE 6/14; and country code 'CA' at header level in DE 5/8. </t>
  </si>
  <si>
    <t xml:space="preserve">EAL, EDL,  </t>
  </si>
  <si>
    <t>DMSEOG, DMSCLE, DMSRES, DMSACC, DMSRCV2, DMSRCV1</t>
  </si>
  <si>
    <t>TT_EX035a</t>
  </si>
  <si>
    <t xml:space="preserve">B1 </t>
  </si>
  <si>
    <t xml:space="preserve"> Export pre-lodged declaration, for goods moving from GB to ROW, that includes looking up the latest EAL/EAA when the DUCR has been disassociated so that restricted goods arent being released incorrectly.</t>
  </si>
  <si>
    <t>A trader submits 4x Exports Type D pre-lodged declarations (two via CHIEF and two via CDS), with a DUCR and MUCR. The goods are exported from GB to ROW. An EAA and EAL are submitted with a movement reference for the MUCR. Request for the CHIEF declaration1 to be cancelled and DUCR(1) disassociation. Submit a cancellation for CDS declaration-1. The MUCR is then shut by submitting a CST. An EDL is then submitted to depart the goods at the MUCR  level.</t>
  </si>
  <si>
    <t xml:space="preserve">Step5 EAA, Step6 EAL, Step8 Cancellation, Step9 CST, Step10 EDL
</t>
  </si>
  <si>
    <t xml:space="preserve">Trader - Declaration 1: DMSRCV(1), DMSRCV(2), DMSACC, DMSRES, DMSCLE, DMSRCV(3), DMSREQ, DMSINV
Trader - Declaration 2: DMSRCV(1), DMSRCV(2), DMSACC, DMSRES, DMSCLE, DMSEOG
CSP: Step5 EAA EMR, Step6 EAL EMR1, Step6 EAL EMR2, Step6 EAL EMR3, Step 7 EAL ERS, Step8 Cancellation DMSINV
Step8 Cancellation DMSRCV, Step8 EAL EMR, Step 9 CST, Step9 EAL EMR
</t>
  </si>
  <si>
    <t>TT_EX036a</t>
  </si>
  <si>
    <t>TTM21.1.0</t>
  </si>
  <si>
    <t>Export pre-lodged declaration, for goods moving from GB to ROW, that ensures that a EMR(s) has been sent confirming the latest update of their consignment for both old and new MUCRs when a DUCR/MUCR is disassociated from an existing MUCR and then linked to a new MUCR.</t>
  </si>
  <si>
    <t>A trader submits an Exports Type D pre-lodged declaration, with a DUCR and MUCR1. The goods are exported from GB to ROW. An EAL is submitted with a movement reference for MUCR1, followed by an empty EAL for MUCR2. An EAC is then submitted to associate the DUCR to MUCR2. MUCR2 is shut by submitting a CST. An EDL is finally submitted to depart the goods at the MUCR level.</t>
  </si>
  <si>
    <t>Step2 EAL, Step3 EAL, Step4 EAC, Step5 CST, Step6 EDL</t>
  </si>
  <si>
    <t>EMR(1), EMR(2), EMR(3)</t>
  </si>
  <si>
    <t>TT_EX037a</t>
  </si>
  <si>
    <t>TTM23.0</t>
  </si>
  <si>
    <t>Export pre-lodged declaration, for goods moving from GB to RoW, where a new continental shelf country code is used.</t>
  </si>
  <si>
    <t>A trader submits an Exports Type D pre-lodged declaration with DUCR &amp; MUCR from GB to ROW using a continental shelf country code. 
   - No value is expected D.E 2/2. 'EX' declared at D.E 1/1.
   - 'ZL' declared at D.E. 5/8 (Country of Destination). 'ZU' 'GB' declared at D.E. 5/15 (Country of Origin).
An EAL is submitted to arrive the goods at the MUCR level MUCR is shut by submitting a CST. An EDL is submitted to depart the goods at the MUCR level.</t>
  </si>
  <si>
    <t>CSP: EMR(1), EMR(2),
Trader: DMSACC, DMSRCV, DMSRES, DMSCLE, DMSEOG</t>
  </si>
  <si>
    <t>TT_EX038a</t>
  </si>
  <si>
    <t>Export pre-lodged occasional simplified declaration, for goods moving from NI to RoW, where a country of origin code is declared in DE 5/15 and electronic licence is used.</t>
  </si>
  <si>
    <t>A Trader submits a type E Export electronic licence declaration (NI-ROW)
The trader enters the following information on the declaration:
   - Country of Origin is provided in D.E. 5/15 at item level</t>
  </si>
  <si>
    <t>DMSRCV(1), DMSRCV(2), DMSACC, DMSRES, DMSCLE, DMSEOG</t>
  </si>
  <si>
    <t>TT_EX039a</t>
  </si>
  <si>
    <t>Export pre-lodged declaration, for MiB (Merchandise in Baggage) goods moving from NI to RoW, where MIB APC, AI codes and document code are mandated on every goods item.</t>
  </si>
  <si>
    <t>A Trader submits a Type D declaration exporting MIB goods from NI to ROW. 
The Trader enters the following information on the declaration for 2 goods items: 
   - AI Codes 'MIB01' and 'NIEXP' are declared at item level in D.E. 2/2. 
   - An EAL and EDL are submitted to arrive and then depart the goods at the DUCR level
Steps for Execution:
Step 1 - Submit type D Declaration with DUCR via CDS.
Step 2 - Submit EAL with DUCR.
Step 3 - Submit EDL with DUCR</t>
  </si>
  <si>
    <t>TT_EX040a</t>
  </si>
  <si>
    <t>Export pre-lodged declaration, for goods moving from GB to ROW, where there is multiple cosignees on item level</t>
  </si>
  <si>
    <t xml:space="preserve">A trader submits a Type D pre-lodged declaration with procedure code 1040 
   - No control,Inventory linked Type D Airtime declaration with DUCR and MUCR. 
   - An EAL is submitted with a movement reference for MUCR1, followed by an empty EAL for MUCR2. 
    - An EAC is then submitted to associate the DUCR to MUCR2, shut and departed at MUCR level.
    - The goods are exported from GB to ROW. 
    - Goods: Straw envelopes for bottles
    - Data set category: B1. 
    - National Additional Code: VATZ to claim VAT zero-rating.
Scenario steps:
   - Loader submits EAL message to CDS for the declared MUCR.
   - Loader submits EAL2 message to CDS for the empty MUCR2.
   - An EAC is then submitted to associate the DUCR to MUCR2.
   - Consolidator closes the MUCR2 by sending a CST message to CDS containing the MUCR to be closed.
   - Loader sends EDL message for MUCR to CDS to notify departure of the consolidation
   - Expected notifications: DMSACC, DMSCLE, DMSEOG, DMSRCV, DMSRCV2, DMSRES
   - EMR Message also expected response from ILE, as MUCR and DUCR consolidated in the declaration </t>
  </si>
  <si>
    <t>Step2 EAL, Step3 CST, Step4 EDL</t>
  </si>
  <si>
    <t>CSP: EMR1, EMR2
Trader: DMSRCV, DMSACC, DMSRES, DMSCLE, DMSEOG</t>
  </si>
  <si>
    <t>TT_EX041a</t>
  </si>
  <si>
    <t>TTM24.0</t>
  </si>
  <si>
    <t xml:space="preserve">Export pre-lodged declaration, for goods moving from GB to ROW, where a status update is provided via ERS to response to the movmement recieved to inform that there is a split shipment. </t>
  </si>
  <si>
    <t>A trader submits an Exports Type D pre-lodged declaration with DUCR (Goods arrived and departed, EAA and EAL submitted)
The trader enters the following information on the declaration::
- 'EX' declared at D.E 1/1.
- Additional Declaration 'D' in DE 1/2
- Procedure Type 1040 in DE 1/10
- 'JP' declared at D.E. 5/8 (Country of Destination).
- 'GB' declared at D.E. 5/15  (Country of Origin).
Step 1: Submit a Type D Declaration with DUCR
Step 2: Submit EAL 1 with DUCR
Step 3: Submit EDL 1 with DUCR
Step 4: Submit EAA with DUCR (Status RH6 SOE 14) 
Step 5: Submit EAL 2 with DUCR (Status R6 SOE3) 
Step 6: Submit EDL 2 with DUCR</t>
  </si>
  <si>
    <t>Step2 EAL, Step3 EDL, Step4 EAA, Step5 EAL, Step6 EDL</t>
  </si>
  <si>
    <t>CSP: ERS_ROE6_SOE14, ERS_ROE6_SOE3A, ERS_ROE6_SOEB, ERS_ROEH6_SOE14
Trader: DMSRCV, DMSACC, DMSRES, DMSCLE, DMSEOG</t>
  </si>
  <si>
    <t>TT_EX042a</t>
  </si>
  <si>
    <t xml:space="preserve">Exports Direct Frontier Declaration with DUCR only, for goods that have been exported permanently,  where a status update is priovided via ERS to response to the movmement recieved to inform that there is a split shipment. </t>
  </si>
  <si>
    <t>A trader submits an Exports Declaration Type A with DUCR (Goods arrived and departed, Re-arrival, EAL submitted)
The trader enters the following information on the declaration:
- 'EX' declared at D.E 1/1.
- Additional Declaration 'A' in DE 1/2
- Procedure Type 1040 in DE 1/10
- 'ZG' declared at D.E. 5/8 (Country of Destination).  'GB' declared at D.E. 5/15
Step 1: Submit a Type A Declaration with DUCR
Step 2: Submit EAL 1 with DUCR
Step 3 : Submit EDL 1 with DUCR
Step 4: Submit EAL 2 with DUCR  - 
Step 5: Submit EAL 3 with DUCR
Step 6: Submit EDL 2 with DUCR</t>
  </si>
  <si>
    <t>Step2 EAL, Step3 EDL, Step4 EAL, Step5 EAL, Step6 EDL</t>
  </si>
  <si>
    <t>CSP: ERS_ROE6_SOE3a, ERS_ROE6_SOE3b, ERS_ROE6_SOE3c
Trader: DMSACC, DMSCLE, DMSEOG</t>
  </si>
  <si>
    <t>TT_EX043</t>
  </si>
  <si>
    <t>TTM25.0</t>
  </si>
  <si>
    <t>Export pre-lodged declaration, for goods moving from NI to RoW, where EAA, EAL and EDL are submitted with MUCR, and XI EORI has "Established in Union" flag.</t>
  </si>
  <si>
    <t>A trader submits an Exports Type D declaration with DUCR using XI-EORI in the submitter field (NI to ROW)
Submit EAA, EAL, CST and EDL with MUCR using the XI EORI in submitter ID field
Step 1: Submit type D Declaration with DUCR
Step 2: Submit EAC with DUCR and MUCR to consolidate
Step 3: Submit EAA with MUCR
Step 4: Submit EAL with MUCR
Step 5: Submit CST with MUCR
Step 6: Submit EDL with MUCR
Step 7: Submit a DIS query for this declaration using MRN</t>
  </si>
  <si>
    <t>Step2 EAC, Step3 EAA, Step4 EAL, Step5 CST, Step6 EDL</t>
  </si>
  <si>
    <t>CSP: Step2 EAC, Step3 EMR, Step4 EMR_1_ROE6_SOE14, Step4 EMR_2_ROE6_SOE3, Step5 EMR
Trader: DMSRCV, DMSACC, DMSRES, DMSCLE, DMSEOG</t>
  </si>
  <si>
    <t>TT_EX044a</t>
  </si>
  <si>
    <t>Export pre-lodged C21e EIDR declaration, for goods moving from NI to RoW, where EAA, EAL and EDL are submitted with DUCR, and XI EORI has "Established in Union" flag.</t>
  </si>
  <si>
    <t>A trader submits an Exports Type K declaration with DUCR and EIDR authorisation using XI-EORI in the submitter field (NI-&gt;ROW)
Submit EAA, EAL and EDL with DUCR using the XI EORI in submitter ID field
Step 1: Submit type K Declaration with DUCR
Step 2: Submit EAA with DUCR
Step 3: Submit EAL with DUCR
Step 4: Submit EDL with DUCR
Step 5: Submit a DIS query for this declaration via the Summary DIS Query API request</t>
  </si>
  <si>
    <t>Step2 EAA, Step3 EAL, Step4 EDL</t>
  </si>
  <si>
    <t>CSP: EDL, ERS_ROE6_SOE14_1_, ERS_ROE6_SOE14_2_, ERS_ROE6_SOE3
Trader: DMSRCV, DMSACC, DMSRES, DMSCLE, DMSEOG</t>
  </si>
  <si>
    <t>TT_EX045a</t>
  </si>
  <si>
    <t>0014'</t>
  </si>
  <si>
    <t>Export pre-lodged C21e declaration, for goods moving from NI to RoW, where "Established in Union" is not mandated for Exporter and Declarant XI EORI's.</t>
  </si>
  <si>
    <t>A trader submits an Exports Type D/A export Declaration Re-export of goods previously entered to Inward Processing (IP) with DUCR using XI-EORI in the submitter field (NI-&gt;ROW)
Step 1: Submit type D Declaration with DUCR
Step 2: Submit EAL with DUCR
Step 3: Submit EDL with DUCR</t>
  </si>
  <si>
    <t>Step2 EAL, Step3 EDL</t>
  </si>
  <si>
    <t>CSP: ERS_ROE6_SOE3
Trader: DMSACC, DMSCLE, DMSEOG</t>
  </si>
  <si>
    <t>TT_EX046a</t>
  </si>
  <si>
    <t>Export pre-lodged declaration, for goods moving from NI to RoW, where "Established in Union" is not mandated for Exporter, Declarant &amp; Representative XI EORI's.</t>
  </si>
  <si>
    <t>CSP: ERS_ROE6_SOE14, ERS_ROE6_SOE3
Trader: DMSRCV, DMSACC, DMSRES, DMSCLE, DMSEOG</t>
  </si>
  <si>
    <t>TT_EX047a</t>
  </si>
  <si>
    <t>TTM26.0</t>
  </si>
  <si>
    <r>
      <t>Export frontier arrived</t>
    </r>
    <r>
      <rPr>
        <sz val="11"/>
        <color rgb="FFFF0000"/>
        <rFont val="Calibri"/>
        <family val="2"/>
        <scheme val="minor"/>
      </rPr>
      <t xml:space="preserve"> </t>
    </r>
    <r>
      <rPr>
        <sz val="11"/>
        <color theme="1"/>
        <rFont val="Calibri"/>
        <family val="2"/>
        <scheme val="minor"/>
      </rPr>
      <t>declaration, for goods that have been exported permanently, where e-AD (Electronic Administrative Document) is optional on an export declaration</t>
    </r>
  </si>
  <si>
    <t>A trader submits a type A (B1 dataset ) declaration with Previous Procedure Code 07 in DE 1/10, and CSE authorisation is declared in DE 3/39, Additional Document Codes C658/C651 are optional in DE 2/3 so are NOT declared. Declaration should be accepted and cleared. 
STEPS
- Step 1: Submit type A Declaration with DUCR.
- Step 2: Submit EAL with DUCR
- Step 3: Submit EDL with DUCR.</t>
  </si>
  <si>
    <t>TT_EX048a</t>
  </si>
  <si>
    <r>
      <t>Export frontier arrived</t>
    </r>
    <r>
      <rPr>
        <sz val="11"/>
        <color rgb="FFFF0000"/>
        <rFont val="Calibri"/>
        <family val="2"/>
        <scheme val="minor"/>
      </rPr>
      <t xml:space="preserve"> </t>
    </r>
    <r>
      <rPr>
        <sz val="11"/>
        <color theme="1"/>
        <rFont val="Calibri"/>
        <family val="2"/>
        <scheme val="minor"/>
      </rPr>
      <t>simplified declaration, for goods moving from NI to RoW, where a trader submits an indirect exports declaration and "NIEXP" is declared in DE 2/2.</t>
    </r>
  </si>
  <si>
    <t>A trader submits an indirect Exports Type C declaration (procedure Category C1) with DUCR, exporting goods from NI to ROW.
The trader enters the following information on the declaration:
Additional Information code 'NIEXP' is declared in DE2/2 at item level
XI EORI is declared in DE3/2 Exporter at header level
XI EORI is declared in DE3/18 Declarant at header level
Country of destination code at header level in DE5/8
A valid commodity code at the item level in DE6/14
Customs Office of Exit (indicated by a non-GB or non-XI Office of Exit code) declared in DE5/12 at header level for indirect movements (NI-EU-GB or NI-EU-RoW) ONLY
STEPS
Step 1: Submit type C Declaration with DUCR.
Step 2: Submit EAL with DUCR.</t>
  </si>
  <si>
    <t>Step2 EAL</t>
  </si>
  <si>
    <t>CSP: ERS_ROE6_SOE3
Trader: DMSACC, DMSCLE</t>
  </si>
  <si>
    <t>TT_EX049a</t>
  </si>
  <si>
    <t>Export pre-lodged declaration, for goods moving from NI to RoW, where requested procedure code declared in DE 1/10 is 21 and Authorisation Document code declared in DE 2/3 is C019 is used to submit a declaration with goods that are under a special procedure</t>
  </si>
  <si>
    <t>A trader submits a type D exports declaration (B2 dataset) where Requested Procedure Code declared in DE 1/10 is 21, Authorisation Document Code declared in DE 2/3 is C019 and OPO is declared in DE 3/39 followed by the EORI Number that is validated against the Authorisation Number. Authorisation Number declared in subfield 'Document Identifier'  is valid and belongs to the Authorisation holder.  Representative Status Code '2' declared in DE 3/21. The declaration should be registered.
STEPS
- Step 1 - Submit type D Declaration with DUCR via CDS.
- Step 2: Submit EAC with DUCR and MUCR to consolidate.
- Step 3: Submit EAA with MUCR.
- Step 4: Submit EAL with MUCR.
- Step 5: Submit CST with MUCR.
- Step 6: Submit EDL with MUCR.</t>
  </si>
  <si>
    <t>CSP: EMR1, EMR2, EMR3, EMR4
Trader: DMSRCV, DMSACC, DMSRES, DMSCLE, DMSEOG</t>
  </si>
  <si>
    <t>TT_EX050a</t>
  </si>
  <si>
    <t>Export pre-lodged declaration, for goods moving from NI to RoW, where AI code OPVAT is used as an alternative to the Outward Processing Authorisation and C019 not declared.</t>
  </si>
  <si>
    <t>A trader submits an Exports Type D declaration with DUCR using XI-EORI in the submitter field (NI-&gt;ROW)
Submit EAL and EDL with DUCR using the XI EORI in submitter ID field
XI EORI is declared in DE 3/2 Exporter (Established in the Union)
XI EORI is declared in DE 3/18 Declarant (Established in the Union)
DE 3/21 is not 3
XI EORI is declared in DE 3/32  Carrier identification No.
Consignee name and address given in DE 3/9
Procedure Codes in DE 1/10 - 22 (EX)
AI Code in DE 2/2 - 00100
Authorisation Document Type (DE 3/39) - OPO followed by EORI</t>
  </si>
  <si>
    <t>TT_EX051a</t>
  </si>
  <si>
    <t>Export pre-lodged declaration, for goods moving from GB to RoW, where TAEXP and D51 is declared for DE 2/2 and DE1/11 to indicate that the goods are leaving temporary admission with partial relief</t>
  </si>
  <si>
    <t>A trader submits an Exports Type D pre-lodged declaration (procedure Category B1) with DUCR, re-exporting goods previously imported to TA from GB to ROW.
The trader enters the following information on the declaration:
- Additional Information code 'TAEXP' is declared in DE 2/2 at item level
- Requested Procedure Code '31' at item level in DE 1/10
- Previous Procedure Code '53' at item level in DE 1/10
- Additional Procedure Code 'D51' at item level in DE 1/11 (to indicate that goods are leaving Temporary Admission with Partial Relief)
STEPS
Step 1: Submit type D Declaration with DUCR.
Step 2: Submit EAL with DUCR.
Step 3: Submit EDL with DUCR.</t>
  </si>
  <si>
    <t>CSP: ERS_ROE6_SOE3
Trader: DMSRCV, DMSACC, DMSRES, DMSCLE, DMSEOG</t>
  </si>
  <si>
    <t>TT_EX052a</t>
  </si>
  <si>
    <t>TTM27.0</t>
  </si>
  <si>
    <t>Export pre-lodged declaration, for goods moving from GB to RoW, where a DUCR is automatically disassociated from a MUCR once the declaration linked to the DUCR is rejected with an SOE of '11'</t>
  </si>
  <si>
    <t>If the DUCR associated with a MUCR is rejected and an SOE of '11' is reached, dissociate the DUCR from the MUCR automatically. The other DUCR associated with the same MUCR should be able to processed by CSP.
Step 1: EXD declaration-1 with DUCR 1 and MUCR 1 is submitted
Step 2: EAA to MUCR is submitted
Step 3: Rejection of declaration 1 occurs via invalidation (this will trigger SOE 11, an updated EMR and ERS to step-2, DUCR 1 automatically disassociates from MUCR 1)
Step 4: EXD declaration-2 with DUCR 2 and MUCR 1 is submitted
Step 5: CST with MUCR is submitted
Step 6: EAL with MUCR is submitted
Step 7: EDL with MUCR is submitted</t>
  </si>
  <si>
    <t>EAA,
CST,
EAL,
EDL</t>
  </si>
  <si>
    <t>Trader Notifications:
DMSRCV,
DMSRCV,
DMSREQ,
DMSREJ,
DMSRCV,
DMSACC,
DMSRES,
DMSCLE,
DMSEOG
CSP Notifications:
Declaration 1: EMR, EMR, ERS; Declaration 2: EMR, EMR</t>
  </si>
  <si>
    <t>TT_FI001a</t>
  </si>
  <si>
    <t>General Guarantee Account for Method of Payment (MoP) with Sufficient Funds</t>
  </si>
  <si>
    <t>Imports Type A declaration with direct representation that uses the General Guarantee Account they own for MoP, which will result in a security amount being owed. There will be no outright charges.</t>
  </si>
  <si>
    <t>DMSACC
DMSTAX(1)
DMSTAX(2)
DMSCLE</t>
  </si>
  <si>
    <t>TT_FI001b</t>
  </si>
  <si>
    <t>General Guarantee Account for Method of Payment with Insufficient Funds</t>
  </si>
  <si>
    <t>Imports Type A declaration with self-representation that uses the General Guarantee Account they own for MoP. The General Guarantee account has insufficient funds and the declaration will be held in DMS.</t>
  </si>
  <si>
    <t>DMSACC
DMSCPI</t>
  </si>
  <si>
    <t>TT_FI002a</t>
  </si>
  <si>
    <t>Individual Guarantee for Method of Payment</t>
  </si>
  <si>
    <t>Imports Type A declaration that uses an individual guarantee for MoP. This will result in the creation of a security amount being owed.</t>
  </si>
  <si>
    <t>TT_FI003a</t>
  </si>
  <si>
    <t>Declaration using both Deferment and Guarantee Account Methods of Payment</t>
  </si>
  <si>
    <t>Imports Type A declaration that includes both a GAN and a DAN for MoP. The declaration will result in the creation of outright duties and security amounts being owed.</t>
  </si>
  <si>
    <t>TT_FI004a</t>
  </si>
  <si>
    <t>Cash Account for Method of Payment</t>
  </si>
  <si>
    <t>Imports Type A declaration that uses a cash account for MoP.</t>
  </si>
  <si>
    <t>TT_FI005a</t>
  </si>
  <si>
    <t>Postponed VAT Accounting declaration with a GB VAT number</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</si>
  <si>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</si>
  <si>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TT_FI005b</t>
  </si>
  <si>
    <t>Postponed VAT Accounting declaration with a foreign (IM) VAT number</t>
  </si>
  <si>
    <t>Type A declaration with self-representation using a foreign VAT number and fiscal reference FR1 for an importer established and registered in the UK. The declaration will be rejected.</t>
  </si>
  <si>
    <t>TT_IM001a</t>
  </si>
  <si>
    <t>Imports Standard Frontier Declaration</t>
  </si>
  <si>
    <t>Type A declaration for Import of goods liable to Duty &amp; VAT, with no previous procedure</t>
  </si>
  <si>
    <t>DMSACC
DMSTAX(1)
DMSCLE
DMSTAX(2)</t>
  </si>
  <si>
    <t>TT_IM001b</t>
  </si>
  <si>
    <t>Imports Standard Frontier Declaration with Rejection</t>
  </si>
  <si>
    <t>TT_IM001a scenario, with rejection due to incorrect authorisation.</t>
  </si>
  <si>
    <t>TT_IM001c</t>
  </si>
  <si>
    <t>TTM10.0</t>
  </si>
  <si>
    <t>Imports Standard Frontier Declaration with Declaration Status Request</t>
  </si>
  <si>
    <t>Request Declaration Status via an API on TT_IM001a.</t>
  </si>
  <si>
    <t>TT_IM001d</t>
  </si>
  <si>
    <t>Imports Standard Frontier Declaration with Multiple Goods Items</t>
  </si>
  <si>
    <t>TT_IM001a scenario with additional goods items.</t>
  </si>
  <si>
    <t>TT_IM002a</t>
  </si>
  <si>
    <t>Import supplementary declaration, for goods moving from RoW to GB, using DAN Authorisation, and which also results in a FEC challenge</t>
  </si>
  <si>
    <t>An agent uses direct representation to submit a Type Z declaration, where the agent has storing authority to use the trader’s DAN, and which results in an FEC challenge.</t>
  </si>
  <si>
    <t>Type Z, uses EIDR</t>
  </si>
  <si>
    <t>TT_IM002b</t>
  </si>
  <si>
    <t>Imports Supplementary Declaration with Amendment</t>
  </si>
  <si>
    <t>TT_IM002a with a subsequent amendment to item price.</t>
  </si>
  <si>
    <t>DMSACC
DSMTAX(1)
DMSRCV
DMSREQ
DMSTAX(2)
DMSTAX(3)
DMSRES
DMSCLE</t>
  </si>
  <si>
    <t>TT_IM002c</t>
  </si>
  <si>
    <t>Imports Supplementary Declaration with Complex Amendment</t>
  </si>
  <si>
    <t>TT_IM002a with a subsequent amendment to item price, name and address of exporter, supplementary units, total package quantity, and number of packages.</t>
  </si>
  <si>
    <t>DMSACC
DSMTAX(1)
DMSRCV(1)
DMSREQ(1)
DMSTAX(2)
DMSRCV(2)
DMSREQ(2)
DMSTAX(3)
DMSTAX(4)
DMSRES
DMSCLE</t>
  </si>
  <si>
    <t>TT_IM003a</t>
  </si>
  <si>
    <t>Pre-lodged Imports Inventory Linked declaration with amendment</t>
  </si>
  <si>
    <t>Type F Inventory Linked declaration is amended and risked. CDCM unblocks the control and declaration, Goods Arrival Notification is submitted, and declaration becomes a Type C.</t>
  </si>
  <si>
    <t>Validate Movement Response
Validate Movement Response
Amendment Sample
Validate Movement Response
GAN</t>
  </si>
  <si>
    <t>Trader Notifications:
DMSRCV(1)
DMSRCV(2)
DMSREQ
DMSTAX(1)
DMSRCV(3)
DMSTAX(2)
DMSDOC
DMSRCV(4)
DMSACC
DMSTAX(3)
DMSTAX(4)
DMSRES
DSMCLE
CSP Notification:
IVL VMReq</t>
  </si>
  <si>
    <t>TT_IM003b</t>
  </si>
  <si>
    <t>Pre-lodged Imports Inventory Linked declaration with complex amendment</t>
  </si>
  <si>
    <t>TT_IM003a declaration with complex amendment for multiple data elements applied</t>
  </si>
  <si>
    <t>DMSRCV(1)
DMSRCV(2)
DMSREQ
DMSTAX(1)
DMSRCV(3)
DMSTAX(2)
DMSDOC
DMSRCV(4)
DMSACC
DMSTAX(3)
DMSTAX(4)
DMSRES
DSMCLE
CSP Notification:
IVL VMReq</t>
  </si>
  <si>
    <t>TT_IM004a</t>
  </si>
  <si>
    <t>Type A frontier declaration with Quota resulting in a rejection due to claim on EU Quota</t>
  </si>
  <si>
    <t>Type A declaration with a Quota which has been partially allocated. The declaration is rejected by CDS due to a claim on EU Quota.</t>
  </si>
  <si>
    <t>This scenario includes a claim to EU Quota and will be rejected by CDS to be compliant with NI Protocol agreements. For scenarios that include claims to UK Quota, see samples TT_IM043a, TT_IM044a and TT_IM045a.</t>
  </si>
  <si>
    <t>TT_IM005a</t>
  </si>
  <si>
    <t>Tranche 4</t>
  </si>
  <si>
    <t>C21i</t>
  </si>
  <si>
    <t>Imports Frontier CCR Declaration</t>
  </si>
  <si>
    <t>Standalone inventory summary Type J declaration.</t>
  </si>
  <si>
    <t>TT_IM005b</t>
  </si>
  <si>
    <t>TTM10.1</t>
  </si>
  <si>
    <t>Imports Frontier CCR Declaration with Amendment</t>
  </si>
  <si>
    <t>TT_IM005a with amendment to item weight</t>
  </si>
  <si>
    <t>DMSACC
DMSTAX(1)
DSMRCV
DMSREQ
DMSTAX(2)
DMSRES
DMSTAX(3)
DMSCLE</t>
  </si>
  <si>
    <t>TT_IM006a</t>
  </si>
  <si>
    <t>Frontier declaration using quota and an electronic licence that is partially used</t>
  </si>
  <si>
    <t>Type A declaration is submitted by direct representation that uses an internal electronic licence for RPA, which is valid, with a document status code 'EP' (Part Attribution, for instance, licence still valid and will be used in future). The declaration is rejected by CDS due to a claim on EU Quota.</t>
  </si>
  <si>
    <t>TT_IM007a</t>
  </si>
  <si>
    <t>Frontier declaration using Quota and an electronic licence that is exhausted, resulting in a rejection due to claim on EU Quota</t>
  </si>
  <si>
    <t>Type A declaration is submitted by direct representation that uses an internal electronic licence for RPA where the licence status is 'Open' with a document status code 'EE' (Exhausted). The declaration is rejected by CDS due to a claim on EU Quota.</t>
  </si>
  <si>
    <t>TT_IM008a</t>
  </si>
  <si>
    <t>Declaration that uses a Single Use electronic licence</t>
  </si>
  <si>
    <t xml:space="preserve">A Type A declaration is submitted by a self-representing trader that uses an internal single use electronic licence for Department of International Trade (DIT) with document status 'ES' (surrendered)
</t>
  </si>
  <si>
    <t>TT_IM008b</t>
  </si>
  <si>
    <t>Declaration using a single use electronic import licence for DiT that is then Amended to change the Status Code from ES to EE</t>
  </si>
  <si>
    <t>Type A declaration, similar to TT_IM008a scenario above, with an electronic licence document status code 'ES' (surrendered), and an amendment to change the document status code to 'EE' (exhausted)</t>
  </si>
  <si>
    <t>TT_IM009a</t>
  </si>
  <si>
    <t>Frontier declaration with duty relief granted under End Use special procedure</t>
  </si>
  <si>
    <t>Self-representing Trader submits a Type A declaration using End Use Preference code</t>
  </si>
  <si>
    <t>TT_IM009b</t>
  </si>
  <si>
    <t>Imports Frontier Declaration using Indirect Representation with Duty Relief granted under End Use special procedure</t>
  </si>
  <si>
    <t>TT_IM009a changed to indirect representation</t>
  </si>
  <si>
    <t>TT_IM010a</t>
  </si>
  <si>
    <t>Imports Pre-Lodged Declaration with Complex Excise Duty Calculation</t>
  </si>
  <si>
    <t>Trader submits a Type D declaration to import High strength beer (&gt;7.5%abv) from a Third Country using National additional codes X473 and X447, Supplementary Units, and Tax Base.</t>
  </si>
  <si>
    <t xml:space="preserve">DMSRCV(1)
DMSTAX(1)
DMSRCV(2)
DMSACC
DMSTAX(2)
DSMTAX(3)
DSMCLE
</t>
  </si>
  <si>
    <t>Requires update to stop the scenario generating FEC  checks following the resolution of CTAR-11986/KEL 416.</t>
  </si>
  <si>
    <t>TT_IM010b</t>
  </si>
  <si>
    <t>Imports Pre-Lodged Declaration with Cancellation</t>
  </si>
  <si>
    <t>TT_IM010a declaration is cancelled using a cancellation message</t>
  </si>
  <si>
    <t>DMSRCV(1)
DMSTAX
DMSRCV(2)
DMSREQ
DMSREJ</t>
  </si>
  <si>
    <t>TT_IM011a</t>
  </si>
  <si>
    <t>C21i EIDR</t>
  </si>
  <si>
    <t>Imports Pre-lodged Inventory summary declaration with amendment</t>
  </si>
  <si>
    <t>Type K declaration with amendment and cancellation.</t>
  </si>
  <si>
    <t>DMSRCV(1),
DMSTAX(1)
DMSRCV(2)
DMSREQ
DMSTAX(2)
DMSRCV(3)
DMSREQ(2)
DMSREJ</t>
  </si>
  <si>
    <t>TT_IM012a</t>
  </si>
  <si>
    <t>Imports Full Pre-Lodged Declaration for Entry to an Approved Warehouse being Reimported Following Temporary Export</t>
  </si>
  <si>
    <t>DMSRCV(1)
DMSRCV(2)
DMSACC
DMSCLE</t>
  </si>
  <si>
    <t>TT_IM013a</t>
  </si>
  <si>
    <t>Imports Supplementary Declaration with SIV Duties</t>
  </si>
  <si>
    <t>Type Y Supplementary Declaration for Import of goods going into free circulation with application of duties &amp; preference to a declaration where the goods have SIV rates, but SIV is not chosen as a method of valuation for the goods. Note the Tariff measures are dependent on the declaration acceptance date.</t>
  </si>
  <si>
    <t>TT_IM014a</t>
  </si>
  <si>
    <t>Supplementary declaration with SPV Duties</t>
  </si>
  <si>
    <t>Type Y declaration for import of goods going into free circulation where the item price is not declared, and a Simplified Procedure Value (SPV) applied at the time of submission. Note the Tariff measures are dependent on the declaration acceptance date.</t>
  </si>
  <si>
    <t>Following the updated UK/EU Tariff for Jan 2021 this sample is rejected, and from Jan 2022 no longer can be tested by backdating the declaration. For an sample of an SPV declaration, please use scenario TT_IM025a instead.</t>
  </si>
  <si>
    <t>TT_IM015a</t>
  </si>
  <si>
    <t>Imports Inventory Linked Full Frontier Declaration with Physical Control</t>
  </si>
  <si>
    <t>CSP submits an inventory linked Type A declaration with a physical control, includes CSP notifications. This scenario demonstrates a physical control being applied on a declaration, triggering a DMSCTL notification.</t>
  </si>
  <si>
    <t>Validate Movement Request</t>
  </si>
  <si>
    <t>DMSACC
DMSTAX(1)
DMSCTL
DMSTAX(2)
DMSCLE</t>
  </si>
  <si>
    <t>TT_IM016a</t>
  </si>
  <si>
    <t>Add Security Following a Control Task</t>
  </si>
  <si>
    <t>Type A declaration with goods item deemed to be undervalued and subject to a blocking control. Amendment to manually override the duty calculations by declaring "UVC01" and add a security by using MoP "R", along with an amendment reason code of "Amend Security - Undervaluation".</t>
  </si>
  <si>
    <t>DMSACC
DMSTAX(1)
DMSDOC(1)
DMSRCV
DMSREQ
DMSTAX(2)
DMSDOC(2)
DMSTAX(3)
DMSRES
DMSCLE</t>
  </si>
  <si>
    <t>These 3 samples support the following capability introduced in TTM12.0.0: Add a Security to a Declaration and Remove a Goods Item following a Control Task .
In Trade Test,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</si>
  <si>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TT_IM017a</t>
  </si>
  <si>
    <t>Remove a Goods Item Not Subject to Controls</t>
  </si>
  <si>
    <t>Type A declaration with three goods items. Two items are subject to controls ttimportphysical and ttimportdocblocking. Amendment submitted to remove item that is not controlled. Caseworker then clears the controls, but in Trade Test the emulator will clear the controls automatically.</t>
  </si>
  <si>
    <t xml:space="preserve">DMSACC
DMSTAX(1)
DMSCTL
DMSDOC(1)
DMSRCV
DMSREQ
DMSTAX(2)
DMSTAX(3)
DMSRES
DMSCLE
</t>
  </si>
  <si>
    <t>TT_IM017b</t>
  </si>
  <si>
    <t>Remove a Goods Item that Requires an Electronic Licence and is Not Subject to Control</t>
  </si>
  <si>
    <t>Type A declaration has two goods items. One item requires a valid internal electronic licence (DiT) with status code 'EP'. The other item is subject to a blocking control. Amendment submitted to remove the item that is not controlled. Caseworker then clears the controls, but in Trade Test the emulator will clear the controls automatically.</t>
  </si>
  <si>
    <t>DMSACC
DMSTAX(1)
DMSDOC(1)
DMSRCV
DMSREQ
DMSTAX(2)
DMSTAX(3)
DMSRES
DMSCLE</t>
  </si>
  <si>
    <t>TT_IM018a</t>
  </si>
  <si>
    <t>GB-NI 'At Risk'</t>
  </si>
  <si>
    <t>Type A declaration for goods being imported into NI from GB. Goods are deemed to be 'At Risk'. Customs Duties are calculated at the EU Tariff rate. No UK VAT, Excise Duty and additional duties are calculated</t>
  </si>
  <si>
    <t>TT_IM019a</t>
  </si>
  <si>
    <t>GB-NI 'Not At Risk'</t>
  </si>
  <si>
    <t>Type A declaration for excise goods being imported into NI from GB. Goods have been 'de-risked' by the trader. No customs duties, VAT and excise duties are calculated.</t>
  </si>
  <si>
    <t>TT_IM020a</t>
  </si>
  <si>
    <t>RoW-NI 'At Risk'</t>
  </si>
  <si>
    <t>Type A declaration for goods being imported into NI from USA. Goods are deemed to be 'At Risk'. Customs duties are calculated at the EU Tariff rate. UK VAT is calculated at the standard rate as per the EU Tariff.</t>
  </si>
  <si>
    <t>TT_IM021a</t>
  </si>
  <si>
    <t>RoW-NI 'Not At Risk'</t>
  </si>
  <si>
    <t>Type D declaration for goods being imported into NI from USA. Goods have been 'de-risked' by the Trader. Customs duties are calculated at the UK Tariff rate. UK VAT is calculated at the standard rate as per the UK Tariff.</t>
  </si>
  <si>
    <t>DMSRCV(1)
DMSTAX(1)
DMSRCV(2)
DMSACC
DMSTAX(2)
DMSTAX(3)
DMSCLE</t>
  </si>
  <si>
    <t>TT_IM022a</t>
  </si>
  <si>
    <t>GB-NI 'At Risk' and EU ADD Duties</t>
  </si>
  <si>
    <t>Type A declaration for goods being imported into NI from GB. Goods subject to definitive ADD measures. Duties including ADD calculated at the EU Tariff rate.</t>
  </si>
  <si>
    <t>TT_IM023a</t>
  </si>
  <si>
    <t>RoW-NI 'At Risk' and EU CVD Duties</t>
  </si>
  <si>
    <t>Type A declaration for goods being imported from Indonesia to NI. Goods subject to definitive CVD measures. Duties including CVD calculated at the EU Tariff rate.</t>
  </si>
  <si>
    <t>TT_IM024a</t>
  </si>
  <si>
    <t>GB-NI 'At Risk' and EU SIV Duties</t>
  </si>
  <si>
    <t>Type Y declaration for goods being imported to NI from GB. Goods subject to SIV measures - Valuation Method 4 (No Item Price). Duties calculated based on SIV as per the EU Tariff</t>
  </si>
  <si>
    <t>TT_IM025a</t>
  </si>
  <si>
    <t>RoW-NI 'At Risk' and EU SPV Duties</t>
  </si>
  <si>
    <t>Type Y declaration for goods being imported to NI from Israel. Goods subject to SPV measures - Valuation Method 4 (No Item Price). Duties calculated based on SPV as per the EU Tariff.</t>
  </si>
  <si>
    <t>TT_IM026a</t>
  </si>
  <si>
    <t>GB-NI 'At Risk' and EU CAP Safeguarding Duties</t>
  </si>
  <si>
    <t>Type D declaration for goods being imported to NI from GB. Goods subject to additional CAP safeguarding measures. Duties including extra CAP Duties calculated at the EU Tariff rate.</t>
  </si>
  <si>
    <t>DMSRCV
DMSTAX(1)
DMSRCV
DMSTAX(2)
DMSTAX(3)
DMSCLE</t>
  </si>
  <si>
    <t>TT_IM027a</t>
  </si>
  <si>
    <t>RoW-NI 'At Risk' and EU Minimum Import Pricing</t>
  </si>
  <si>
    <t>Type A declaration for goods being imported into NI from Bolivia. Goods are subject to Minimum Import Price Calc and Charging. Duties including extra MIP Duties calculated at the EU Tariff rate.</t>
  </si>
  <si>
    <t>TT_IM028a</t>
  </si>
  <si>
    <t>GB-NI 'At Risk' and EU CAP Charges</t>
  </si>
  <si>
    <t>Type A declaration for goods being imported into NI from GB. Goods are subject to EU CAP variable charges. Duties including EU CAP charges calculated at the EU Tariff rate.</t>
  </si>
  <si>
    <t>TT_IM029a</t>
  </si>
  <si>
    <t>GB-NI 'Not At Risk' and NI Non-Quota Trade Preference</t>
  </si>
  <si>
    <t>Type Y declaration for goods being imported into NI from GB. Preference has been claimed despite calculations being suppressed on domestic movements. Declaration is rejected.</t>
  </si>
  <si>
    <t>TT_IM030a</t>
  </si>
  <si>
    <t>RoW-NI 'At Risk' and NI Non-Quota Trade Preference</t>
  </si>
  <si>
    <t>Type Y declaration for goods being imported into NI from Egypt. EU Preference has been claimed and the trader has indicated that preference documentation is not available. Customs Duty is calculated at the EU Tariff preferential rate, according to the preference code entered. A security deposit is charged equal to the difference between the preferential and non-preferential rates.</t>
  </si>
  <si>
    <t>This declaration is currently rejected due to a preference code mismatch following the implementation of new dual Tariff validation. Work is ongoing to restore the sample to full use.</t>
  </si>
  <si>
    <t>CTAR-12053
CDSNIP-496</t>
  </si>
  <si>
    <t>TT_IM031a</t>
  </si>
  <si>
    <t>RoW-GB and UK Non-Quota Trade Preference</t>
  </si>
  <si>
    <t>RoW-GB and UK Non-Quota Trade Preference: Type Y declaration for goods being imported into GB from Tunisia. UK Preference has been claimed on a RoW-GB Import declaration; Trader has indicated that preference documentation is available. Customs Duty is calculated at the UK Tariff preferential rate, according to the preference code entered</t>
  </si>
  <si>
    <t>TT_IM032a</t>
  </si>
  <si>
    <t>Non-GVMS (arrived via CSP) Imports Pre-Lodged</t>
  </si>
  <si>
    <t xml:space="preserve">
Type D full import declaration for a single goods item for entry to an approved customs warehouse, being re-imported following temporary exports under outward processing procedures. RoRo Goods Location RMGRMGRMG provided and a valid mode of transport.</t>
  </si>
  <si>
    <t>DMSRCV(1)
DMSRCV(2)
DMSACC(2)
DMSCLE</t>
  </si>
  <si>
    <t>TT_IM032b</t>
  </si>
  <si>
    <t>Non-GVMS (arrived via CSP) Imports Pre-Lodged Declaration with Rejection for Invalid Location</t>
  </si>
  <si>
    <t xml:space="preserve">
Type D full import declaration for a single goods item for entry to an approved customs warehouse, being re-imported following temporary exports under outward processing procedures. Invalid RoRo Goods Location RMGRMGRMX provided.</t>
  </si>
  <si>
    <t>TT_IM033a</t>
  </si>
  <si>
    <t xml:space="preserve">Import frontier declaration from RoW to NI, with calculation of provisional duty
</t>
  </si>
  <si>
    <t>Type A Frontier declaration that attracts Provisional Anti-Dumping Duties (PADD) where indicative duty is calculated, and the trader has the ability to query duty calculation before the final calculation is processed.</t>
  </si>
  <si>
    <t>DMSACC,
DMSTAX(1)
DMSTAX(2)
DMSCLE</t>
  </si>
  <si>
    <t>This scenario now attracts Definitive Anti-Dumping Duties (DADD) instead of Provisional Anti-Dumping Duties (PADD). As a result the Tax Type in the DMSTAX notifications will now show A80 instead of A85 and the duty calculations will be different.</t>
  </si>
  <si>
    <t>TT_IM033b</t>
  </si>
  <si>
    <t>Import frontier declaration, from RoW to GB, with re-calculation of provisional duty after an amendment has been applied</t>
  </si>
  <si>
    <t>Type A Frontier declaration where indicative duty is calculated and the trader can make amendments to reduce the item price based on the indicative duty calculated, before the final calculation is processed.</t>
  </si>
  <si>
    <t>DMSACC
DMSTAX(1)
DMSRCV
DMSREQ
DMSTAX(2)
DMSTAX(3)
DMSRES
DMSCLE</t>
  </si>
  <si>
    <t>TT_IM034a</t>
  </si>
  <si>
    <t>Inventory-linked Pre-lodged ALVS declaration</t>
  </si>
  <si>
    <t>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first CSP status notification contains ROE = "H0", DIS query response contains ROE = "H" , and after the GAN is submitted the second CSP notification contains ROE="0H".</t>
  </si>
  <si>
    <t>Validate Movement Request
GAN
Validate Movement Request</t>
  </si>
  <si>
    <t xml:space="preserve">DMSRCV(1)
DMSTAX(1)
DMSRCV(2)
DMSTAX(2)
DMSACC
DMSTAX(3)*
DMSCLE*
</t>
  </si>
  <si>
    <t>* The final DMSTAX and DMSCLE are not sent in the TT environment as the declaration will not clear because the ALVS control will not be cleared by the Case emulator.</t>
  </si>
  <si>
    <t>TT_IM034b</t>
  </si>
  <si>
    <t>Inventory-linked Frontier non-ALVS declaration</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</si>
  <si>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</si>
  <si>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Trader Notifications:
DMSACC
DMSTAX(1)
DMSCTL
DMSDOC
DMSTAX(2)*
DMSCLE*
CSP Notifications:
IVL_VMR_ROE_0
IVL_VMR_ROE_2W</t>
  </si>
  <si>
    <t>TT_IM035a</t>
  </si>
  <si>
    <t>Inventory-linked Frontier ALVS declaration triggering a control</t>
  </si>
  <si>
    <t xml:space="preserve">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</si>
  <si>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DMSACC
DMSTAX
DMSALV</t>
  </si>
  <si>
    <t xml:space="preserve">Note that some of the trigger words relating to ALVS are case sensitive (e.g. "ttalvsdecisionHold1"), and if not followed a DMSALV will not be returned. </t>
  </si>
  <si>
    <t>TT_IM036a</t>
  </si>
  <si>
    <t>GB-NI, NIDOM, Goods 'At Risk' and EU Liability, Retaliatory Duties</t>
  </si>
  <si>
    <t>Type A declaration for goods imported to NI from GB. Goods are subject to Additional EU Retaliatory Duties and are charged in accordance with the specified rate within the EU Tariff due to the nature of the Commodity and the Country of Origin. No UK VAT, UK Excise Duty and UK additional duties are calculated.</t>
  </si>
  <si>
    <t>DMSACC, DMSTAX(1), DMSTAX(2), DMSCLE</t>
  </si>
  <si>
    <t>TT_IM037a</t>
  </si>
  <si>
    <t>Goods imported into GB from ROW - incurring UK Retaliatory Duties</t>
  </si>
  <si>
    <t>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</si>
  <si>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TT_IM038a</t>
  </si>
  <si>
    <t>GB-NI 'At Risk' - Subsidy Applied</t>
  </si>
  <si>
    <t>Type A Frontier Standard Declaration for goods imported to NI from GB. Goods are deemed at Risk. Subsidy is applied in accordance with the NI Protocol. EU Tariff used to calculate the duties. EU Customs duty will be calculated. EU VAT will be Zero. UK VAT will be Zero.</t>
  </si>
  <si>
    <t>TT_IM038b</t>
  </si>
  <si>
    <t>ROW-NI 'At Risk' - Subsidy Not Applied</t>
  </si>
  <si>
    <t>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</si>
  <si>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TT_IM039a</t>
  </si>
  <si>
    <t xml:space="preserve">ROW-NI, NIIMP, Goods 'At Risk' and EU Liabilities – Suspension
</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</si>
  <si>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and UK additional duties are charged. </t>
  </si>
  <si>
    <t>TT_IM039b</t>
  </si>
  <si>
    <t xml:space="preserve">ROW-NI, NIIMP, Goods 'At Risk' and EU Liabilities – Relief
</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</si>
  <si>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and UK additional duties are charged. </t>
  </si>
  <si>
    <t>TT_IM040a</t>
  </si>
  <si>
    <t>Import supplementary declaration, for 'at risk' goods moving from GB to NI, where EU Tariff is to be used to calculate the duties, which will be suspended</t>
  </si>
  <si>
    <t>Type Z Supplementary Declaration for goods imported to NI from GB. Goods are deemed ‘At Risk’. EU Tariff is to be used to calculate the duties, which will be suspended. EU Customs duty will be suspended. EU VAT will be zero. UK VAT will be zero.</t>
  </si>
  <si>
    <t>TT_IM040b</t>
  </si>
  <si>
    <t xml:space="preserve">Import supplementary declaration, for 'at risk' goods moving from ROW to NI, where EU Tariff is to be used to calculate the duties, which will be suspended
</t>
  </si>
  <si>
    <t>Type Z Supplementary Declaration for goods imported to NI from ROW. Goods are deemed ‘At Risk’. EU Tariff is to be used to calculate the duties, which will be suspended. EU Customs duty will be suspended. EU VAT will be suspended. UK VAT will be suspended.</t>
  </si>
  <si>
    <t>TT_IM041a</t>
  </si>
  <si>
    <t xml:space="preserve">GB to NI, NIDOM, Goods At Risk, Relief Procedures Applied
</t>
  </si>
  <si>
    <t>GB to NI, NIDOM, Goods At Risk, Relief Procedures Applied:
Type A declaration for goods imported to NI from GB. Goods are deemed to be 'At-Risk'. The declaration will be validated against EU Tariff regulatory measures and Relief procedures will be allowed to be applied. Customs duties are calculated at the EU Tariff Third Country duty rate with NO VAT on EU liabilities.</t>
  </si>
  <si>
    <t>TT_IM042a</t>
  </si>
  <si>
    <t>GB to NI, NIDOM, Goods At Risk, Authorisation by Declaration, End-Use Relief Procedures Applied</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</si>
  <si>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</si>
  <si>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TT_IM043a</t>
  </si>
  <si>
    <t>ROW to NI, NIIMP, Goods 'De-Risked', Non-preferential UK FCFS quota claimed</t>
  </si>
  <si>
    <t>Type A declaration for goods imported to Northern Ireland from US. The goods are 'De-Risked' by the Trader using NIREM and a non-preferential UK FCFS quota is claimed (non-RPA licence). Declaration validated against EU Tariff regulatory measures. Quota claim to be fully allocated. Customs duties calculated using the UK Tariff rate.</t>
  </si>
  <si>
    <t>DMSACC, DMSTAX(1), DMSTAX(2), DMSROG, DMSTAX(3), DMSCLE</t>
  </si>
  <si>
    <t>TT_IM044a</t>
  </si>
  <si>
    <t>ROW to GB - UK Licence Quota Validation</t>
  </si>
  <si>
    <t>Type A (Frontier Standard) Declaration for goods Imported from Argentina (AR) to GB. Trader has entered a UK Quota Number starting with 054. Trader Licence will be validated against UK Licences. UK Tariff will be used to calculate UK duties as per UK Licence quota rate, and is also used to calculate UK VAT.</t>
  </si>
  <si>
    <t>TT_IM044b</t>
  </si>
  <si>
    <t>CSP query to search for and retrieve all of the declared data elements associated with an Imports declaration that was submitted into CDS via their system</t>
  </si>
  <si>
    <t xml:space="preserve">An agent submits a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
</t>
  </si>
  <si>
    <t>TT_IM045a</t>
  </si>
  <si>
    <t>ROW to NI, Goods 'De-Risked' - UK Licence Quota Validation</t>
  </si>
  <si>
    <t xml:space="preserve">Type A Frontier Standard Declaration for goods imported to NI from RoW. The goods are 'De-Risked' by the Trader using AI code NIREM and AI code NIIMP to signify import from RoW to NI. UK quota is applied and the Trader Licence will be validated against UK Licences. Customs duty is calculated and charged according to the UK Tariff. UK Customs Duty and UK VAT are charged. </t>
  </si>
  <si>
    <t>DMSACC, DMSTAX(1), DMSTAX(2),  DMSCLE</t>
  </si>
  <si>
    <t>TT_IM046a</t>
  </si>
  <si>
    <t>ROW to NI, NIIMP, Goods 'De-Risked' (UK Tariff)</t>
  </si>
  <si>
    <t xml:space="preserve">Type D Standard Declaration for excise goods imported to NI from RoW. Goods are deemed ‘At Risk’ of entry to the EU but have been ‘De-risked’ by the Trader. Customs duty is calculated and charged according to the UK Tariff as well as UK Excise Duty and UK VAT. </t>
  </si>
  <si>
    <t>DMSRVC(1), DMSTAX(1), DMSRCV(2), DMSACC, DMSTAX(2), DMSTAX(3), DMSCLE</t>
  </si>
  <si>
    <t>TT_IM047a</t>
  </si>
  <si>
    <t>ROW to NI, Goods 'At Risk', Onward Supply Relief - Rejection</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</si>
  <si>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</si>
  <si>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TT_IM047b</t>
  </si>
  <si>
    <t>ROW to NI, NIIMP, Goods 'At Risk', Onward Supply Relief - retention</t>
  </si>
  <si>
    <t xml:space="preserve">A Type Y declaration for goods imported from the Rest of the World to Northern Ireland, where the goods are 'At Risk' of entry to the EU. As it is an OSR, relief on VAT is claimed for those goods being forwarded to EU via Northern Ireland. VAT is relieved, and all other duties are calculated and charged. The NI Trader is notified of the VAT which has been relieved and the other duties that are payable.  </t>
  </si>
  <si>
    <t>TT_IM048a</t>
  </si>
  <si>
    <t>Day 1 No Deal EU Exit - Goods are imported into the UK from EU (Germany)</t>
  </si>
  <si>
    <t>Type D Standard Declaration for goods imported to UK from EU (Germany). Duty is calculated as per UK Tariff. UK VAT, UK Customs Duty and additional freight charges due to EU Airport code being declared are also calculated.</t>
  </si>
  <si>
    <t>DMSRCV(1), DMSTAX(1), DMSRCV(2), DMSACC, DMSTAX(2), DMSTAX(3), DMSCLE</t>
  </si>
  <si>
    <t>TT_IM049a</t>
  </si>
  <si>
    <t>Goods Import Declaration to the Isle of Man</t>
  </si>
  <si>
    <t>Type A declaration with Goods Location for the Isle of Man. Import from the United States, using direct representation and a procedure to allow entry for free circulation.</t>
  </si>
  <si>
    <t>TT_IM050a</t>
  </si>
  <si>
    <t>Simplified Import Declaration with Manual Override</t>
  </si>
  <si>
    <t>Type C declaration using the duty calculation manual override indicator 'OVR01' to allow the entry of Tax Base and Tax Payable amount values with specific procedure codes.</t>
  </si>
  <si>
    <t>DMSTAX notifications are no longer expected for IMC declarations, even where a manual override of duties has been declared using OVR01.
Since the introduction of this sample, duties are no longer calculated on Type C/F declarations so the duty override claimed in the scenario is no longer required.</t>
  </si>
  <si>
    <t>TT_IM051a</t>
  </si>
  <si>
    <t>SPV declaration accepted and cleared when a Tax Base code other than "GBP" is used</t>
  </si>
  <si>
    <t>Type Y declaration moving goods from rest of world to Northern Ireland at Risk. Simplified Procedure Value (SPV) where 'E01' is declared in Additional Procedure Code (DE 1/11), with non-monetary amounts declared by the trader in Tax Base Measurement Unit (DE 4/4).</t>
  </si>
  <si>
    <t>TT_IM052a</t>
  </si>
  <si>
    <t>Imports Declaration from the EU into GB with a Claim for Transfer of Residence Duty Relief</t>
  </si>
  <si>
    <t>Type A declaration importing goods from the EU into GB. Trader declares a value of 'C01' for Additional Procedure Code and 'TOR01' is also declared within Additional Information. CDS calculates the duties due, according to the relevant measures applicable within the UK Tariff and applies Transfer of Residence duty relief. CDS clears the declaration and sends out the correct Trader Notifications.</t>
  </si>
  <si>
    <t>TT_IM053a</t>
  </si>
  <si>
    <t>Imports C21i Declaration where Net Mass is not mandated</t>
  </si>
  <si>
    <t xml:space="preserve">Type J C21i Imports declaration, with Net Mass having been omitted. The Declaration is accepted and clears. </t>
  </si>
  <si>
    <t>TT_IM054a</t>
  </si>
  <si>
    <t>Imports Declaration into Mainland UK from an EU Special Fiscal Territory</t>
  </si>
  <si>
    <t>Type A Frontier Import declaration with EU Special Fiscal Territory. Declaration is validated against the UK Tariff, accepted and cleared. VAT is calculated. Customs Duty calculated at the preferential rate. Excise duty if the commodity warrants it.</t>
  </si>
  <si>
    <t>TT_IM055a</t>
  </si>
  <si>
    <t xml:space="preserve">Imports Declaration into Mainland UK from territories with which the EU has a Customs Union. </t>
  </si>
  <si>
    <t xml:space="preserve">Type A Frontier Import declaration with (Country of Origin) AD (Andorra) - Country with which the EU has a Customs Union. Declaration is validated against the UK Tariff, accepted and cleared. VAT is calculated. Customs Duty calculated at the preferential rate. Excise duty if the commodity warrants it. </t>
  </si>
  <si>
    <t>TT_IM056a</t>
  </si>
  <si>
    <t xml:space="preserve">Imports Declaration into Mainland UK from Guernsey &amp; Jersey </t>
  </si>
  <si>
    <t xml:space="preserve">Type A Imports declaration from Guernsey &amp; Jersey. Declaration is accepted and cleared.
Only VAT and Excise duty are calculated but no Customs duty. </t>
  </si>
  <si>
    <t>Following the Tariff data refresh for TTM20.0.1, this scenario is now rejected. An update is planned for TTM21.0.</t>
  </si>
  <si>
    <t>TT_IM057a</t>
  </si>
  <si>
    <t>TTM14.1</t>
  </si>
  <si>
    <t>GB to NI 'At Risk' with Common Health Entry Document Licence waiver declared</t>
  </si>
  <si>
    <t>A Trader submits a Type A Declaration to import goods from GB to NI. CDS determines the commodity code to be 'At Risk'. Trader declares a Common Health Entry Document Licence Waiver, for plant and plant related products, so that these products are accepted by the Declaration Management System.</t>
  </si>
  <si>
    <t>TT_IM058a</t>
  </si>
  <si>
    <t>Import of steel goods into GB from the US, which is subject to UK steel safeguarding retaliatory measures, but where no Quota claim is made</t>
  </si>
  <si>
    <t>A trader submits a Type Y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</si>
  <si>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TT_IM059a</t>
  </si>
  <si>
    <t>H5</t>
  </si>
  <si>
    <t xml:space="preserve">Imports from EU Special Fiscal Territories into NI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</si>
  <si>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</si>
  <si>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TT_IM060a</t>
  </si>
  <si>
    <t>Imports from countries with which the EU has a Customs Union, into Northern Ireland where the Goods are deemed to be 'At Risk'</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</si>
  <si>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</si>
  <si>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 xml:space="preserve">Note KEL-239 when testing: When a trader declares ALVS documents in D/E 2/3 on an Import declaration in a goods item, they are currently required to enter a Country of Origin in DE 5/15. However, when the same declaration includes a claim for a Quota Preferential Rate, they are also required to enter a Preferential Country of Origin in DE 5/16. </t>
  </si>
  <si>
    <t>TT_IM061a</t>
  </si>
  <si>
    <t>Q</t>
  </si>
  <si>
    <t>0090</t>
  </si>
  <si>
    <t>FSD</t>
  </si>
  <si>
    <t>Imports non-excise Final Supplementary Declaration (FSD)</t>
  </si>
  <si>
    <t xml:space="preserve">A CFSP Trader submits an Imports Type Q  non-excise Final Supplementary Declaration (FSD) to inform HMRC of how many Supplementary Declarations have been submitted and those due in the previous period, as well as any Supplementary Declarations that were submitted late. </t>
  </si>
  <si>
    <t>TT_IM061b</t>
  </si>
  <si>
    <t>Imports non-excise Final Supplementary Declaration (FSD) with amendment</t>
  </si>
  <si>
    <t xml:space="preserve">A CFSP Trader submits an Imports Type Q non-Excise FSD (as in TT_IM061a) followed by an amendment to update the figures in the Additional Information Statement Description, within the dwell time. </t>
  </si>
  <si>
    <t>DMSACC
DMSRCV
DMSREQ
DMSRES
DMSCLE</t>
  </si>
  <si>
    <t>TT_IM062a</t>
  </si>
  <si>
    <t>Imports frontier declaration to emulate the non-blocking NCH "Raise a Query" functionality</t>
  </si>
  <si>
    <t>Imports Type A declaration where "ttdocnonblocking" is entered in the goods item description and "TB" is entered in the type of package to facilitate testing scenarios where the case worker has raised a query about the consignment that is under non-blocking documentary control.</t>
  </si>
  <si>
    <t>DMSACC
DMSTAX(1)
DMSDOC
DMSTAX(2)
DMSROG
DMSQRY</t>
  </si>
  <si>
    <t>TT_IM063a</t>
  </si>
  <si>
    <t>TTM15.0</t>
  </si>
  <si>
    <t>GB-NI personal belongings - relief from customs duty (e.g. when moving home to NI from GB)</t>
  </si>
  <si>
    <t>Type A frontier imports declaration, importing personal belongings from GB to Northern Ireland (At Risk) &amp; claiming customs duty relief in full. Declaration should be validated &amp; tax calculated in the EU Tariff as the goods are 'At Risk'. A50 Customs Duty should be relieved in full as the declarant is claiming relief from customs duty for personal belongings. No import VAT should be charged as NIDOM is declared for a domestic movement.</t>
  </si>
  <si>
    <t>TT_IM064a</t>
  </si>
  <si>
    <t>ROW-NI at Risk - Steel Safeguard</t>
  </si>
  <si>
    <t>Type Y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</si>
  <si>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TT_IM065a</t>
  </si>
  <si>
    <t>ROW to GB, Preferential UK quota claimed, Critical status/Partial allocation</t>
  </si>
  <si>
    <t>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t>
  </si>
  <si>
    <t>DMSACC
DMSTAX(1)
DMSTAX(2)
DMSROG
DMSTAX(3)
DMSCLE</t>
  </si>
  <si>
    <t>TT_IM066a</t>
  </si>
  <si>
    <t>Imports frontier declaration from EU to GB via NI, with duties calculation and VAT suppression</t>
  </si>
  <si>
    <t>A Type A Frontier Imports declaration, moving goods from the EU (Ireland) to GB via NI. Customs Duty and Excise (if applicable) are charged as per the UK Tariff. However, as VAT will be accounted for via the Trader's VAT return (thus away from CDS), it should be suppressed on the declaration.</t>
  </si>
  <si>
    <t>TT_IM067a</t>
  </si>
  <si>
    <t>H7</t>
  </si>
  <si>
    <t>Imports frontier inventory-linked declaration from ROW to NI, using SRDS for low value goods imported into Northern Ireland</t>
  </si>
  <si>
    <t xml:space="preserve">An Inventory-linked Type A Frontier Imports declaration using SRDS to import non-excise SRDS goods from RoW to NI. The value of the item does not exceed £135. All standard inventory linking processing applies. No Duties or VAT charged. </t>
  </si>
  <si>
    <t>UKCRIM VMR</t>
  </si>
  <si>
    <t>Trader Notifications:
DMSACC
DMSCLE
CSP Notifications:
IVL DSN ICS-14
IVL DSN ICS-3
IVL DSN ICS-1</t>
  </si>
  <si>
    <t>TT_IM068a</t>
  </si>
  <si>
    <t xml:space="preserve">Imports frontier declaration from ROW to NI, using SRDS for low value goods imported into Northern Ireland, which is then followed with an amendment to data elements 4/18 and 4/19 </t>
  </si>
  <si>
    <t>A Type D pre-lodged Imports declaration using SRDS to import non-excise goods from the RoW into NI. The value of the goods is less than £135. The trader then submits an amendment to increase the values of the data elements Customs Value Amount DE 4/18 and Postal Charges DE 4/19. The increased value does not exceed £135.</t>
  </si>
  <si>
    <t>Amendment
GPN</t>
  </si>
  <si>
    <t>DMSRCV(1)
DMSRCV(2)
DMSACC
DMSRES
DMSCLE</t>
  </si>
  <si>
    <t>TT_IM069a</t>
  </si>
  <si>
    <t>TTM16.0</t>
  </si>
  <si>
    <t>Import supplementary declaration, for 'at risk goods' moving from ROW to NI, where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</si>
  <si>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</si>
  <si>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TT_IM070a</t>
  </si>
  <si>
    <t>Imports frontier declaration from ROW to NI, goods are 'at risk', and subsidy for relief and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</si>
  <si>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</si>
  <si>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TT_IM071a</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</si>
  <si>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</si>
  <si>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</si>
  <si>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TT_IM072a</t>
  </si>
  <si>
    <t>TTM16.2</t>
  </si>
  <si>
    <t>0020</t>
  </si>
  <si>
    <t>Imports frontier Bulk Import Reduced Data Set (BIRDS) declaration, for goods moving from JE to GB, for multiple consignments of low value items</t>
  </si>
  <si>
    <t>Trader submits a Type J import BIRDS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t>
  </si>
  <si>
    <t>TT_IM073a</t>
  </si>
  <si>
    <t>Imports frontier Bulk Import Reduced Data Set (BIRDS) declaration with inventory linking, for goods moving from RoW to GB, for multiple consignments of low value items</t>
  </si>
  <si>
    <t>An agent using direct representation submits a Type J BIRDS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t>
  </si>
  <si>
    <t>UKCRIM VM  Response</t>
  </si>
  <si>
    <t>Trader Notifications:
DMSACC
DMSTAX(1)
DMSTAX(2)
DMSCLE
CSP Notifications:
IVL VM Request
IVL DSN ICS-14
IVL DSN ICS-3</t>
  </si>
  <si>
    <t>TT_IM074a</t>
  </si>
  <si>
    <t>Import frontier simplified declaration, for goods moving from RoW to NI, with items that require a licence where prohibition and restriction (P&amp;R) measures are enforced to ensure traders provide all relevant information/documentation</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</si>
  <si>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</si>
  <si>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TT_IM075a</t>
  </si>
  <si>
    <t>Import frontier declaration, for goods moving from RoW to GB, that are subject to a Tariff prohibition and restriction (P&amp;R) licence measure and are eligible for a waiver by using the document waiver code 999L</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</si>
  <si>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</si>
  <si>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TT_IM076a</t>
  </si>
  <si>
    <t>Import frontier declaration, for goods moving from RoW to NI, using  APCs to group different goods falling under different tariff subheadings</t>
  </si>
  <si>
    <t>A trader importing goods from ROW-NI, submits a Type A declaration with Procedure Code 4000 to derive the H1 dataset. The trader declares the Additional Procedure Code 'F47' in DE 1/11 at item level. The trader declares the Additional Information codes 'NIIMP' and 'VR177' in DE 2/2 to signify that the items have variable duty rates, and use the same measurement unit. The trader declares the Document Code '9WKS' in DE 2/3 at item level on the same goods item. Tax will be calculated using EU Tariff. Trader Notifications will be generated.</t>
  </si>
  <si>
    <t>TT_IM076b</t>
  </si>
  <si>
    <t>Import pre-lodged declaration, for goods moving from GB to NI, via RoRo method of transport at a GVMS location</t>
  </si>
  <si>
    <t>An agent submits a Type D declaration importing goods from GB to NI,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</si>
  <si>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DMSTAX
DMSACC
DMSTAX
DMSCLE</t>
  </si>
  <si>
    <t>TT_IM077a</t>
  </si>
  <si>
    <t>Import pre-lodged declaration, for goods moving from RoW to NI, using the Super Reduced Dataset (SRDS) and APCs to group different goods falling under different tariff subheadings</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</si>
  <si>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that they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</si>
  <si>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TT_IM078a</t>
  </si>
  <si>
    <t>Import frontier occasional simplified declaration, for goods moving from GB to NI, using APCs to group different goods falling under different tariff subheadings</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</si>
  <si>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that they are subject to different measurement units. The trader also enters the Document Code '9WKS' in DE 2/3 (Documents and Other Reference Codes) at item level on the same goods item. The trader declares supplementary units in DE 6/2. Customs Duties will be calculated at the EU Tariff rate. All items will attract the duty of the commodity with the highest duty rate. Trader Notifications will be generated.</t>
  </si>
  <si>
    <t>TT_IM079a</t>
  </si>
  <si>
    <t xml:space="preserve"> </t>
  </si>
  <si>
    <t>Import frontier declaration, for goods moving from RoW to NI, for low value consignments between private individuals declared using the Super Reduced Dataset (SRDS) and are admitted free of customs duty</t>
  </si>
  <si>
    <t>A trader submits a ROW-NI Type A declaration with procedure code 4000 to derive the SRDS dataset. The trader declares the Additional Procedure Codes (APCs) '1H7' + 'C08' in DE 1/11 at item level. The trader declares the Additional Information (AI) code 'NIIMP' in DE 2/2 to signify that the items are being imported into NI from ROW. The trader declares an Item Price in DE 4/18 at item level that does not exceed £39. No duty will be calculated as per BAU processing for SRDS declarations. Trader notifications will be generated.</t>
  </si>
  <si>
    <t>TT_IM080a</t>
  </si>
  <si>
    <t>Import frontier declaration, for goods moving from RoW to GB, using an APC and AI code to relieve VAT on low value consignments up to £135</t>
  </si>
  <si>
    <t>A trader submits a Type A declaration with procedure code 4000 to derive the H1 dataset. The trader declares the additional procedure code (APC) 'C07' in DE 1/11 at item level to indicate low value consignments up to £135. The trader declares the APC '1RV' in DE 1/11 and the additional information (AI) code 'RVAT1' in DE 2/2 at item level to indicate code to relieve VAT. The trader declares an item price in DE 4/14 at item level that does not exceed £135. CDS will calculate VAT due and then suppress the VAT charged as a relief treatment. Trader notifications will be generated.</t>
  </si>
  <si>
    <t>TT_IM081a</t>
  </si>
  <si>
    <t>CSP query to search import declarations they have submitted, using specific search parameters to review the status of various declarations</t>
  </si>
  <si>
    <t>A CSP submits a query for declarations that they have submitted, using the following parameters: PartyRole - 'Submitter'; DeclarationStatus - 'All'; Declaration Category - 'IM'; Date From - populated; and Date To - not populated. The list will return pre-lodged and arrived import declarations. Import declarations from the start date entered to the current date will be displayed. Results will be returned in descending date order.</t>
  </si>
  <si>
    <t>TT_IM082a</t>
  </si>
  <si>
    <t>CSP query to search all versions of an import declaration they have submitted, using the MRN parameter to determine the current state of the declaration</t>
  </si>
  <si>
    <t>A CSP searches for all versions of an Import declaration they have submitted, to determine the current state. The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</si>
  <si>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TT_IM083a</t>
  </si>
  <si>
    <t>H3</t>
  </si>
  <si>
    <t>Import frontier declaration, for goods moving from R0W to GB, for multiple items declared to Temporary Admission which derives the H3 declaration category dataset</t>
  </si>
  <si>
    <t>An agent submits Type A declaration for multiple items with procedure code 5300 for Temporary Admission, which derives the H3 dataset. The CDS workaround for Authorisation By Declaration (ABD) is used for TA authorisation. Deferred payment is entered with storing authority to use the importer's DAN. Goods are presented at Heathrow on arrival.</t>
  </si>
  <si>
    <t>UKCIRM VMResponse</t>
  </si>
  <si>
    <t>Trader Notifications:
DMSACC
DMSTAX(1)
DMSTAX(2)
DMSCLE
CSP Notifications:
IVL VMReq
IVL DSN (1)
IVL DSN (2)</t>
  </si>
  <si>
    <t>TT_IM083b</t>
  </si>
  <si>
    <t>CSP query to search for and retrieve all declared data elements associated with an Imports declaration with multiple goods items, that was submitted into CDS via their system</t>
  </si>
  <si>
    <t xml:space="preserve">An agent submits a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
</t>
  </si>
  <si>
    <t>TT_IM084a</t>
  </si>
  <si>
    <t>Import pre-lodged standard declaration, for goods moving from RoW to GB, declaring procedure code 78 for entry into the Freeports Special Procedure so CDS can derive the correct H2 dataset</t>
  </si>
  <si>
    <t>A trader submits a Type D declaration, importing goods from ROW to GB. The trader declares requested procedure code 78 with additional procedure code 000 for entry into the Freeports Special Procedure and which derives a H2 category. A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 The declaration also contains a physical control task against it.</t>
  </si>
  <si>
    <t>DMSRCV
DMSRCV
DMSACC
DMSCLE</t>
  </si>
  <si>
    <t>TT_IM085a</t>
  </si>
  <si>
    <t>Import frontier EIDR declaration, for goods moving from R0W to GB, declaring procedure code 78 for entry into the Freeports Special Procedure so that CDS can derive correct C2Ii EIDR dataset</t>
  </si>
  <si>
    <t>A trader submits a Type J declaration, importing goods from ROW to GB. The trader declares requested procedure code 78 with additional procedure code 000 for entry into the Freeports Special Procedure, and which derives a C2Ii EIDR category. The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t>
  </si>
  <si>
    <t>Trader notifications:
DMSACC
DMSTAX
DMSTAX
DMSCLE
CSP notifications:
VMRequest
DSN ICS14 ROE6
DSN ICS3 ROE6</t>
  </si>
  <si>
    <t xml:space="preserve">TT_IM086a </t>
  </si>
  <si>
    <t>0005</t>
  </si>
  <si>
    <t>Import frontier EIDR NOP, for goods moving from GB to NI, using additional document 108C to support an oral customs declaration for temporary admission</t>
  </si>
  <si>
    <t xml:space="preserve">A trader submits a Type J C21i EIDR NOP, importing goods from GB to NI. The trader declares additional information (item level) NIDOM in DE 2/2 to indicate that the import is a domestic movement and document code 108C in DE 2/3 to support an oral customs declaration for temporary admission. The declaration will be successfully accepted, tax calculated, and cleared. </t>
  </si>
  <si>
    <t>TT_IM087a</t>
  </si>
  <si>
    <t>Import frontier standard declaration, for goods moving from RoW to GB, where CDS validates a new combination of values entered in the additional document data element</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</si>
  <si>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and mandate the submission of a status code in DE 2/3 document status. </t>
  </si>
  <si>
    <t>DMSACC
DMSTAX
DMSTAX
DMSCLE</t>
  </si>
  <si>
    <t>TT_IM088a</t>
  </si>
  <si>
    <t>Import frontier standard declaration, for goods moving from RoW to GB, where CDS accepts a combination of a document code and existing X-series document status code</t>
  </si>
  <si>
    <t>A trader submits a Type A declaration importing goods from RoW to GB. The trader declares procedure type 40 00 in DE 1/10 indicating entry for free circulation and home use of goods, document code C678 in DE 2/3 indicates Common Health Entry Document for Feed and Food of Non-Animal Origin. A document status code XX is entered meaning the goods are covered by the commodity code do not require a licence. CDS does not reject the declaration as a status code XX has been entered.</t>
  </si>
  <si>
    <t>TT_IM089a</t>
  </si>
  <si>
    <t>Import supplementary simplified declaration, for goods moving from RoW to GB, where CD does not validate against non-waiver status codes so that declarations are not rejected</t>
  </si>
  <si>
    <t>A trader submits a Simplified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</si>
  <si>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TT_IM090a</t>
  </si>
  <si>
    <t>0700</t>
  </si>
  <si>
    <t>Import frontier standard declaration, for goods moving from RoW to GB, where a procedure code of 0700 and an additional procedure code of F06 are declared and then processed by CDS</t>
  </si>
  <si>
    <t xml:space="preserve">A trader submits a Type A declaration importing goods from ROW to GB. The trader declares procedure code 0700 in DE 1/10, additional procedure code F06 in DE 1/11, and commodity code 2204101500 for importing goods from Italy. 
</t>
  </si>
  <si>
    <t>TT_IM091a</t>
  </si>
  <si>
    <t>Import pre-lodged simplified declaration, for goods moving from RoW to GB, where a procedure code of 4000 and an additional procedure code of C04 are declared, and then processed by CDS</t>
  </si>
  <si>
    <t>A trader submits a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</si>
  <si>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TT_IM092a</t>
  </si>
  <si>
    <t>Import pre-lodged occasional simplified declaration, for goods moving from RoW to GB, where duties are relieved following re-importation of returned goods</t>
  </si>
  <si>
    <t>A trader submits a Type E simplified declaration, re-importing returned goods from ROW to GB. The trader enters the following information on the declaration: Procedure Code '6123' at item level in DE 1/10; and Additional Procedure Code 'F05' at item level in DE 1/11. Custom Duty will be calculated using the UK Tariff. A 100% Returned Goods Relief will be applied.</t>
  </si>
  <si>
    <t>DMSRCV
DMSTAX
DMSRCV
DMSTAX
DMSACC
DMSTAX
DMSCLE</t>
  </si>
  <si>
    <t>TT_IM093a</t>
  </si>
  <si>
    <t>Import frontier declaration, for goods moving from RoW to GB, where duties are suspended following temporary admission of packings and no security reservation is applied</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</si>
  <si>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</si>
  <si>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TT_IM094a</t>
  </si>
  <si>
    <t>Import frontier declaration, for goods moving from RoW to GB, which are liable to VAT only after being removed from customs warehousing</t>
  </si>
  <si>
    <t>A trader submits a Type A Frontier declaration, importing goods from ROW to GB that are not subject to Customs and Excise duties. The trader enters the following information on the declaration: Procedure Code '6122' at item level in DE 1/10; and Additional Procedure Code '1VW' at item level in DE 1/11.</t>
  </si>
  <si>
    <t>TT_IM095a</t>
  </si>
  <si>
    <t>Import frontier declaration, for goods moving from Continental Shelf (CS) Norway into CS UK</t>
  </si>
  <si>
    <t>A trader submits a Type A Declaration importing goods from the CS Norway into CS UK. The trader enters the following information on the declaration: Country of Dispatch 'ZN' is declared in DE 5/14; Country of Preferential Origin 'ZN' is declared in DE 5/16; Border Transport Means Nationality Code 'ZN' is declared in DE 7/15; Goods Location Country Code 'ZU' is declared in DE 5/23; and Trade Terms Country Code 'ZU' is declared in DE 4/1.</t>
  </si>
  <si>
    <t>Following the Tariff data refresh for TTM20.0.3, this scenario is now rejected. An update is planned for TTM21.0.</t>
  </si>
  <si>
    <t>TT_IM096a</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</si>
  <si>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</si>
  <si>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</si>
  <si>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TT_IM097a</t>
  </si>
  <si>
    <t>Import frontier declaration, for goods moving from Continental Shelf (CS) UK into NI, where the amount of duty payable on "de-risked" items is subject to the correct measures</t>
  </si>
  <si>
    <t>A trader submits a Type A Declaration importing goods from the CS UK into NI. The trader enters the following information on the declaration: Country of Dispatch 'ZU' in DE 5/14; Country of Origin 'ZU' in DE 5/15; Border Transport Means Nationality Code 'ZU' in DE 7/15; NI Goods Location Code is declared in DE 5/23; NI Trade Terms Location Code is declared in DE 4/1; Additional Information Code 'NIIMP' in DE 2/2; and Additional Information Code 'NIREM' for de-risking in DE 2/2. CDS will calculate the Customs Duty, Excise and VAT payable, according to the relevant measures applicable in the UK Tariff.</t>
  </si>
  <si>
    <t>TT_IM098a</t>
  </si>
  <si>
    <t>Import frontier declaration, for goods moving from Continental Shelf (CS) Norway into NI, where the amount of duty payable on "at-risk" items is subject to the correct measures</t>
  </si>
  <si>
    <t>A trader submits a Type A Declaration importing goods from the CS Norway into NI. The trader enters the following information on the declaration: Country of Dispatch 'ZN' in DE 5/14; Country of Origin 'ZN' in DE 5/15; Border Transport Means Nationality Code 'ZN' in DE 7/15; NI Goods Location Code is declared in DE 5/23; NI Trade Terms Location Code is declared in DE 4/1; and Additional Information Code 'NIIMP' in DE 2/2. CDS will calculate the Customs Duty, Excise and VAT payable, according to the relevant measures applicable in the EU Tariff.</t>
  </si>
  <si>
    <t>TT_IM099a</t>
  </si>
  <si>
    <t>Import frontier declaration, for composite goods moving from RoW into GB</t>
  </si>
  <si>
    <t>A trader submits a Type A Declaration importing goods (e.g. prepared foodstuffs) from RoW to GB. The trader enters the following information on the declaration: Supplementary Units 'LPA' in DE 6/2; Commodity code of a composite good containing alcohol in DE 6/14; and TARIC Additional Code 'X451' in DE 6/17. Excise duty is calculated using the Tariff rate for excise code X451.</t>
  </si>
  <si>
    <t>TT_IM100a</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</si>
  <si>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</si>
  <si>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</si>
  <si>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TT_IM101a</t>
  </si>
  <si>
    <t>Import frontier declaration, for composite goods moving from RoW into NI, where the amount of duty payable on "at-risk" items is subject to the correct measures</t>
  </si>
  <si>
    <t>A trader submits a Type A Declaration importing goods 'At Risk' from ROW to NI. The trader enters the following information on the declaration: Additional Information Code 'NIIMP' in DE 2/2; Measurement Units in DE 4/4; Commodity code of a composite good containing mineral oil in DE 6/14; TARIC Additional Code 'X522' in DE 6/17. Excise duty is calculated using the Tariff rate for excise code X522.</t>
  </si>
  <si>
    <t>Note the Excise Duty X522 in the example DMSTAX notifications has been calculated using Tariff data that has a rate of £0.5795/l instead of the current rate of £0.5295/l.</t>
  </si>
  <si>
    <t>TT_IM102a</t>
  </si>
  <si>
    <t>Import frontier declaration, for goods moving from RoW to GB, where Valuation Method '4' and APC '1FV' are entered to calculate Duties using Item Price</t>
  </si>
  <si>
    <t>An agent submits a Type A declaration importing goods from ROW to GB. The trader enters the following information on the declaration: Additional Procedure Code '1FV' in DE 1/11; Additional Document Code '9WKS' with status code 'AC' in DE 2/3; Item Price in DE 4/14; Valuation Method '4' in DE 4/16; Country of Origin in DE 5/15; Net Mass in DE 6/1; Combined Nomenclature in 6/14; and TARIC code in DE 6/15.</t>
  </si>
  <si>
    <t>TT_IM103a</t>
  </si>
  <si>
    <t>Import frontier declaration, for goods moving from RoW to NI, where Valuation Method '4' and APC 'E01' are entered to calculate Duties using SPV (with no Item Price)</t>
  </si>
  <si>
    <t>An agent submits a Type A declaration importing goods from ROW to NI 'At Risk'. The trader enters the following information on the declaration: Additional Procedure Code 'E01'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SPV measure in EU Tariff; and TARIC code in DE 6/15 for a Commodity Code with an SPV measure in EU Tariff.</t>
  </si>
  <si>
    <t>TT_IM104a</t>
  </si>
  <si>
    <t>Import frontier declaration, for goods moving from RoW to NI, where Valuation Method '4' and APC 'E02' are entered to calculate Duties using SIV (with no Item Price)</t>
  </si>
  <si>
    <t>An agent enters the following information on the declaration: Additional Procedure Code 'E02'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SIV measure in EU Tariff; and TARIC code in DE 6/15 for a Commodity Code with an SIV measure in EU Tariff.</t>
  </si>
  <si>
    <t>TT_IM105a</t>
  </si>
  <si>
    <t>Import frontier declaration, for goods moving from RoW to NI, where Valuation Method '4' and APC '1FV' are entered to calculate Duties using Item Price</t>
  </si>
  <si>
    <t>An agent submits a Type A declaration importing goods from ROW to NI 'Not At Risk'. The trader enters the following information on the declaration: Additional Procedure Code '1FV' in DE 1/11; Additional Information Codes 'NIIMP' and 'NIREM' at item level in DE 2/2; Additional Document Code '9WKS' with Status Code 'AC' in DE 2/3; Item Price in DE 4/14; Valuation Method '4' in DE 4/16; Country of Origin in DE 5/15; Net Mass in DE 6/1; Combined Nomenclature in DE 6/14; and TARIC code in DE 6/15.</t>
  </si>
  <si>
    <t>TT_IM106a</t>
  </si>
  <si>
    <t>Import frontier declaration, for goods moving from RoW to GB, where Valuation Method '5' is entered to calculate Duties using Item Price</t>
  </si>
  <si>
    <t>An agent submits a Type A declaration importing goods from ROW to GB. The trader enters the following information on the declaration: Additional Procedure Code '000' (No APC) in DE 1/11; Additional Document Code '9WKS' with Status Code 'AC' in DE 2/3; Item Price in DE 4/14; Valuation Method '5' in DE 4/16; Country of Origin in DE 5/15; Net Mass in DE 6/1; Combined Nomenclature in DE 6/14; and TARIC code in DE 6/15.</t>
  </si>
  <si>
    <t>TT_IM107a</t>
  </si>
  <si>
    <t>Import frontier declaration, for goods moving from GB to NI, where Valuation Method '6' is entered to calculate Duties using Item Price</t>
  </si>
  <si>
    <t xml:space="preserve">A trader submits a Type A declaration importing goods from GB to NI 'At Risk'. The trader enters the following information on the declaration: Additional Procedure Code '000' (No APC) in DE 1/11; Additional Information Code 'NIDOM' at item level in DE 2/2; Additional Document Code '9WKS' with Status Code 'AC' in DE 2/3; Item Price in DE 4/14; Valuation Method '6' in DE 4/16; Country of Origin in DE 5/15; Net Mass in DE 6/1; Combined Nomenclature in DE 6/14; and TARIC code in DE 6/15. </t>
  </si>
  <si>
    <t>TT_IM108a</t>
  </si>
  <si>
    <t>TTM20.0.2</t>
  </si>
  <si>
    <t>Import supplementary EIDR declaration, for goods moving from RoW to GB, to declare energy movements via a fixed transport installation where Climate Change Levy (CCL) will be relieved</t>
  </si>
  <si>
    <t>A trader submits a Type Z declaration importing goods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t>
  </si>
  <si>
    <t>TT_IM109a</t>
  </si>
  <si>
    <t>Import pre-lodged declaration, for goods moving from RoW to GB, where duties are calculated using the item price</t>
  </si>
  <si>
    <t>An agent submits a Type A declaration importing goods from RoW to GB. The agent enters the following information on the declaration: additional procedure code '000' in DE 1/11; additional document code 'N935' with status 'AC' in DE 2/3; item price £1,000 in DE 4/14; valuation method '2' in DE 4/16; country of origin 'CN' in DE 5/15; net mass 800kg in DE 6/1; combined nomenclature code '66019100' in DE 6/14; and TARIC code '00' in DE 6/15.</t>
  </si>
  <si>
    <t>TT_IM110a</t>
  </si>
  <si>
    <t>Import supplementary declaration, for goods moving from RoW to NI, that includes Excise Duty Tax Type 633 to indicate Tobacco for Heating</t>
  </si>
  <si>
    <t>A agent submits a Type A declaration that contains Excise Duty Tax Type 633 to indicate Tobacco for Heating. The agent enters the following information on the declaration: additional information code 'NIIMP' in DE 2/2; tax type '633' in DE 4/3;  commodity code  '2404110010' in DE  6/14; and national additional code 'X633' in DE 6/17.</t>
  </si>
  <si>
    <t>TT_IM111a</t>
  </si>
  <si>
    <t>Import frontier declaration, for 'At Risk' goods moving from RoW to NI, where duties are calculated using the item price</t>
  </si>
  <si>
    <t>An agent submits a Type A declaration importing goods from RoW-NI 'At Risk'. The agent enters the following information on the declaration: additional procedure code '000' (no APC) in DE 1/11; additional information code 'NIIMP' in DE 2/2; additional document code 'N935' with status 'AC' in DE 2/3; item price  £1,000 in DE 4/14; valuation method '3' in DE 4/16; country of preferential origin 'MX' in DE 5/16; net mass 1,000 kg in DE 6/1; combined nomenclature code '07070005' in DE 6/14 that has a SIV measure in force in the EU Tariff; and TARIC code '90' in DE 6/15.</t>
  </si>
  <si>
    <t>TT_IM112a</t>
  </si>
  <si>
    <t>Import frontier declaration, for goods moving from RoW to NI, where an end use mismatch exists</t>
  </si>
  <si>
    <t>A trader submits a Type A declaration importing goods from ROW to NI 'At Risk', where an end use mismatch exists. The trader enters the following information on the declaration: additional information codes 'NIIMP' and 'EUPRF' in DE 2/2 at item level; EU end use preference code '115' in the free text field of 'EUPRF' in DE 2/2; and UK preference code '100' In DE 4/17.</t>
  </si>
  <si>
    <t>TT_IM113a</t>
  </si>
  <si>
    <t>Import frontier declaration, for goods moving from Row to NI, where a Tariff preference mismatch exists</t>
  </si>
  <si>
    <t>A trader submits a Type A declaration importing goods from ROW to NI 'Not At Risk' where a Tariff preference mismatch exists. The trader enters the following information on the declaration: additional information codes 'NIIMP', 'NIREM' and 'EUPR'  in D.E 2/2; EU preference code '300' in the free text field of DE 2/2; and UK preference code '100' in D.E 4/17.</t>
  </si>
  <si>
    <t>TT_IM114a</t>
  </si>
  <si>
    <t>Import frontier declaration, for goods moving from RoW to NI (not at risk), where the commodity code used has a preference mismatch between UK and EU Tariff and the quota has been claimed.</t>
  </si>
  <si>
    <t>A Trader submits a Type A declaration importing goods from ROW to NI (Not At Risk). The Trader enters the following information on the declaration:
   - AI Codes 'NIIMP' and 'NIREM' at item level in D.E. 2/2
   - UK Preference Code in D.E. 4/17
   - Quota Order ID in D.E. 8/1
    - Commodity code used has a preference mismatch between UK and EU Tariff</t>
  </si>
  <si>
    <t>DMSACC,
DMSTAX,
DMSTAX,
DMSROG,
DMSTAX,
DMSCLE</t>
  </si>
  <si>
    <t>TT_IM115a</t>
  </si>
  <si>
    <t xml:space="preserve">Import frontier declaration, for goods moving from RoW to NI (not at risk), where the commodity code used has an end use mismatch between UK and EU Tariff and the quota has been claimed. </t>
  </si>
  <si>
    <t>A Trader submits a Type A declaration importing goods from ROW to NI (Not At Risk). The Trader enters the following information on the declaration:
   - AI Codes 'NIIMP' and 'NIREM' are declared at item level in D.E. 2/2
   - UK End Use Preference Code in D.E. 4/17
   - Quota Order ID in D.E. 8/1
   - Commodity code used has a preference mismatch between UK and EU Tariff</t>
  </si>
  <si>
    <t>TT_IM116a</t>
  </si>
  <si>
    <t>Simplified import declaration with occasional use (I1 B&amp;E), for goods moving from RoW to GB,  where preference code '100' is used in conjunction with DE 5/15</t>
  </si>
  <si>
    <t xml:space="preserve">The trader enters the following information on the declaration:
   - Country of Origin in D.E. 5/15 at item level
   - Preference Code '100' in D.E. 4/17    </t>
  </si>
  <si>
    <t>DMSACC
DMSTAX
DMSTAX
DMSCLE
DMSREJ</t>
  </si>
  <si>
    <t>TT_IM117a</t>
  </si>
  <si>
    <t>Import frontier declaration, for goods moving from GB to NI (at risk), where preference code not starting with a '1' is used in conjunction with DE 5/16.</t>
  </si>
  <si>
    <t>A trader submits a Type A (H1) declaration importing goods from GB-NI (At Risk, Preference Claimed). The trader enters the following information on the declaration:
   - AI Code 'NIDOM' must be declared in D.E. 2/2 at item level.
   - Country of Preferential Origin in D.E. 5/16 at item level
   - Preference Code NOT starting with a '1' in D.E. 4/17</t>
  </si>
  <si>
    <t>DMSACC,
DMSTAX,
DMSTAX,
DMSCLE</t>
  </si>
  <si>
    <t>TT_IM118a</t>
  </si>
  <si>
    <t>Import frontier declaration, for goods moving from RoW to NI (not at risk), where a dual tariff mismatch exists, and preference code not starting with a '1' is used in conjunction with DE 5/16.</t>
  </si>
  <si>
    <t>A Trader submits a Type A Import Declaration (ROW-NI Not At Risk, dual Tariff mismatch)
The trader enters the following information on the declaration:
   - AI code 'NIIMP' is declared in D.E. 2/2
   - Preference Code NOT starting with '1' is declared in D.E. 4/17
   - Country of Preferential Origin is provided in D.E. 5/16 at item level</t>
  </si>
  <si>
    <t>TT_IM119a</t>
  </si>
  <si>
    <t xml:space="preserve">
Import frontier declaration, for goods moving from RoW to NI (not at risk), where a dual tariff mismatch exists and EU preference is claimed, and preference code starting with a '1' is used in conjunction with DE 5/15.</t>
  </si>
  <si>
    <t>A Trader submits a Type A Import Declaration (ROW-NI Not At Risk, EU preference is claimed, dual tariff mismatch)The trader enters the following information on the declaration:
   - AI code 'NIIMP' is declared in D.E. 2/2
   - Preference Code starting with '1' is declared in D.E. 4/17
   - Country of Origin is provided in D.E. 5/15 at item level
   - EUPRF Code starting with '4' (400) is declared in D.E. 2/2
   - Additional document 'N018' is declared in D.E. 2/3</t>
  </si>
  <si>
    <t>TT_IM120a</t>
  </si>
  <si>
    <t>Import frontier declaration, for goods moving from RoW to NI (not at risk), where a dual tariff mismatch exists and UK preference is claimed, and preference code not starting with a '1' is used in conjunction with DE 5/16.</t>
  </si>
  <si>
    <t>A Trader submits a Type A Import Declaration (ROW-NI Not At Risk, preference is claimed, dual tariff mismatch). The trader enters the following information on the declaration:
   - AI code 'NIIMP' is declared in D.E. 2/2
   - Preference Code NOT starting with '1' is declared in D.E. 4/17
   - Country of Origin is provided in D.E. 5/16 at item level
   - EUPRF Code starting with '1' is declared in D.E. 2/2</t>
  </si>
  <si>
    <t>TT_IM121a</t>
  </si>
  <si>
    <t>Import frontier declaration, for goods moving from RoW to NI, where the importer XI EORI is owner of an electronic licence.</t>
  </si>
  <si>
    <t xml:space="preserve">A trader submits a Type A (H1) declaration importing goods from ROW to NI.
The trader enters the following information on the declaration:
An 'XI EORI' has been declared for Importer at header level in D.E. 3/16 
D.E. 2/3 declares an electronic licence belonging to the Importer at the item level
Validation passes in both UK and EU Tariff
The Declaration is Accepted and Cleared in DMS
</t>
  </si>
  <si>
    <t>TT_IM122a</t>
  </si>
  <si>
    <t>Import supplementary declaration, for goods moving from RoW to NI (at risk), where IOSS (Import One Stop Shop) is claimed.</t>
  </si>
  <si>
    <t>A trader submits a Type Y (H1) declaration importing goods from ROW-NI (at risk)
The trader enters the following information on the declaration:
   - AI Code 'NIIMP' is declared in D.E. 2/2 at item level
   - Procedure code '40 00' is entered in D.E. 1/10 at item level and it is declared for all goods items
   - APC 'F48' is entered in D.E. 1/11 at item level
   - APC 'C07' is entered in D.E. 1/11 at item level
   - Item price value in D.E. 4/14 at item level on all goods items, are &gt; £0 declared in GBP Sterling and do not exceed 135 GBP Sterling
   - IOSS VAT Identification Number entered in D.E. 3/40 at header level
   - Role code 'FR5' in D.E. 3/40 sub-field 'Type Code' (SubRole) at header level
   - Preference Code '100' in D.E. 4/17</t>
  </si>
  <si>
    <t>TT_IM123a</t>
  </si>
  <si>
    <t>Simplified import declaration with occasional use (I1 B&amp;E), for goods moving from GB to NI (at risk), where IOSS (Import One Stop Shop) is claimed</t>
  </si>
  <si>
    <t>A trader submits a Type B (I1) declaration importing goods from GB-NI (at risk)
The trader enters the following information on the declaration:
   -AI Code 'NIDOM' is declared in D.E. 2/2 at item level
   - Procedure code '40 00' is entered in D.E. 1/10 at item level and it is declared for all goods items
   - APC 'F48' is entered on a declaration in D.E. 1/11 at item level
   - APC 'C07' is entered in D.E. 1/11 at item level
   - Item price value in D.E. 4/14 at item level on all goods items and is &gt; £0 declared in GBP Sterling and do not exceed 135 GBP Sterling
   - IOSS VAT Identification Number entered in D.E. 3/40 at header level
   - Role code 'FR5' in D.E. 3/40 sub-field 'Type Code' (SubRole) at header level
    - Preference Code '100' In D.E. 4/17</t>
  </si>
  <si>
    <t>TT_IM124a</t>
  </si>
  <si>
    <t>Import frontier declaration using SRDS/H7 dataset, for goods moving from RoW to NI (at risk), where IOSS (Import One Stop Shop) is claimed.</t>
  </si>
  <si>
    <t>A trader submits a Type A (SRDS) declaration importing goods from ROW-NI (at risk)
The trader enters the following information on the declaration:
   - Additional declaration type 'A' in D.E. 1/2 at header level
   - AI Code 'NIIMP' is declared in D.E. 2/2 at item level
   - Procedure code '40 00' is entered in D.E. 1/10 at item level and it is declared for all goods items
   - APC 'F48', 'C07' and '1H7' are entered on a declaration in D.E. 1/11 at item level
   - Item price value in D.E. 4/18 at item level on all goods items and is &gt; £0 declared in GBP Sterling and does not   exceed 135 GBP Sterling
   - IOSS VAT Identification Number entered in D.E. 3/40 at header level
   - Role code 'FR5' in D.E. 3/40 sub-field 'Type Code' (SubRole) at header level
   - Preference Code '100' In D.E. 4/17
   - Transport cost entered in D.E. 4/19 at header level is declared in GBP Sterling</t>
  </si>
  <si>
    <t>TT_IM125a</t>
  </si>
  <si>
    <t>TTM23.1</t>
  </si>
  <si>
    <t xml:space="preserve">Import supplementary declaration, moving goods from ROW to GB, where it uses the acceptance date to calculate charges using the 'old series 400' depreciated excise Tax Types. </t>
  </si>
  <si>
    <t xml:space="preserve">A Trader Submits a Type Y Declaration importing goods from ROW to GB 
The trader enters the following information on the declaration:
 - Acceptance TimeDate = &lt;31/03/23 @Header Level
 - Additional Declaration Type Y in DE 1/2
 - Tax Type Code in DE 4/3
 - Tax Base Code 'FC1' in DE 4/4
 - National Additional Code 'X441' in DE 6/17  </t>
  </si>
  <si>
    <t>TT_IM126a</t>
  </si>
  <si>
    <t xml:space="preserve">Import supplementary declaration, moving goods from ROW to NI, where it uses the acceptance date to calculate charges using the 'old series 400' depreciated excise Tax Types. </t>
  </si>
  <si>
    <t>A Trader Submits a Type Y Declaration importing goods from ROW to NI.
The trader enters the following information on the declaration:
 - Acceptance TimeDate = &lt; 31/03/23 @Header Level.
 - Additional Declaration Type Y in DE 1/2.
 - Additional Information 'NIIMP' &amp; ""NIREM' in DE 2/2.
 - Tax Type '447' and 441 in DE 4/3.
 - Tax Base 'FC1' in DE 4/4. 
 - National Code X447' and X441 in DE 6/17".</t>
  </si>
  <si>
    <t>TT_IM127a</t>
  </si>
  <si>
    <t>Import supplementary declaration, moving goods from ROW to GB, where the 'new 300 series' excise Tax Types have been implemented and are applicable to the declatation.</t>
  </si>
  <si>
    <t>A Trader Submits a Type Y Declaration importing goods from ROW to GB
The trader enters the following information on the declaration:
 - Declaration Type Y in DE 1/2
 - Acceptance TimeDate = &gt;01/04/23 @Header Level
 - Tax Type '380' in DE 4/3
 - Tax Base 'LPA' in DE 4/4
 - Tax Base 'SPR' in DE 4/4(Positive no. &lt; Excise Rate in Tariff)
 - Tax Base 'ASV' in DE 4/4
 - Country of Origin in DE 5/15
 - Net Mass in DE 6/1
 - Supplementary Unit 'LPA' in DE 6/2
 - Commodity code in DE 6/14
 - Combined Nomenclature in DE 6/15
 - National Additional Code 'X380' series in DE 6/17</t>
  </si>
  <si>
    <t>TT_IM128a</t>
  </si>
  <si>
    <t xml:space="preserve">Import supplementary declaration, moving goods from ROW to NI, where the 'new 300 series' excise Tax Types have been implemented and are applicable to the declaration. </t>
  </si>
  <si>
    <t xml:space="preserve">A Trader Submits a Type Y Declaration importing goods from ROW to NI
The trader enters the following information on the declaration:
 - Additional Declaration Type Y
 - Acceptance TimeDate &gt;= 01/04/23 @Header Level 
 - Additional Information 'NIIMP' &amp; "NIREM' in DE 2/2
 - Tax Type '371' in DE 4/3
 - Tax Base 'SPR' in DE 4/4(Positive no. &lt; Excise Rate in Tariff)
 - Tax Base 'LTR' in DE 4/4
 - Tax Base 'ASV' in DE 4/4
 - Country of Origin in DE 5/15 
 - Net Mass in DE 6/1
 - Supplementary Unit 'LTR' in DE 6/2
 - Commodity code in DE 6/14
 - Combined Nomenclature in DE 6/15
 - National Additional Code 'X371' series in DE 6/17   </t>
  </si>
  <si>
    <t>TT_IM129a</t>
  </si>
  <si>
    <t>Import supplementary declaration, moving goods from ROW to GB,  where the 'new 300 series' excise Tax Types have been implemented and are applicable to the declaration.</t>
  </si>
  <si>
    <t>A Trader Submits a Type Y Declaration importing goods from ROW-GB
The trader enters the following information on the declaration:
 - Additional Declaration Type Y
 - Acceptance TimeDate &gt;= 01/04/23 @Header Level
 - Tax Type '333' in DE 4/3
 - Tax Base 'ASV' in DE 4/4
 - Tax Base 'EAS' in DE 4/4
 - Country of Origin in DE 5/15
 - Net Mass in DE 6/1
 - Supplementary Unit in DE 6/2
 - Commodity code in DE 6/14
 - Combined Nomenclature in DE 6/15
 - National Additional Code 'X333' series in DE 6/17 (where ASV is between 11.5% and 14.5%)</t>
  </si>
  <si>
    <t>TT_IM130a</t>
  </si>
  <si>
    <t>Import frontier Declaration, for goods moving from ROW to NI (At-Risk), where a commodity code with an appropriate meursing code has been entered</t>
  </si>
  <si>
    <t>A trader submits a Type A (H1) declaration importing goods from ROW-NI (At Risk, Preference Claimed)
The trader enters the following information on the declaration:
- AI code 'NIIMP' is declared in D.E. 2/2
- One valid meursing code is entered in D.E. 6/16
- Commodity declared in D.E 6/14 and D.E. 6/15 has a meursing code requirement</t>
  </si>
  <si>
    <t>TT_IM131a</t>
  </si>
  <si>
    <t>Import frontier Declaration for goods moving from ROW to NI (Not-At-Risk), where the goods item includes the meursing code required for the commodity code but is also declared with a non-meursing code in the same DE</t>
  </si>
  <si>
    <t>A trader submits a Type A (H1) declaration importing goods from ROW-NI (NOT at Risk)
The trader enters the following information on the declaration:
- AI code 'NIIMP' is declared in D.E. 2/2
- AI code 'NIREM' is declared in D.E 2/2
- One valid meursing code is entered in D.E. 6/16 and one non meursing code
- Commodity declared in D.E 6/14 and D.E. 6/15 has a meursing code requirement</t>
  </si>
  <si>
    <t>TT_IM132a</t>
  </si>
  <si>
    <t>Import frontier Declaration, for goods moving from GB to NI (At-Risk), where a commodity code with an appropriate meursing code has been entered</t>
  </si>
  <si>
    <t>A trader submits a Type A (H1) declaration importing goods from GB-NI (At Risk)
The trader enters the following information on the declaration:
- AI code 'NIDOM' is declared in D.E. 2/2
- One valid meursing code is entered in D.E. 6/16
- Commodity declared in D.E 6/14 and D.E. 6/15 has a meursing code requirement</t>
  </si>
  <si>
    <t>TT_IM133a</t>
  </si>
  <si>
    <t>Import frontier Declaration, for goods moving from GB to NI (Not-At-Risk), where the goods item includes the meursing code required for the commodity code but is also declared with a non-meursing code in the same DE</t>
  </si>
  <si>
    <t>A trader submits a Type A (H1) declaration importing goods from GB-NI (NOT at Risk)
The trader enters the following information on the declaration:
- AI code 'NIDOM' is declared in D.E. 2/2
- AI code 'NIREM' is declared in D.E 2/2
- One valid meursing code is entered in D.E. 6/16 and one non meursing code
- Commodity declared in D.E 6/14 and D.E. 6/15 has a meursing code requirement</t>
  </si>
  <si>
    <t>TT_IM134a</t>
  </si>
  <si>
    <t>Import pre-lodged simplified declaration, for goods moving from RoW to NI, where Additional Procedure Code 1PF is declared in DE 1/11 and Declarant XI EORI corresponds to a trader who is established in the Union.</t>
  </si>
  <si>
    <t xml:space="preserve">A trader submits a Type E declaration importing goods from ROW-NI (NOT At Risk)
The trader enters the following information on the declaration:
IM declared in DE 1/1
E declared in DE 1/2
Additional Procedure Code 1PF is declared in DE 1/11
Additional Information Codes 'NIIMP' and 'NIREM' at item level in DE 2/2
Additional Information Code OVR01 declared in DE 2/2
Exporter in DE 3/2 - XI EORI
Importer in DE 3/16 -  XI EORI
Declarant in DE 3/18 -  XI EORI will correspond to a trader who is established in the Union
Item price of £630 or less declared in DE 4/14
</t>
  </si>
  <si>
    <t>GPN_Payload</t>
  </si>
  <si>
    <t>DMSRCV
DMSTAX
DMSACC
DMSTAX
DMSRCV
DMSTAX
DMSCLE</t>
  </si>
  <si>
    <t>TT_IM135a</t>
  </si>
  <si>
    <t>Import non-excise Final Supplementary Declaration (FSD), for goods moving from RoW to NI, where Importer &amp; Declarant XI EORI's are established in the Union.</t>
  </si>
  <si>
    <t>A Trader submits a Type Q, non-excise Final Supplementary Declaration (FSD) importing goods from ROW-NI to inform HMRC of how many Supplementary Declarations have been submitted and those due in the previous period
The trader enters the following information on the declaration:
IM Declared In DE 1/1
Q Declared in DE 1/2
Declarant in DE 3/18 -  XI EORI
XI Authorisation Number declared in DE 5/23 prefixed by 'GBBY' at header level</t>
  </si>
  <si>
    <t>TT_IM136a</t>
  </si>
  <si>
    <t>Import pre-lodged C21i EIDR declaration, for goods moving from RoW to NI, where Importer &amp; Declarant XI EORI's are established in the Union.</t>
  </si>
  <si>
    <t>A Trader Submits a C21iEIDR NOP additional declaration Type K
The Trader enters the following on the Declaration:
Additional Information Codes 'NIIMP' and 'NIREM' in DE 2/2
Importer XI EORI (Established in Union) in DE 3/16
Declarant XI EORI (Established in Union) in DE 3/18
Document Code requiring authorisation is declared in DE 2/3
Holder of the authorisation identification DE 3/39 is an XI EORI</t>
  </si>
  <si>
    <t>DMSACC
DMSRCV
DMSTAX
DMSTAX
DMSTAX
DMSCLE</t>
  </si>
  <si>
    <t>TT_IM137a</t>
  </si>
  <si>
    <t>Import frontier declaration, for goods moving from RoW to NI, where a Cash Account is used and Importer &amp; Declarant XI EORI's are established in the Union.</t>
  </si>
  <si>
    <t>A Trader submits a Type A declaration importing goods from ROW to NI (Not At Risk, Cash Account)
The Trader enters the following information on the declaration:
Additional Information Codes 'NIIMP' and 'NIREM' at item level in DE 2/2
Importer in DE 3/16 - XI EORI (Established in Union)
Declarant in DE 3/18 -  XI EORI (Established in Union)
UK Preference Code 100 in DE 4/17
Guarantee type in DE 8/2 is Y
DE 3/21 is not 3
Method of Payment in DE 4/8 is N or P (Cash Account)</t>
  </si>
  <si>
    <t>TT_IM138a</t>
  </si>
  <si>
    <t>Import frontier declaration, for goods moving from RoW to NI, where the DAN associated with XI EORI is validated against the Trader's NI DDA.</t>
  </si>
  <si>
    <r>
      <t xml:space="preserve">A Trader submits a Type A declaration from ROW to NI (Not At Risk)
The Trader enters The following on the Declaration:
Additional Information Codes 'NIIMP' and 'NIREM' in DE 2/2
DAN in DE 2/6 (DAN is associated with XI EORI validated against the Trader's NI DDA)
Importer XI EORI (Established) in DE 3/16
Declarant XI EORI (Established) in DE 3/18
</t>
    </r>
    <r>
      <rPr>
        <sz val="11"/>
        <color theme="8" tint="-0.249977111117893"/>
        <rFont val="Calibri"/>
        <family val="2"/>
        <scheme val="minor"/>
      </rPr>
      <t xml:space="preserve">Deferment (E or R) </t>
    </r>
    <r>
      <rPr>
        <sz val="11"/>
        <color theme="1"/>
        <rFont val="Calibri"/>
        <family val="2"/>
        <scheme val="minor"/>
      </rPr>
      <t xml:space="preserve">Method of Payment in DE 4/8 </t>
    </r>
  </si>
  <si>
    <t>TT_IM139a</t>
  </si>
  <si>
    <t>Import frontier declaration, for goods moving from RoW to NI, where usage of GGA with XI EORI is validated.</t>
  </si>
  <si>
    <t>A Trader Submits Declaration Type A where Validating Using GGA with an XI EORI (Representative declared and owns GGA, Declarant has standing authority to use GGA)
'NIIMP' and 'NIREM' in DE 2/2
Importer XI EORI in DE 3/16 (Not Established)
Declarant XI EORI in DE 3/18 (Established)
Representative XI EORI in DE 3/20 (Established)
Method of Payment S in DE 4/8
Guarantee Type in DE 8/2 (Owned by Representative)
Holder of the Authorization identification 'TEA' in DE 3/39 is an XI EORI
Requested Procedure Code '5300' in DE 1/10</t>
  </si>
  <si>
    <t>TT_IM140a</t>
  </si>
  <si>
    <t>Import frontier declaration, for goods moving from RoW to NI, where a trader submits a declaration with a Customs Comprehensive Guarantee (CCG) waiver due to goods below the stat threshold, with Guarantee Type Code '5' declared in 8/2 and CGU not declared.</t>
  </si>
  <si>
    <t>A Trader submits a Type A Declaration importing goods from ROW to NI - Guarantee Type Code '5' is declared in 8/2, CGU not declared. 
The trader enters the following information on the declaration:
Additional Information Codes 'NIIMP' and 'NIREM' in DE 2/2
Document Code C505 in DE 2/3 (Document Status Code 'XB' in DE 2/3)
Document Code C506 in DE 2/3 (Goods Item Level)
Tax Type in 4/3 does not mandate declaration of CGU authorisation
MOP 'E' in 4/8Guarantee Type code '5' in DE 8/2
Guarantee ref in DE 8/3 (at header level)</t>
  </si>
  <si>
    <t>DMSACC
DMSTAX (Indicative)
DMSTAX (Final)
DMSCLE</t>
  </si>
  <si>
    <t>TT_IM141a</t>
  </si>
  <si>
    <r>
      <rPr>
        <sz val="11"/>
        <rFont val="Calibri"/>
        <family val="2"/>
        <scheme val="minor"/>
      </rPr>
      <t>Import frontier declaration, for goods moving from ROW-GB where CWP authorisation is implemented when a trader enters goods into a private customs warehouse using EIDR.</t>
    </r>
    <r>
      <rPr>
        <sz val="11"/>
        <color theme="1"/>
        <rFont val="Calibri"/>
        <family val="2"/>
        <scheme val="minor"/>
      </rPr>
      <t xml:space="preserve"> </t>
    </r>
  </si>
  <si>
    <t>A Trader submits a Type J Declaration importing goods from ROW - GB - CWP authorisation. Trader enters the following information on the declaration:
- Document Code C517 in DE 2/3 with valid authorisation number in DE 2/3
- Warehouse Type U in DE 2/7
- Authorisation Type Code CWP in DE 3/39 (followed by EORI)
- RPC '71' in DE 1/10</t>
  </si>
  <si>
    <t>TT_IM142a</t>
  </si>
  <si>
    <t>H</t>
  </si>
  <si>
    <r>
      <t xml:space="preserve">Import </t>
    </r>
    <r>
      <rPr>
        <sz val="11"/>
        <rFont val="Calibri"/>
        <family val="2"/>
        <scheme val="minor"/>
      </rPr>
      <t xml:space="preserve">EIDR </t>
    </r>
    <r>
      <rPr>
        <sz val="11"/>
        <color theme="1"/>
        <rFont val="Calibri"/>
        <family val="2"/>
        <scheme val="minor"/>
      </rPr>
      <t>supplementary declaration, for goods moving from RoW to GB, where a trader declares a SCDP-EIR authorisation and Document Code 'C514' in DE 2/3.</t>
    </r>
  </si>
  <si>
    <t>A Trader submits a Type Z declaration importing goods from Row to GB - C514, EIR.
The Trader enters the following information on the declaration:
Document Code 'C514' in DE 2/3 (at item level)
SCDP-EIR Auth Num declared as document ID in DE 2/3 on the C514 (owned by EORI)
Authorisation Type Code 'EIR' in DE 3/39 at header level
Valid EORI in DE 3/39 as authorisation holder
Procedure Category - H1</t>
  </si>
  <si>
    <t>TT_IM143a</t>
  </si>
  <si>
    <r>
      <rPr>
        <sz val="11"/>
        <rFont val="Calibri"/>
        <family val="2"/>
        <scheme val="minor"/>
      </rPr>
      <t>Import EIDR supplementary declaration, for goods moving from RoW to GB via a Fixed Transport Installation (FTI), where a trader declares</t>
    </r>
    <r>
      <rPr>
        <strike/>
        <sz val="11"/>
        <rFont val="Calibri"/>
        <family val="2"/>
        <scheme val="minor"/>
      </rPr>
      <t xml:space="preserve"> </t>
    </r>
    <r>
      <rPr>
        <sz val="11"/>
        <rFont val="Calibri"/>
        <family val="2"/>
        <scheme val="minor"/>
      </rPr>
      <t>Document Code 'C676' in DE 2/3.</t>
    </r>
  </si>
  <si>
    <t>A Trader submits a Type Z declaration importing goods from ROW to GB - C676, FTI. The Trader enters the following information on the declaration:
- Document Code C676 in DE 2/3
- Authorisation Type Code 'FTI' in DE 3/39 (header level).
- Procedure Category - H1</t>
  </si>
  <si>
    <t>TT_IM144a</t>
  </si>
  <si>
    <t>I1 C&amp;F</t>
  </si>
  <si>
    <t>Import frontier simplified declaration under the Simplified Declaration Procedure (SDP), for goods moving from RoW to GB, where a trader declares a valid SCDP-SDE authorisation number and 'C512' in DE 2/3.</t>
  </si>
  <si>
    <t>A Trader submits a Type C (Procedure Category I1) declaration importing goods from ROW - GB.
The Trader enters the following information on the declaration:
C512 is declared in DE 2/3 (item level)
Valid SCDP-SDE Authorisation Number declared as the document ID on the C512 in DE 2/3
 Authorisation Type Code 'SDE' at header level in DE 3/39
Valid EORI number in DE 3/39 (Holder of the Authorisation Identification Number) at header level</t>
  </si>
  <si>
    <t>TT_IM145a</t>
  </si>
  <si>
    <t>Import frontier declaration, for excise goods moving from RoW to GB, where e-AD (Electronic Administrative Document) is not required on an import declaration</t>
  </si>
  <si>
    <t>A trader submits a Type A (H1) declaration importing goods from ROW-GB. The trader enters the following information on the declaration:
- Additional Information ECONE is declared in DE 2/2
- Additional Document Codes C658/C651 are optional in DE 2/3 so are NOT declared</t>
  </si>
  <si>
    <t>TT_IM146a</t>
  </si>
  <si>
    <t>Import frontier declaration, for goods moving from Row to GB entering Inward Processing using Authorisation by Declaration (ABD), where a trader submits a declaration using Authorisation by Declaration Identifiers with RPC '51', Authorisation Document Code 'C601' not declared and AI Code 'ABDIN' declared in DE 2/2.</t>
  </si>
  <si>
    <t>A trader submits a Type A (H4) declaration importing goods from ROW-GB entering Inward Processing using Authorisation by Declaration Identifiers.
The trader enters the following information on the declaration:
RPC 51 is declared for the same Goods Item in DE 1/10
Authorisation Document Code C601 is NOT declared for the same Goods Item in DE 2/3
AI Code 00100 declared in DE 2/2 for the same Goods Item
AI Code ABDIN declared in DE 2/2 for the same Goods Item
APC declared is not 3HG in DE 1/11</t>
  </si>
  <si>
    <t>TT_IM147a</t>
  </si>
  <si>
    <t>Import frontier declaration, for goods moving from RoW to GB entering temporary admission, where a trader submits a declaration using Authorisation by Declaration (ABD) identifiers with RPC '53', Authorisation Document Code 'C516' not declared and AI Code 'ABDIN' declared in DE 2/2.</t>
  </si>
  <si>
    <t>A trader submits a Type A (H3) declaration importing goods from ROW-GB entering temporary admission using Authorisation by Declaration Identifiers
The trader enters the following information on the declaration:
- RPC 53 is declared for the same Goods Item in DE 1/10
- Authorisation Document Code C516 is NOT declared for the same Goods Item in DE 2/3
- AI Code 00100 declared in DE 2/2 for the same Goods Item
- AI Code ABDIN declared in DE 2/2 for the same Goods Item
- APC D07 is declared in DE 1/11</t>
  </si>
  <si>
    <t>TT_IM148a</t>
  </si>
  <si>
    <t>Import frontier declaration, for goods moving from Row to GB following outward processing, where a trader submits a declaration using Authorisation by Declaration Identifiers with PPC '21', Authorisation Document Code 'C019' not declared and AI Code 'ABDOU' declared in DE 2/2.</t>
  </si>
  <si>
    <t>A trader submits a Type A (H1) declaration importing goods from ROW-GB following outward processing using Authorisation by Declaration Identifiers. 
The trader enters the following information on the declaration:
PPC 21 is declared for the same Goods Item in DE 1/10
Authorisation Document Code C019 is NOT declared for the same Goods Item in DE 2/3
AI Code 00100 declared in DE 2/2 for the same Goods Item
AI Code ABDOU declared in DE 2/2 for the same Goods Item
APC 1SW is declared in DE 1/11</t>
  </si>
  <si>
    <t>TT_IM149a
(DESCOPED)</t>
  </si>
  <si>
    <t>TT_IM150a</t>
  </si>
  <si>
    <t>Import frontier declaration, for goods moving from RoW to NI, where a trader seeks to declare 80% of the goods will remain in NI ("Not At Risk") under one goods item and 20% of the goods will not remain in NI ("At Risk") under the second goods item.</t>
  </si>
  <si>
    <t>RoW to NI - NIIMP [NIREM + NIHIS] (Apportionment - Goods Item Split Into 2)
A Trader submits a Type A (H1) declaration importing goods from RoW to NI. The Trader seeks to declare goods "Not At Risk" as a proportion (80%) of the imported goods will remain in NI whilst the remaining proportion (20%) will NOT remain in NI. The goods item are therefore declared in 2 parts:
The trader enters the following information on the declaration:
Header level:
 - DE 3/16 Importer EORI starting with XI declared at header level
 - DE 3/18 Declarant EORI starting with XI declared at header level 
Goods Item 1:
 - DE 2/2 NIIMP, NIREM and NIHIS declared at item level
 - 80% of 100% of the goods item will remain in NI
 - Goods deemed "Not At Risk"
 - Duties calculated and charged according to the UK Tariff rate.
Goods Item 2:
 - DE 2/2 NIIMP declared at item level
 - 20% of 100% of the goods item will NOT remain in NI
 - There is an EU trade defence measure applicable against the goods item.
 - Goods deemed "At Risk"
 - Duties charged according to the EU Tariff rate.</t>
  </si>
  <si>
    <t>TT_IM151a</t>
  </si>
  <si>
    <t>Import frontier declaration, for goods moving from RoW to NI, where the sum of duty for a goods item has resulted in EU Tariff higher than the UK Tariff but 3% less higher on the difference in the duty for the 2 tariffs - However an EU Trade Defence measure is applicable to the goods item.</t>
  </si>
  <si>
    <t>A Trader submits a Type A (H1) declaration importing goods from RoW to NI for which the sum of duty for a goods item on a declaration has resulted in EU Tariff higher than the UK Tariff but is 3% or less higher (based on the difference in the duty for the 2 tariffs, expressed as a percentage of the customs value). There is an EU trade defence measure applicable against the goods item.
The trader enters the following information on the declaration:
 - DE 2/2 NIIMP and NIREM declared at item level
 - DE 2/3 1UKI declared at item level
 - DE 3/39 UKIM authorisation declared at header level
 - DE 3/16 Importer EORI starting with XI declared at header level
 - DE 3/18 Declarant EORI starting with XI declared at header level 
 - The sum of duty for a goods item on a declaration has resulted in EU Tariff higher than the UK Tariff but is 3% or less higher (based on the difference in the duty for the 2 tariffs, expressed as a percentage of the customs value).
 - EU trade defence measure applicable against the goods item
 - Goods deemed "At Risk"
 - Duties charged according to the EU Tariff rate.</t>
  </si>
  <si>
    <t>TT_IM152a</t>
  </si>
  <si>
    <t>Import frontier declaration, for goods moving from RoW to NI, where the sum of duty for a goods item on the declaration has resulted in UK Tariff is lower than the EU Tariff, no UKIMS authorisation is declared though and goods are therefore deemed "At Risk".</t>
  </si>
  <si>
    <t>ROW to NI - NIIMP+NIREM (1UKI NOT Declared)
A Trader submits a Type A (H1) declaration importing goods from RoW to NI for which the sum of duty for a goods item on a declaration has resulted in UK Tariff is lower than the EU Tariff.
The trader enters the following information on the declaration:
DE 2/2 NIIMP and NIREM declared at item level
DE 3/16 Importer EORI starting with XI declared at header level
DE 3/18 Declarant EORI starting with XI declared at header level 
The sum of duty for a goods item on a declaration has resulted in UK Tariff is lower than the EU Tariff
 - Goods deemed "At Risk"
 - Duties charged according to the EU Tariff rate.</t>
  </si>
  <si>
    <t>TT_IM153a</t>
  </si>
  <si>
    <t xml:space="preserve">Import frontier declaration, for goods moving from GB to NI, where a trader submits a declaration where goods will be used for commerical processing, entering AI statement code 'NIPRO' and are therefore deemed "At Risk". </t>
  </si>
  <si>
    <t>A Trader submits a Type A (H1) declaration importing goods from GB to NI. The trader declares the goods are for commercial processing.
The trader enters the following information on the declaration:
 - DE 2/2 NIDOM and NIPRO declared at item level
 - DE 3/16 Importer EORI starting with XI declared at header level
 - DE 3/18 Declarant EORI starting with XI declared at header level 
 - Goods deemed "At Risk"
 - Duties calculated and charged according to the EU Tariff rate.</t>
  </si>
  <si>
    <t>TT_IM154a</t>
  </si>
  <si>
    <t>Import frontier declaration, for goods moving from GB to NI, where subsidy claim is entered, allowed and processed, where the sum of duty for a goods item on the declaration has resulted in EU Tariff is higher than the UK Tariff and goods are deemed "At Risk".</t>
  </si>
  <si>
    <t>GB to NI NIDOM "AT RISK" NIAID APPLIED Subsidy Claim Allowed
A Trader submits a Type A (H1) declaration importing goods "At Risk" from GB to NI for which subsidy claim is allowed and processed.
The trader enters the following information on the declaration:
DE 2/2 NIDOM along with NIAID (for subsidy claims) at item level
DE 2/3 1UKI declared at item level
DE 3/39 UKIM authorisation declared at header level
DE 3/16 Importer EORI starting with XI declared at header level
DE 3/18 Declarant EORI starting with XI declared at header level
DE 6/14 Valid commodity code 
DE 5/15 country of origin 
The sum of duty for a goods item on a declaration has resulted in EU Tariff is higher than the UK Tariff
-Goods deemed "At Risk".
- Duties charged according to the EU Tariff rate.
- Subsidy claim is allowed and processed for the goods item.</t>
  </si>
  <si>
    <t>TT_IM155a</t>
  </si>
  <si>
    <t>Import frontier declaration, for goods moving from GB to NI, where subsidy claim is entered, allowed and processed. An EU trade defence measure applies to the goods and they are deemed "At Risk".</t>
  </si>
  <si>
    <t>A Trader submits a Type A (H1) declaration importing goods from GB to NI for which subsidy claim is  allowed and is processed.
The trader enters the following information on the declaration:
 - DE 2/2 NIDOM and NIAID declared at item level
 - DE 2/3 1UKI declared at item level
 - DE 3/39 UKIM authorisation declared at header level
 - DE 3/16 Importer EORI starting with XI declared at header level
 - DE 3/18 Declarant EORI starting with XI declared at header level 
 - There is an EU trade defence measure applicable against the goods item.
 - Goods deemed "At Risk"
- Subsidy claim allowed and processed.
- Duties charged according to the EU Tariff rate.</t>
  </si>
  <si>
    <t>TT_IM156a</t>
  </si>
  <si>
    <t>Import frontier declaration, for goods moving from RoW to NI, where subsidy claim is entered, but not allowed and not processed, the sum of duty for a goods item on the declaration has resulted in EU Tariff higher than the UK Tariff but is 3% or less higher, UKIMS authorisation declared and goods deemed "Not At Risk".</t>
  </si>
  <si>
    <t>A Trader submits a Type A (H1) declaration importing goods from RoW to NI for which subsidy claim is NOT allowed and is NOT processed.
The trader enters the following information on the declaration:
DE 2/2 NIIMP and NIREM declared at item level
DE 2/2 NIAID also declared at item level for subsidy claims
DE 2/3 1UKI declared at item level
DE 3/39 UKIM authorisation declared at header level
DE 3/16 Importer EORI starting with XI declared at header level
DE 3/18 Declarant EORI starting with XI declared at header level
The sum of duty for a goods item on a declaration has resulted in EU Tariff higher than the UK Tariff but is 3% or less higher (based on the difference in the duty for the 2 tariffs, expressed as a percentage of the customs value).
- Goods deemed "Not At Risk".
- Subsidy claim not allowed and not processed.
- Duties charged according to the UK Tariff rate.</t>
  </si>
  <si>
    <t>TT_IM157a</t>
  </si>
  <si>
    <t>Import frontier declaration, for goods moving from RoW to NI, where subsidy claim is entered, but not processed due to one EU A-series tax type being lower than a UK A-series tax type for the goods item. Goods are deemed "At Risk" and duties are charged based on EU tariff rates.</t>
  </si>
  <si>
    <t xml:space="preserve">A Trader submits a Type A (H1) declaration importing goods from RoW to NI for which duties are charged according to EU tariff rates but subsidy claim is NOT processed.
The trader enters the following information on the declaration:
 - DE 2/2 NIIMP and NIREM declared at item level
 - DE 2/2 NIAID also declared at item level for subsidy claims
 - DE 3/16 Importer EORI starting with XI declared at header level
 - DE 3/18 Declarant EORI starting with XI declared at header level 
 - The sum of duty for a goods item on a declaration has resulted in UK Tariff is lower than the EU Tariff
 - Goods deemed "At Risk"
 - At least one of the A series type EU duty calculations is less than the UK Tariff duty calculations for the corresponding UK Tax Type
 - Subsidy claim is not processed.
 - Duties charged according to the EU Tariff rate.
</t>
  </si>
  <si>
    <t>TT_IM158a</t>
  </si>
  <si>
    <t>Import frontier declaration, for goods moving from RoW to NI, where subsidy claim is entered but not allowed &amp; processed, due to the sum of duty for a goods item resulting in a UK Tariff that is higher than or equal to the EU Tariff and goods deemed "Not At Risk".</t>
  </si>
  <si>
    <t>RoW to NI - NIIMP "NOT AT RISK" NIAID APPLIED - USER STORY 4 - Subsidy Claim Not Processed
A Trader submits a Type A (H1) declaration importing goods from RoW to NI  for which duties are charged according to UK tariff rates but subsidy claim is NOT processed.
The trader enters the following information on the declaration:
DE 2/2 NIIMP and NIREM declared at item level
DE 2/2 NIAID also declared at item level for subsidy claims
DE 2/3 1UKI declared at item level
DE 3/39 UKIM authorisation declared at header level
DE 3/16 Importer EORI starting with XI declared at header level
DE 3/18 Declarant EORI starting with XI declared at header level
The sum of duty for a goods item on a declaration has resulted in UK Tariff is higher than or equal to the EU Tariff
 - Goods deemed "Not at Risk".
 - Subsidy claim is not processed.
 - Duties charged according to the UK Tariff rate.</t>
  </si>
  <si>
    <t>TT_IM159a</t>
  </si>
  <si>
    <r>
      <t xml:space="preserve">Import supplementary declaration, for goods moving from GB to NI, where a trader submits a declaration to derive the valuation of their goods from a measure in EU tariff by declaring </t>
    </r>
    <r>
      <rPr>
        <strike/>
        <sz val="11"/>
        <rFont val="Calibri"/>
        <family val="2"/>
        <scheme val="minor"/>
      </rPr>
      <t>a</t>
    </r>
    <r>
      <rPr>
        <sz val="11"/>
        <rFont val="Calibri"/>
        <family val="2"/>
        <scheme val="minor"/>
      </rPr>
      <t xml:space="preserve"> EU valuation specific APC 'E01' and a subsidy claim is entered, allowed and processed for the goods item.</t>
    </r>
  </si>
  <si>
    <t>A Trader submits a Type Y (H1) declaration importing goods from GB to NI and declares a Valuation-specific APC indicating that they will derive valuation of their goods from a measure in the EU Tariff
The trader enters the following information on the declaration:
- DE 2/2 NIDOM declared at item level
- Valuation method code "4" declared in DE 4/16
- APC 'E01' declared in DE 1/11 for the goods item.
- DE 2/3 1UKI declared at item level
- DE 3/39 UKIM authorisation declared at header level
- DE 3/16 Importer EORI starting with XI declared at header level
- DE 3/18 Declarant EORI starting with XI declared at header level
- Goods deemed "At Risk"
- Duties charged according to the EU Tariff rate.
- DE 2/2 NIAID declared at item level
- Subsidy claim is allowed and processed for the goods item</t>
  </si>
  <si>
    <t>TT_IM160a</t>
  </si>
  <si>
    <r>
      <rPr>
        <sz val="11"/>
        <rFont val="Calibri"/>
        <family val="2"/>
        <scheme val="minor"/>
      </rPr>
      <t xml:space="preserve">Import supplementary declaration, for goods moving from RoW to NI, where a trader declares </t>
    </r>
    <r>
      <rPr>
        <strike/>
        <sz val="11"/>
        <rFont val="Calibri"/>
        <family val="2"/>
        <scheme val="minor"/>
      </rPr>
      <t>a</t>
    </r>
    <r>
      <rPr>
        <sz val="11"/>
        <rFont val="Calibri"/>
        <family val="2"/>
        <scheme val="minor"/>
      </rPr>
      <t xml:space="preserve"> EU Valuation-specific APC 'E02' indicating that they will derive valuation of their goods from a measure in the EU Tariff and goods deemed "At Risk".</t>
    </r>
  </si>
  <si>
    <t>RoW to NI - AT RISK CALCULATION OF DUTIES USING EU SIV/SPV AS A BASIS OF VALUATION
A Trader submits a Type Y (H1) declaration importing goods from RoW to NI and declares a Valuation-specific APC indicating that they will derive valuation of their goods from a measure in the EU Tariff.
The trader enters the following information on the declaration:
DE 2/2 NIIMP declared at item level
Valuation method code "4" declared in DE 4/16
APC 'E02' declared in DE 1/11 for the goods item.
DE 3/16 Importer EORI starting with XI declared at header level
DE 3/18 Declarant EORI starting with XI declared at header level
Goods deemed "At Risk"
Duties charged according to the EU Tariff rate.</t>
  </si>
  <si>
    <t>TT_IM161a</t>
  </si>
  <si>
    <t>Import frontier declaration, for goods moving from RoW to NI, where a trader submits a declaration to derive the valuation of their goods from a measure in UK tariff by declaring a UK valuation specific APC '1SV' and goods deemed "Not At Risk".</t>
  </si>
  <si>
    <t>A Trader submits a Type A (H1) declaration importing goods from RoW to NI and declares a Valuation-specific APC indicating that they will derive valuation of their goods from a measure in the UK Tariff
The trader enters the following information on the declaration:
 - DE 2/2 NIIMP declared at item level
 - DE 2/2 NIREM declared at the item level 
 - Valuation method code "4" declared in DE 4/16
 - APC '1SV' declared in DE 1/11 for the goods item.
 - DE 2/3 1UKI declared at item level
 - DE 3/39 UKIM authorisation declared at header level
 - DE 3/16 Importer EORI starting with XI declared at header level
 - DE 3/18 Declarant EORI starting with XI declared at header level 
 - Goods deemed "Not At Risk"
 - Duties charged according to the UK Tariff rate.</t>
  </si>
  <si>
    <t>TT_IM162a</t>
  </si>
  <si>
    <t>Import frontier declaration, for goods moving from RoW to NI, where  a trader wants to claim UK quota, goods are deemed "Not At Risk" and UK First Come First Serve Quota Validation and Provisional Calculation process is followed.</t>
  </si>
  <si>
    <t>A Trader submits a Type A (H1) declaration importing goods from RoW to NI. Goods are deemed "Not At Risk". Trader wants to claim UK quota on these goods.
The trader enters the following information on the declaration:
DE 2/2 NIIMP declared at item level
DE 2/2 NIQUO declared at item level
DE 3/16 Importer EORI starting with XI declared at header level
DE 3/18 Declarant EORI starting with XI declared at header level
Valid UK quota order number (Not starting with '09' ) declared in DE 8/1 (This is limited to H1 category ONLY)
Goods deemed "Not At Risk".
Duties charged according to the UK Tariff rate.
UK First Come First Serve Quota Validation and Provisional Calculation process is followed.</t>
  </si>
  <si>
    <t>DMSTAX (Indicative)
DMSACC
DMSTAX (Provisional)
DMSROG
DMSTAX (Final)
DMSCLE</t>
  </si>
  <si>
    <t>TT_IM163a</t>
  </si>
  <si>
    <t>Import frontier declaration, for goods moving from RoW to NI, where a Trader submits a declaration to which NIMP, NIQUO and EUPRF are declared and the UK quota has been applied.</t>
  </si>
  <si>
    <t>A Trader submits a Type A (H1) declaration importing goods from RoW to NI for which NIIMP, NIQUO and EUPRF are declared. Goods have been deemed "Not At Risk". The declaration is not rejected but value for EUPRF is ignored and UK quota applied. 
The trader enters the following information on the declaration:
 - DE 2/2 NIIMP, NIQUO and EUPRF declared at item level
 - DE 3/16 Importer EORI starting with XI declared at header level
 - DE 3/18 Declarant EORI starting with XI declared at header level 
 - Valid UK quota order number (Not starting with '09' ) declared in DE 8/1 (This is limited to H1 category ONLY)
 - EUPRF ignored and CDS uses the UK preference code provided in DE 4/17
 - Goods deemed "Not At Risk"
 - Duties charged according to the UK Tariff rate.
 - UK First Come First Serve Quota Validation and Provisional Calculation process is followed</t>
  </si>
  <si>
    <t>TT_IM164a</t>
  </si>
  <si>
    <t>Import frontier declaration, for goods moving from RoW to NI, where the commodity declared is denatured alcohol type CDA which goes straight into free circulation and no excise duty is charged</t>
  </si>
  <si>
    <t>A Trader submits a Type A Declaration importing goods from ROW to NI with AI Code CDAUK
No Relief/Suspension on Custom Duty/VAT
Trader enters the following information on the declaration:
Additional Information Codes 'CDAUK', 'NIIMP' and 'NIREM' in DE 2/2 at item level
Tax Type '345' in DE 4/3
TARIC Additional codes 'X345' in DE 6/17 (Spirits exceeding 22% abv)
Requested PC '40' in DE 1/10
Previous PC '00' in DE 1/10
Alcohol commodity code in DE 6/14 &amp; DE 6/15 at item level</t>
  </si>
  <si>
    <t>TT_IM165a</t>
  </si>
  <si>
    <t>Import frontier declaration, for goods moving from RoW to NI, where the commodity declared is denatured alcohol type IDA which is released to free circulation from a CW and no excise duty is charged</t>
  </si>
  <si>
    <t>A Trader submits a Type A Declaration importing goods from ROW to NI with AI Code IDAUK
No Relief/Suspension on Custom Duty/VAT
Trader enters the following information on the declaration:
Additional Information Codes 'IDAUK', 'NIIMP' and 'NIREM' in DE 2/2 at item level
TARIC Additional code 'X345' in DE 6/17 (Spirits exceeding 22% abv)
Requested PC '40' in DE 1/10
Previous PC '71' in DE 1/10
Alcohol commodity code in DE 6/14 &amp; DE 6/15 at item level</t>
  </si>
  <si>
    <t>TT_IM166a</t>
  </si>
  <si>
    <t>H8</t>
  </si>
  <si>
    <t>Import H8 supplementary type 'Z' declaration, for goods moving from GB to NI (not at risk), where the declaration of Postponed VAT Accounting (PVA) is allowed but the downstream processing of PVA is prevented</t>
  </si>
  <si>
    <t xml:space="preserve">Declaring and Preventing PVA processing as well as preventing the declaration of IOSS/OSR/OSD
A Trader submits a Type Z (H8) supplementary declaration "Not At Risk" importing goods from GB to NI for which a Postponed VAT Accounting (PVA) is declared but prevented from being processed. The declaration of IOSS, OSR and OSD is also prevented. The trader has declared APC '1SG' in addition with APC's '1VW' and '1SP' (GL Special Procedure Diversion) in the declaration.
The trader enters the following information on the declaration:
 - DE 1/1: IM
 - DE 1/2: Z
 - DE 1/10: 4071 declared at item level
 - DE 1/11: 1SG declared at item level
 - DE 1/11: 1VW declared at item level
 - DE 1/11: 1SP declared at item level
 - DE 2/2: NIDOM, NIREM and PVA01 declared at item level
 - DE 2/3: 1UKI, C514, C517 declared at item level
 - DE 2/7: Warehouse Type 'U' declared at header level
 - DE 3/39: UKIM, EIR, CWP authorisation declared at header level
 - DE 3/40: Role code - FR1 and VRN ID declared at header level
 - DE 3/16: Importer EORI declared at header level
 - DE 3/18: Declarant EORI  declared at header level
 - DE 3/21: Agent Status Code "2" declared at header level
 - DE 5/27: Supervising Customs office GBBEL004 declared at header level </t>
  </si>
  <si>
    <t>DMSACC,
DMSCLE</t>
  </si>
  <si>
    <t>TT_IM167a</t>
  </si>
  <si>
    <t>Import H8 type 'D' declaration, for goods moving from GB to NI (not at risk), where AI code 'RRS01' is declared which allows the declaration data to be sent and updated for Goods Vehicle Movement Service (GVMS)</t>
  </si>
  <si>
    <t>Passing H8 declaration data to GVMS
A trader submits a Type D (H8) declaration "Not At Risk", importing goods from GB to NI to be processed via GVMS. The trader has declared APC '1EN' in addition with APC's 'F47' and '1TB' in the declaration. The declaration becomes a Type A after a GPN is submitted.
The Trader enters the following information on the declaration:
- DE 1/1: IM
- DE 1/2: D
- DE 1/10: 4000
- DE 1/11: 1EN declared at item level
- DE 1/11: F47 declared at item level
- DE 1/11: 1TB declared at item level
- DE 2/2: RRS01 declared at header level
- DE 2/2: NIDOM, NIREM, GLOIL, GLCCL, GLTBO declared at item level
- DE 2/3: 1UKI declared at item level
- DE 3/16: Importer (XI EORI)
- DE 3/18: Declarant (XI EORI)
- DE 3/39: UKIM</t>
  </si>
  <si>
    <t>DMSRCV,
DMSRCV,
DMSACC,
DMSCLE</t>
  </si>
  <si>
    <t>TT_IM168a</t>
  </si>
  <si>
    <t>Import H8 type 'D' declaration, for goods moving from GB to NI (not at risk), where standard Inventory Linking Imports processing applies as per BAU</t>
  </si>
  <si>
    <t>Allowing Inventory Linking for H8
A Trader submits a Type D (H8 dataset) IVL declaration importing goods from GB to NI. The trader has declared APC '1EL' at item level. 
The state of the declaration after the initial declaration submission will be Registered.
The trader then submit a GPN to arrive the declaration.
The declaration will be Accepted and Cleared.
Trader Notifications will be generated.</t>
  </si>
  <si>
    <t>Step 1: Submit a type D H8 dataset dec with DUCR and MUCR.
Step 2: UKCIRM-1
Step 3: GPN
Step 4: UKCIRM-2</t>
  </si>
  <si>
    <t>Trader Notifications:
DMSRCV,
DMSRCV,
DMSACC,
DMSCLE
CSP Notifications:
Step 1: ICS 1 ROE H; Step 2: ICS 14 ROE H6</t>
  </si>
  <si>
    <t>TT_IM169a</t>
  </si>
  <si>
    <t>Import H8 supplementary type 'Z' declaration, for goods moving from GB to NI (not at risk), where the declaration data is queried by the Full Declaration retrieval and the location of goods meets validation requirements for APC '1RD'</t>
  </si>
  <si>
    <t>H8 Supplementary Declarations
A Trader submits a Type Z (H8) supplementary declaration "Not At Risk" importing goods from GB to NI. The trader has declared APC '1EN' in addition with the APC '1RD'. This declaration's data will be queried by the full declaration retrieval.
The trader enters the following information on the declaration:
 - DE 1/1: IM
 - DE 1/2: Z
 - DE 1/10: 4071 declared at item level
 - DE 1/11: 1EN declared at item level
 - DE 1/11: 1RD declared at item level
 - DE 2/1: Previous Document YCLE declared at header level
 - DE 2/2: NIDOM, NIREM declared at item level
 - DE 2/3: 1UKI, C514, C517 declared at item level
 - DE 2/7: Warehouse Type 'U' declared at header level
 - DE 3/39: UKIM, EIR authorisations declared at header level
 - DE 3/16: Importer EORI declared at header level
 - DE 3/18: Declarant EORI declared at header level
 - DE 3/21: Agent Status Code "2" declared at header level 
 - DE 5/23: Goods Location: Location Type - B, Location Qualifier - Y
 - DE 5/27: Supervising Customs office GBBEL004 declared at header level
 - DE 7/4: Mode of Transport '9' declared at header level</t>
  </si>
  <si>
    <t>TT_IM170a</t>
  </si>
  <si>
    <t>0700'</t>
  </si>
  <si>
    <t>Import H8 supplementary type 'Y' declaration, for goods moving from GB to NI (not at risk), where APC '1EL' is declared to meet Green Lane validation requirement for existing APC 'F06'</t>
  </si>
  <si>
    <t>H8 Supplementary Declarations
A Trader submits a Type Y (H8) supplementary declaration "Not At Risk" importing goods from GB to NI. The trader has declared APC '1EL' in addition with the APC 'F06' in the declaration.
The trader enters the following information on the declaration:
 - DE 1/1: IM
 - DE 1/2: Y
 - DE 1/10: 0700 declared at item level
 - DE 1/11: 1EL declared at item level
 - DE 1/11: F06 declared at item level
 - DE 2/2: NIDOM, NIREM and ECONR declared at item level
 - DE 2/3: 1UKI, C512, C676 declared at item level
 - DE 2/7: Warehouse Type 'Y' declared at header level
 - DE 3/39: UKIM, SDE, EXW authorisations declared at header level
 - DE 3/16: Importer EORI declared at header level
 - DE 3/18: Declarant EORI declared at header level
 - DE 3/21: Agent Status Code "2" declared at header level 
 - DE 5/27: Supervising Customs office GBBEL004 declared at header level</t>
  </si>
  <si>
    <t>TTM12.3 Updated/New Annotated Samples</t>
  </si>
  <si>
    <t>Sample Reference</t>
  </si>
  <si>
    <t>Change Type</t>
  </si>
  <si>
    <t>E2E Reference</t>
  </si>
  <si>
    <t>Feature Reference(s)</t>
  </si>
  <si>
    <t>Sample Title</t>
  </si>
  <si>
    <t>Description of Update or New Sample</t>
  </si>
  <si>
    <t>E2E Test Status</t>
  </si>
  <si>
    <t>Annotated XML Status</t>
  </si>
  <si>
    <t>Annotation Notes</t>
  </si>
  <si>
    <t>Post Implementation Proving</t>
  </si>
  <si>
    <t>Test Time 
(mins)</t>
  </si>
  <si>
    <t>Sample Notes</t>
  </si>
  <si>
    <t>Simple/Complex Sample</t>
  </si>
  <si>
    <t>New Samples</t>
  </si>
  <si>
    <t>TT_EX14a</t>
  </si>
  <si>
    <t>New sample</t>
  </si>
  <si>
    <t>R3.1.1_E2E_CCP-SASS_TC01)</t>
  </si>
  <si>
    <t>CDSP-7895</t>
  </si>
  <si>
    <t>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</si>
  <si>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</si>
  <si>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Test Complete</t>
  </si>
  <si>
    <t>XML Checked</t>
  </si>
  <si>
    <t>Yes</t>
  </si>
  <si>
    <t>75 mins</t>
  </si>
  <si>
    <t>Glen to check content of ERS message - this can take 6 mins to 3.5 hours to arrive.
Need to check DMS.
Send Darren Taylor spreadsheet</t>
  </si>
  <si>
    <t xml:space="preserve">TT_IM49a </t>
  </si>
  <si>
    <t>R3.1.1_CCP_DMS_TC01a</t>
  </si>
  <si>
    <t>CDSP-8181 : US1 - AC1</t>
  </si>
  <si>
    <t>Goods Import Declaration to the Isle of Man.</t>
  </si>
  <si>
    <t>Type A declaration with Goods Location for the Isle of Man. Import from the United States with direct representation and  procedure to allow entry for free circulation.</t>
  </si>
  <si>
    <t>20 mins</t>
  </si>
  <si>
    <t>TT_IM50a</t>
  </si>
  <si>
    <t>R3.1.1_CCP_DMS_TC02b</t>
  </si>
  <si>
    <t>CDSP-8181 : US4 - AC1, AC2</t>
  </si>
  <si>
    <t>Simplified Import Declaration with Manual Override.</t>
  </si>
  <si>
    <t>Type C declaration using the duty calculation manual override indicator 'OVR01' to allowthe entry of Tax Base and Tax Payable amount values with specific procedure codes.</t>
  </si>
  <si>
    <t>TT_IM51a</t>
  </si>
  <si>
    <t>R3.1.1_CCP_DMS_TC03b</t>
  </si>
  <si>
    <t>CDSP-8208: US1 - AC2</t>
  </si>
  <si>
    <t>SPV declaration accepted and cleared when a Tax Base code other than "GBP" is used.</t>
  </si>
  <si>
    <t>Type Y declaration moving goods from rest of world to Northern Ireland at Risk. Simplified ProcedureValue (SPV) where 'E01' is declared in Additional Procedure Code (DE 1/11), with non-monetary amounts declared by the trader in Tax Base Measurement Unit (DE 4/4).</t>
  </si>
  <si>
    <t>Updates to Existing Samples</t>
  </si>
  <si>
    <t>Annotation</t>
  </si>
  <si>
    <t>Added annotation to clarify the Acceptance Date Time is not mandatory.</t>
  </si>
  <si>
    <t>TT_EX09a</t>
  </si>
  <si>
    <t>Exports Pre-Lodged Declaration with Dual Use Export Authorisation and Amendment</t>
  </si>
  <si>
    <t>TT_EX10a</t>
  </si>
  <si>
    <t>TT_EX11b</t>
  </si>
  <si>
    <t>TT_EX12a</t>
  </si>
  <si>
    <t>Two prelodged CHIEF Type D declarations, one in CHIEF and one in CDS, move to arrived declarations</t>
  </si>
  <si>
    <t>TT_EX13a</t>
  </si>
  <si>
    <t>TT_EX11a</t>
  </si>
  <si>
    <t xml:space="preserve">Added annotation to clarify the Acceptance Date Time is not mandatory. Removed commented out code that contains MUCR. </t>
  </si>
  <si>
    <t>TT_FI01a</t>
  </si>
  <si>
    <t>Declaration and notifications</t>
  </si>
  <si>
    <t>Payload change to the functional reference number to reflect with the reference ID's in the new notifications generated. Indicative and final DMSTAX notifications included.</t>
  </si>
  <si>
    <t>Updated declaration following the UK/EU Tariff update in January. Updated notifications.</t>
  </si>
  <si>
    <t>Declaration, movement messages and notifications</t>
  </si>
  <si>
    <t>Updated to avoid triggering FEC checks. Updated GPN message to add missing XML data bindings and remove acceptance date</t>
  </si>
  <si>
    <t>Movement message</t>
  </si>
  <si>
    <t>Updated GPN  message to add  missing XML data bindings</t>
  </si>
  <si>
    <t>TT_IM18a</t>
  </si>
  <si>
    <t>Updated annotation for DE 5/23 Goods Location Name</t>
  </si>
  <si>
    <t>TT_IM24a</t>
  </si>
  <si>
    <t>Updated declaration following the UK/EU Tariff update in January, including changes to Country of Origin, Acceptance Date and Statistical Value. Updated notifications.</t>
  </si>
  <si>
    <t>TT_IM25a</t>
  </si>
  <si>
    <t>Declaration</t>
  </si>
  <si>
    <t>Updated declaration following the UK/EU Tariff update in January, including changes to Commodity, Acceptance Date and Statistical Value. Updated notifications.</t>
  </si>
  <si>
    <t>TT_IM30a</t>
  </si>
  <si>
    <t>TT_IM34a</t>
  </si>
  <si>
    <t>Inventory-linked PreLodged ALVS declaration</t>
  </si>
  <si>
    <t>DE 6/17 added to include VATZ classification. DMSTAX (final) and DMSCLE notifications added. Description updated  for CSP notification status.</t>
  </si>
  <si>
    <t>TT_IM35a</t>
  </si>
  <si>
    <t>TT_IM37a</t>
  </si>
  <si>
    <t>Updated annotation for DE 4/17 Preference Type</t>
  </si>
  <si>
    <t>TT_IM46a</t>
  </si>
  <si>
    <t>Replaced previous GPN with correct version</t>
  </si>
  <si>
    <t>TTM12.2 Updated/New Annotated Samples</t>
  </si>
  <si>
    <t>Match</t>
  </si>
  <si>
    <t>DUCR Part Numbers</t>
  </si>
  <si>
    <t>Not in pack</t>
  </si>
  <si>
    <t>New</t>
  </si>
  <si>
    <t>R3.0.1_E2E_CCP-SASS_TC01</t>
  </si>
  <si>
    <t>CDSP-6976</t>
  </si>
  <si>
    <t>Two prelodged CHIEF Type K declarations in CHIEF move to arrived Type J declaration</t>
  </si>
  <si>
    <t>R3.0.1_E2E_CCP-SASS_TC02</t>
  </si>
  <si>
    <t>Northern Ireland Protocol (NIP) - Exports</t>
  </si>
  <si>
    <t>R3.1.0_NIP_TC05</t>
  </si>
  <si>
    <t>CDSPNIP-213 - US1, US3, US4</t>
  </si>
  <si>
    <t>NI to GB Direct Export Full PreLodged Declaration</t>
  </si>
  <si>
    <t>Type D (Pre Lodged Direct Export) Declaration where Goods are Exported from NI into GB. Additional Information code NIEXP included in declaration.
Trader submits EAL and EDL Movement messages. No Risk Rules are fired, and no Control tasks are raised.</t>
  </si>
  <si>
    <t>R3.1.0_NIP_TC06
(R3.1_E2E_TC213-02)</t>
  </si>
  <si>
    <t>CDSPNIP-213 - US1, US4</t>
  </si>
  <si>
    <t>NI to GB Direct Export Simplified Supplementary Declaration</t>
  </si>
  <si>
    <t>Finance</t>
  </si>
  <si>
    <t>TT_FI05a</t>
  </si>
  <si>
    <t>TradeTest_PVA_TC01</t>
  </si>
  <si>
    <t>CDSP-5959</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</si>
  <si>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</si>
  <si>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10 min</t>
  </si>
  <si>
    <t>S</t>
  </si>
  <si>
    <t>TT_FI05b</t>
  </si>
  <si>
    <t>TradeTest_PVA_TC02</t>
  </si>
  <si>
    <t>Type A declaration with self-representation using a foreign  VAT number and fiscal reference FR1  for an importer established and registered in the UK. The declaration will be rejected.</t>
  </si>
  <si>
    <t>Controls</t>
  </si>
  <si>
    <t>TT_IM33a</t>
  </si>
  <si>
    <t>R3.1.0_E2E_3091_TC01</t>
  </si>
  <si>
    <t>CDSP-3091</t>
  </si>
  <si>
    <t xml:space="preserve">Calculation of Provisional Duty
</t>
  </si>
  <si>
    <t>Type A Frontier declaration that attracts Provisional Anti-Dumping Duties (PADD) where indicative duty is calculated and trader has the ability to query duty calculation before the final calculation is processed.</t>
  </si>
  <si>
    <t>TT_IM33b</t>
  </si>
  <si>
    <t>R3.1.0_E2E_3091_TC02</t>
  </si>
  <si>
    <t xml:space="preserve">Re-calculation of Provisional Duty after an amendment has been applied to a declaration
</t>
  </si>
  <si>
    <t>Type A Frontier declaration where indicative duty is calculated and trader has the ability to make amendments to reduce the item price based on the indicative duty calculated, before the final calculation is processed.</t>
  </si>
  <si>
    <t>R3.1.0_E2E_6770_TC01</t>
  </si>
  <si>
    <t>CDSP-6770
CDSP-3091</t>
  </si>
  <si>
    <t xml:space="preserve">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</si>
  <si>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TT_IM34b</t>
  </si>
  <si>
    <t>R3.1.0_E2E_6770_TC02</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</si>
  <si>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</si>
  <si>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No dwell timer. 
ILE. 
DIS query (Gaurav needed to run in Digital) - URL in Postman</t>
  </si>
  <si>
    <t>R3.1.0_E2E_7039_TC01</t>
  </si>
  <si>
    <t>CDSP-7039</t>
  </si>
  <si>
    <t>10 mins</t>
  </si>
  <si>
    <t>R3.0_E2E_7907_TC01</t>
  </si>
  <si>
    <t>CDSP-7907</t>
  </si>
  <si>
    <t>Quota allocation for amended declaration</t>
  </si>
  <si>
    <t>Type A Frontier declaration with two goods items and an amendment to remove one goods item with the quota request.</t>
  </si>
  <si>
    <t>R3.0_E2E_7907_TC02</t>
  </si>
  <si>
    <t>Northern Ireland Protocol (NIP) - Imports</t>
  </si>
  <si>
    <t>TT_IM36a</t>
  </si>
  <si>
    <t>R3.1.0_NIP_TC01</t>
  </si>
  <si>
    <t>CDSNIP-177
CDSNIP-212
CDSNIP-8
CDSNIP-216
CDSNIP-3091</t>
  </si>
  <si>
    <t xml:space="preserve">GB-NI, NIDOM, Goods 'At Risk' and EU Liability, Retaliatory Duties
</t>
  </si>
  <si>
    <t>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</si>
  <si>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R3.1.0_NIP_TC02
(R3.1_E2E_7352_US2)</t>
  </si>
  <si>
    <t>CDSP-7352
CDSP-3091</t>
  </si>
  <si>
    <t>TT_IM38a</t>
  </si>
  <si>
    <t>R3.1.0_NIP_TC03
(R3.1_E2E_TC214-01)</t>
  </si>
  <si>
    <t>CDSNIP-214 - US1
CDSNIP-214 - US2
CDSNIP-296 - US1
CDSNIP-215 - US1
CDSNIP-215 - US2
CDSNIP-8 - US1
CDSNIP-212 - US1
CDSP-3091</t>
  </si>
  <si>
    <t>TT_IM38b</t>
  </si>
  <si>
    <t>R3.1.0_NIP_TC04
(R3.1_E2E_TC214-02)</t>
  </si>
  <si>
    <t>CDSNIP-214 - US2
CDSNIP-218
CDSP-3091</t>
  </si>
  <si>
    <t>TT_IM39a</t>
  </si>
  <si>
    <t>R3.1.0_NIP_TC07</t>
  </si>
  <si>
    <t>CDSNIP-204 - US4
CDSNIP-218 - US1, US2
CDSNIP-8 - US1
CDSNIP-211  - US1, US2, US4
CDSP-3091</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</si>
  <si>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</si>
  <si>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TT_IM39b</t>
  </si>
  <si>
    <t>R3.1.0_NIP_TC08</t>
  </si>
  <si>
    <t>CDSNIP204 - US5
CDSNIP8 - US1
CDSNIP-218 - US1, US2
CDSP-3091 - US1</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</si>
  <si>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</si>
  <si>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TT_IM40a</t>
  </si>
  <si>
    <t>R3.1.0_NIP_TC09
(R3.1_E2E_TC243-01)</t>
  </si>
  <si>
    <t>CDSNIP-243 - US1
CDSNIP-8 - US1
CDSP-3091</t>
  </si>
  <si>
    <t>GB-NI at Risk - Suspension Procedures</t>
  </si>
  <si>
    <t>TT_IM40b</t>
  </si>
  <si>
    <t>R3.1.0_NIP_TC10
(R3.1_E2E_TC243-03)</t>
  </si>
  <si>
    <t>CDSNIP-243 - US1
CDSNIP-218 - US1</t>
  </si>
  <si>
    <t xml:space="preserve">ROW-NI at Risk - Suspension Procedure
</t>
  </si>
  <si>
    <t>TT_IM41a</t>
  </si>
  <si>
    <t>R3.1.0_NIP_TC11
(R3.1_E2E_TC52-01)</t>
  </si>
  <si>
    <t>CDSNIP-52 - US1
CDSNIP-204 - US2
CSNIP-3585 - US1
CDSP-3091 - US1</t>
  </si>
  <si>
    <t>TT_IM42a</t>
  </si>
  <si>
    <t>R3.1.0_NIP_TC12
(R3.1_E2E_TC52-08)</t>
  </si>
  <si>
    <t>CDSNIP-52 - US1
CDSNIP-204 - US2
CDSP-3307 - US1
CDSP-5515 - US1A, US1B
CDSP-3091 - US1</t>
  </si>
  <si>
    <t xml:space="preserve">GB to NI, NIDOM, Goods At Risk, Authorisation by Declaration, End-Use Relief Procedures Applied:
</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</si>
  <si>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</si>
  <si>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R3.1.0_NIP_TC13
(R3.1_E2E_TC178-US3)</t>
  </si>
  <si>
    <t>CDSNIP-178 - US3
CDSNIP-8 - US1
CDSNIP-211 - US1, US2, US3, US4
CDSNIP-218 - US1, US2
CDSP-3091 - US1</t>
  </si>
  <si>
    <t>Type A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</si>
  <si>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CDSNIP-178 descoped</t>
  </si>
  <si>
    <t>R3.1.0_NIP_TC14
(R3.1_E2E_7333_TC2)</t>
  </si>
  <si>
    <t>CDSP-7333 - US2
CDSP-7140 - US1, US2, US3
CDSP-7124 - US1, US2
CDSP- 3091 -US1</t>
  </si>
  <si>
    <t>ROW to GB - requesting UK Steel Safeguard Quota Allocation, receiving a Partial allocation</t>
  </si>
  <si>
    <t>Type A declaration with a valid quota number for UK Steel Safeguard Quota where the quota status is CRITICAL. Declaration will receive a PARTIAL requested quota amount (based on emulator returning a ratio of 20:80). CDS will calculate and charge the allocated partial quota allocation received at the in-quota rate. For the non-allocated quota amount, CDS will calculate and charge a security deposit which will equal the difference between the in-quota rate and the out-of-quota rate. A Provisional Quota Allocation tax calculation will also be done by CDS.</t>
  </si>
  <si>
    <t>Quota emulator</t>
  </si>
  <si>
    <t>R3.1.0_NIP_TC15
(R3.1_E2E_TC7138-02)</t>
  </si>
  <si>
    <t>CDSP-7138 - US1, US2
CDSP-7195 - US2
CDSP-7792 - US1, US2
CDSP-3091 - US1, US2
CDSP-2385 - US1</t>
  </si>
  <si>
    <t xml:space="preserve">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
</t>
  </si>
  <si>
    <t>Quota emulator
CCSIT-663 - KEL</t>
  </si>
  <si>
    <t>TT_IM43a</t>
  </si>
  <si>
    <t>R3.1.0_NIP_TC16</t>
  </si>
  <si>
    <t>CDSNIP-185 - US6
CDSP-7124 - US1, US2
CDSP-7195 - US1
CDSP-7792 - US1, US2
CDSP-3091 - US1</t>
  </si>
  <si>
    <t xml:space="preserve">ROW to NI, NIIMP, Goods 'De-Risked', Non-preferential UK FCFS quota claimed
</t>
  </si>
  <si>
    <t>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</si>
  <si>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TT_IM44a</t>
  </si>
  <si>
    <t>R3.1.0_NIP_TC17</t>
  </si>
  <si>
    <t>CDSP-7127 - US1, US2
CDSP-3091</t>
  </si>
  <si>
    <t>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</si>
  <si>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TT_IM45a</t>
  </si>
  <si>
    <t>R3.1.0_NIP_TC18</t>
  </si>
  <si>
    <t>CDSNIP-190 - US1
CDSNIP-220 - US1, US2
CDSP-7127 - US1
CDSP-3091</t>
  </si>
  <si>
    <t xml:space="preserve">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</si>
  <si>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R3.1.0_NIP_TC19</t>
  </si>
  <si>
    <t>CDSNIP-244 - US2
CDSP-5530 - US2B
CDSNIP-8 - US1
CDSNIP-10 - US1, US3, US4
CDSNIP-218 - US1, US2
CDSNIP-220 - U1
CDSNIP-3091 - US1</t>
  </si>
  <si>
    <t xml:space="preserve">ROW to NI, NIIMP, Goods 'De-Risked' (UK Tariff)
</t>
  </si>
  <si>
    <t>TT_IM47a</t>
  </si>
  <si>
    <t>R3.1.0_NIP_TC20</t>
  </si>
  <si>
    <t>CDSP-7332 - US1
CDSNIP-8 - US1
CDSNIP-218 - US1</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</si>
  <si>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</si>
  <si>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Post Brexit business rules</t>
  </si>
  <si>
    <t>TT_IM47b</t>
  </si>
  <si>
    <t>R3.1.0_NIP_TC21</t>
  </si>
  <si>
    <t>CDSP-7332 - US1
CDSNIP-8 - US1
CDSNIP-218 - US1
CDSNIP-211 - US1, US2, US4
CDSP-2874 - US1
CDSP-3091 - US1</t>
  </si>
  <si>
    <t xml:space="preserve">ROW to NI, NIIMP, Goods 'At Risk', Onward Supply Relief - retention
</t>
  </si>
  <si>
    <t xml:space="preserve">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</si>
  <si>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TT_IM48a</t>
  </si>
  <si>
    <t>R3.1.0_NIP_TC22</t>
  </si>
  <si>
    <t>CDSP-5085 - US1
CDSP-3091</t>
  </si>
  <si>
    <t>Type D Standard Declaration for goods imported to UK from EU (Germany)
Duty is calculated as per UK Tariff. UK VAT , UK Customs Duty and additional freight charges due to EU Airport code being declared are also calculated.</t>
  </si>
  <si>
    <t>Update</t>
  </si>
  <si>
    <t>Exports inventory linked pre-lodged declaration</t>
  </si>
  <si>
    <t>Removed DE 2/2 Additional Information RRS01</t>
  </si>
  <si>
    <t>Updated Goods Location name in DE 5/23, and in the  EAL and EDL movement messages.</t>
  </si>
  <si>
    <t>Removed additional Document Y901  from the Goods Item 1 as it is not required. Updated the licence number ID for Add Doc X002 in Goods Item 1. Updated the licence number ID for Add Doc E012 in Goods Item 1. Removed DE 2/2 Additional Information RRS01.</t>
  </si>
  <si>
    <t>Type F pre-lodged Direct export scenario with no control.</t>
  </si>
  <si>
    <t>Updated DE 2/1 Previous Document for DCR Category Code</t>
  </si>
  <si>
    <t>Type A Full Declaration using Export Licensing followed by cancellation.</t>
  </si>
  <si>
    <t>Updated the licence number ID for Add Doc E012, and updated the ID for Add Doc Y935.</t>
  </si>
  <si>
    <t>Annotations updated for scenario description and DE 5/23  corrected to make clear this scenario is to test rejection of a declaration due to use of an invalid goods location. Notifications updated  to includea single DMSRCV, as received by Traders.</t>
  </si>
  <si>
    <t>Updated DE 1/2 annotation.</t>
  </si>
  <si>
    <t>TT_FI01b</t>
  </si>
  <si>
    <t>TT_FI02a</t>
  </si>
  <si>
    <t>Updated DE 8/3 Obligation Guarantee and notifications, updated DE 1/2 annotation.</t>
  </si>
  <si>
    <t>TT_FI03a</t>
  </si>
  <si>
    <t>Update to change previous procedure code from 71 (for customs warehousing) to 00 (no previous procedure), remove DE 3/39 for holder of CWP authorisation,  remove DE 2/3 Additional Document C517 for CWP authorisation, and update DE 1/2 annotation.</t>
  </si>
  <si>
    <t>TT_FI04a</t>
  </si>
  <si>
    <t>Data update to Declarant/Importer EORI, and updated DE 1/2 annotation.</t>
  </si>
  <si>
    <t>TTIM03a/b</t>
  </si>
  <si>
    <t>Pre-lodgedImports Inventory Linked declaration with amendment</t>
  </si>
  <si>
    <t>Removed DE 2/2 Additional Information RRS01 and DE 7/5 Border Transport Means</t>
  </si>
  <si>
    <t>Frontier declaration with Quota resulting in a rejection due to claim on EU Quota</t>
  </si>
  <si>
    <t>Updated scenario to rejection of delcaration due to claim on EU Quota with updated annotation and  DMSREJ notification. Updated DE 2/1 Previous Document for DCR Category Code, and updated DE 1/2 annotation.</t>
  </si>
  <si>
    <t>Frontier declaration using  Quota together with an electronic licence that is partially used, resulting in a rejection due to claim on EU Quota</t>
  </si>
  <si>
    <t>Updated scenario to rejection of delcaration due to claim on EU Quota with updated annotation and  DMSREJ notification. Updated DE 2/1 Previous Document for DCR Category Code</t>
  </si>
  <si>
    <t xml:space="preserve">Updated scenario to rejection of delcaration due to claim on EU Quota with updated annotation and  DMSREJ notification. </t>
  </si>
  <si>
    <t>Update to amendment to change licence to type 9100, and update to base payload DE 2/1 Previous Document for DCR Category Code</t>
  </si>
  <si>
    <t>Frontier declaration using indirect representation with duty relief granted under End Use special procedure</t>
  </si>
  <si>
    <t>Supplementary declaration with SPV duties</t>
  </si>
  <si>
    <t>Inventory linked Type A declaration with physical control</t>
  </si>
  <si>
    <t>TT_IM16a</t>
  </si>
  <si>
    <t>R3.0_E2E_7101_TC01</t>
  </si>
  <si>
    <t>CDSP-7101</t>
  </si>
  <si>
    <t>Amendment payload updated with new tax values and new trader notifications generated as a result of the new tax values including the indicative tax notification.</t>
  </si>
  <si>
    <t>R3.0_E2E_6689_TC01</t>
  </si>
  <si>
    <t>CDSP-6689</t>
  </si>
  <si>
    <t>Updated DE 2/1 for the MRN to header level.</t>
  </si>
  <si>
    <t>TT_IM17b</t>
  </si>
  <si>
    <t>TT_IM19a</t>
  </si>
  <si>
    <t>GB-NI 'Not At Risk</t>
  </si>
  <si>
    <t>TT_IM20a</t>
  </si>
  <si>
    <t>RoW-NI 'At Risk</t>
  </si>
  <si>
    <t>TT_IM21a</t>
  </si>
  <si>
    <t>Updated DE 8/3 Obligation Guarantee</t>
  </si>
  <si>
    <t>TT_IM22a</t>
  </si>
  <si>
    <t>Updated DMSTAX notifications including indicative DMSTAX, removed DE 2/2 Additional Information RRS01, updated annotation for KEL 325 note,</t>
  </si>
  <si>
    <t>TT_IM23a</t>
  </si>
  <si>
    <t>Updated DE 4/1 Trade Terms Location, added DE 2/2 with 00500 and IMPORTER, updated DE 2/3 Additional Document CGU, and updated DE 2/1 Previous Document for DCR.</t>
  </si>
  <si>
    <t>TT_IM26a</t>
  </si>
  <si>
    <t>Removed DE 2/2 Additional Information RRS01, updated DE 8/3 Obligation Guarantee</t>
  </si>
  <si>
    <t>TT_IM27a</t>
  </si>
  <si>
    <t>TT_IM28a</t>
  </si>
  <si>
    <t>TT_IM29a</t>
  </si>
  <si>
    <t>TT_IM31a</t>
  </si>
  <si>
    <t>Updated annotations for DE 5/14 dispatching third country and 5/16 preferential origin country.</t>
  </si>
  <si>
    <t>TT_IM32b</t>
  </si>
  <si>
    <t>Annotations updated to improve scenario description.</t>
  </si>
  <si>
    <t>Sample Description</t>
  </si>
  <si>
    <t>Exports inventory linked pre-lodged declaration: Updated to include DE 2/2 Additional Information ‘RRS01’ due location codes that now operate GVMS.</t>
  </si>
  <si>
    <t>Exports inventory linked pre-lodged declaration:  Updated to include DE 2/2 Additional Information ‘RRS01’ due location codes that now operate GVMS.</t>
  </si>
  <si>
    <t>TT_IM03a/b</t>
  </si>
  <si>
    <t>Pre-lodgedImports Inventory Linked declaration with amendment: Added additional Information ‘RRS01’ and border transport means due to Location Codes that now operate GVMS.</t>
  </si>
  <si>
    <t>Frontier declaration with a quota: Sample not working due to EU FCFS quota issue.</t>
  </si>
  <si>
    <t>Due to an issue with EU FCFS Quota these pre EU Exit scenarios will not work. The quota numbers are not currently recognized. The new UK FCFS Quota Service does not form part of this release; development work is ongoing.</t>
  </si>
  <si>
    <t>Frontier declaration using quota and electronic licence that is partially used: Sample not working due to EU FCFS quota issue.</t>
  </si>
  <si>
    <t>Frontier declaration using quota and an electronic licence that is exhausted: Sample not working due to EU FCFS quota issue.</t>
  </si>
  <si>
    <t xml:space="preserve">Exports inventory linked pre-lodged declaration: Update to DMSTAX notification as due to changes in Tariff data this sample no longer results in the calculation and reservation of security deposits for end use. </t>
  </si>
  <si>
    <t>Imports Pre-lodged Inventory Summary declaration with amendment: Additional Information ‘RRS01’ due to Location Codes that now operate GVMS.</t>
  </si>
  <si>
    <t>Supplementary declaration with SPV duties: Added additional Information ‘RRS01’ and border transport means due to Location Codes that now operate GVMS.</t>
  </si>
  <si>
    <t>DMS Controls</t>
  </si>
  <si>
    <t>FIT4 complete</t>
  </si>
  <si>
    <t>E2E payload checked</t>
  </si>
  <si>
    <t>20</t>
  </si>
  <si>
    <t>Dwell timer 10 mins.
Control emulator off.
Type A Imports with amendment to add security amount to calculated tax.</t>
  </si>
  <si>
    <t>These 3 samples support the following capability introduced in TTM12.0.0:
•	Add a Security to a Declaration and Remove a Goods Item following a Control Task 
In Trade Test, however,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</si>
  <si>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No</t>
  </si>
  <si>
    <t>30</t>
  </si>
  <si>
    <t>Dwell timer 10 mins.
Control emulator on (for post-imp. proving only).
Type A Imports with amendment.
ILMS and Controls emulator.
ILMS queries from ENVS-4242:
1. Initial query to verify licence status.
2. After declaration submission query to check reservation has been made.
3. After amendment submission query to check reservation has been reversed.
4. After test completed final query to verify licence status.</t>
  </si>
  <si>
    <t>Northern Ireland Protocol (NIP)</t>
  </si>
  <si>
    <t>10</t>
  </si>
  <si>
    <t>GB-NI at risk journey.
EU Tariff.
Type A Imports.</t>
  </si>
  <si>
    <t>Please note KEL-325 when testing.</t>
  </si>
  <si>
    <t>GB-NI not at risk.
Type A Imports
No duties being calculated so no DMSTAX in FIT4.</t>
  </si>
  <si>
    <t>RoW-NI at risk.
EU Tariff.
Type A Imports.</t>
  </si>
  <si>
    <t>RoW-NI not at risk.
UK Tariff.
Type D Imports.
Movement message.</t>
  </si>
  <si>
    <t>Non-GMVS - Imports</t>
  </si>
  <si>
    <t>TT_IM32a</t>
  </si>
  <si>
    <t>E2E payload received</t>
  </si>
  <si>
    <t>Type D Imports.
Movement message</t>
  </si>
  <si>
    <t>Non-GMVS - Exports</t>
  </si>
  <si>
    <t>Type D Exports.
Movement messages.</t>
  </si>
  <si>
    <t>Self representation Type A Imports.
IPS emulator.
Obligation guarantee near bottom.
CTAR-8701 for two DMSTAX.</t>
  </si>
  <si>
    <t>Please note KEL-323 when testing.</t>
  </si>
  <si>
    <t>Self representation Type A Imports.
DAN at top and GAN at bottom.
Two MoPs.
No emulator.</t>
  </si>
  <si>
    <t>Self representation Type A Imports. 
Cash account.
Run query to check cash account first.
Obligation guarantee.
EORI present - trader paying by cash account.</t>
  </si>
  <si>
    <t>Pending Updates for Samples</t>
  </si>
  <si>
    <t>KEL-038</t>
  </si>
  <si>
    <t>Indicative DMSTAX</t>
  </si>
  <si>
    <t>UK/EU Tariff Update</t>
  </si>
  <si>
    <t>Exports CSP EORI</t>
  </si>
  <si>
    <t xml:space="preserve">DE 2/3 1207 declared while Agent has DAN standing authority </t>
  </si>
  <si>
    <t>CSP EORI GB025115166433 in movement messages not in TDL</t>
  </si>
  <si>
    <t>CSP EORI GB239355053000 in movement messages is in TDL</t>
  </si>
  <si>
    <t>TT_EX13b</t>
  </si>
  <si>
    <t>TT_IM01d</t>
  </si>
  <si>
    <t>TT_IM02c</t>
  </si>
  <si>
    <t xml:space="preserve">TT_IM03a </t>
  </si>
  <si>
    <t>Following Tariff updates this is being left as a rejection scenario</t>
  </si>
  <si>
    <t>See Tariff Update Impacts tab</t>
  </si>
  <si>
    <t xml:space="preserve"> - Inventory linked scenario with MUCR but at non-inventory linked location?
 - AD 1207 provided on self representing declaration</t>
  </si>
  <si>
    <t>TT_IM49a</t>
  </si>
  <si>
    <t>TTM15.0 New/Updated Annotated XML Samples</t>
  </si>
  <si>
    <t>Sample Ref.</t>
  </si>
  <si>
    <t>E2E Ref.</t>
  </si>
  <si>
    <t>Feature Ref.</t>
  </si>
  <si>
    <t>Description of New Sample or Changes to Existing Sample</t>
  </si>
  <si>
    <t>Additional Notes</t>
  </si>
  <si>
    <t>TT_IM63a</t>
  </si>
  <si>
    <t>R3.2.2_CDSNIP-280_TC01</t>
  </si>
  <si>
    <t xml:space="preserve">CDSNIP-280:  US1 - AC1, US2 - AC1, AC3 </t>
  </si>
  <si>
    <t>XML Ready</t>
  </si>
  <si>
    <t>TT_IM64a</t>
  </si>
  <si>
    <t>CDSNIP-178 : US3
CDSNIP-8: US1
CDSNIP-211 : US1, US2, US3, US4
CDSNIP-218 : US1, US2
CDSP-3091 : US1</t>
  </si>
  <si>
    <t>Test Issue</t>
  </si>
  <si>
    <t>XML Not Ready</t>
  </si>
  <si>
    <t>TT_IM65a</t>
  </si>
  <si>
    <t>CDSP-7138: US1, US2
CDSP-7195: US2
CDSP-7792: US1, US2
CDSP-3091: US1, US2
CDSP-2385: US1</t>
  </si>
  <si>
    <t>Note KEL in CTAR-6773</t>
  </si>
  <si>
    <t>Updated notifications</t>
  </si>
  <si>
    <t>- Removed DMSRCV(2) notification, which is not sent externally to Traders.</t>
  </si>
  <si>
    <t xml:space="preserve">
</t>
  </si>
  <si>
    <t>- Removed DMSRCV(2), CD501B and CD518B notifications, which are not sent externally to Traders.</t>
  </si>
  <si>
    <t>- Swapped DMSTAX notifications as the indicative and final taxes were incorrectly numbered.</t>
  </si>
  <si>
    <t>- Removed additional DMSTAX as KEL-323 has been resolved.</t>
  </si>
  <si>
    <t>- Updated DMSTAX Trader Notifications following the customs duty rate change from 12.8% to 16%
- Removed DMSTAX(3) as there are only the indicative and final DMSTAX notifications produced.</t>
  </si>
  <si>
    <t>DMSTAX Trader Notifications have been updated following the customs duty rate change from 12.8% to 16% on 16th May 2021. The correct expected A50 amount is now £320.00 GBP and will remain this way until 1st November, 2021, when the rate is due to drop back down to 12.8%.</t>
  </si>
  <si>
    <t>Updated declaration and notifications</t>
  </si>
  <si>
    <t>- Updated Country of Origin (D.E 5/15) from RU to GB, as spoof Tariff data workaround is no longer required.
- As a consequence of the above, it became necessary to identify another Commodity code with a current Anti-dumping duty measure that applied to Erga Omnes (All Countries), which could be used for this scenario instead.
- New Commodity Code inserted, which according to the EU Online Tariff states that it can only be used for consignments from Thailand. Therefore, updated Exporter (Consignor) to non-EORI (D.E 3/1), so name/address could be specified with Thai details.
- Added C067 Additional Document due to Commodity Code change.
- Removed D.E 6/16 Additional TARIC code.
- Added D.E 4/3 and 4/8 for Duty Type A80 (ADD).
- Updated D.E 6/1 &amp; 6/5 to resolve FEC checks.
- Removed D.E 6/2 as N/A
- Updated D.E 8/3 as incorrect
- Updated D.E 6/9 Packaging details to be more realistic for new Commodity Code.
- Refreshed Previous Doc date, to be more realistic. 
- Indicative and final DMSTAX notifications updated.</t>
  </si>
  <si>
    <t>- Removed Additional Document 9120 as not required.
- Updated Commodity Code as previous one stated in EU Online Tariff that it can only be used for consignments from Canada, which was not the case.
- Updated D.E 5/23 Goods Location Code to Belfast Port, as scenario is non-IVL. 
- Updated D.E 6/9 Packaging details to be more realistic for new Commodity Code.
- Added C067 Additional Document due to Commodity Code change.
- Removed D.E 6/16 Additional TARIC code.
- Added D.E 4/3 and 4/8 for Duty Type B05.
- Removed D.E 4/4 SpecificTaxBaseQuantity as N/A.
- Refreshed Previous Doc date, to be more realistic. 
- Indicative and final DMSTAX notifications updated.</t>
  </si>
  <si>
    <t>- Updated VATZ TypeCode to GN. 
- Corresponding Trader notifications also updated.</t>
  </si>
  <si>
    <t>- Updated Scenario as CAP Safeguarding duties are no longer applicable on GB to NI ‘at risk’ journey.
- Export Country changed to AR from GB, to make scenario RoW to NI ‘at risk’.
- Updated Additional Information code from NIDOM to NIIMP.
- Updated Previous Procedure Code to 00, as Customs Warehousing not required.
- Updated Additional Document Authorisation ID’s for C505 and C506, as incorrect.
- Removed C517 Additional Doc as no longer required, along with CWP Authorisation Holder (D.E 3/39).
- Removed C501/Y023/Y024 Additional Docs as no longer required, along with AEOC Authorisation Holder.
- Removed D.E 5/27 and 2/7 as not required.
- Updated Additional Document N853 ID to align with new Paper Tariff guidance.
- Removed Additional Document 9120 as N/A.
- Updated A00 Duty Type (D.E 4/3) to A50 as scenario uses EU Tariff; added Duty Type and Payment Method (D.E 4/8) for A70 (CAP Safeguarding Duty).
- Removed SpecificTaxBaseQuantity as no longer required.
- Updated VATZ TypeCode to GN.
- Refreshed Previous Document dates, to be more realistic.</t>
  </si>
  <si>
    <t>- Added missing Duty Types A50, B00 &amp; B05 along with Method of Payment (D.E 4/3 &amp; 4/8).
 - Removed 1207 Additional Document as not required.
 - Corresponding Trader notifications also updated.</t>
  </si>
  <si>
    <t>- Removed Additional Document 1207 as N/A.
 - Added D.E 4/3 and 4/8 for Duty Type A50.
 - Updated VATZ TypeCode to GN.
 - Corresponding Trader notifications also updated.</t>
  </si>
  <si>
    <t>- Updated Country of Pref Origin (D.E 5/16) from AD to GB as spoof Tariff data workaround is no longer required.
 - Removed Additional Document C644 as no longer required.
 - Removed VATZ (D.E 6/17) as commodity is liable for VAT.
 - D.E 7/15 updated to GB.
 - Package Type (D.E 6/9) changed to Drums and also updated D.E 6/11 to align.
 - Updated ID for Additional Document N935.
 - Added GEN45 Additional Information code, as per paper tariff.
 - Added D.E 5/27 as required, as per paper tariff.
 - Added D.E 4/3 and 4/8 for Duty Types A00/B00.
 - Refreshed Previous Doc dates and AcceptanceDate, to be more recent. 
 - Corresponding Trader notifications also updated.</t>
  </si>
  <si>
    <t>- Added missing Duty Types A00 &amp; B00 along with Method of Payment (D.E 4/3 &amp; 4/8) 
 - Updated D.E 7/15
 - Updated X415 TypeCode to GN, as per Paper Tariff
 - Refreshed AcceptanceDate and Prev/Additional Document dates to make them more recent.
 - Corresponding Trader notifications also updated.</t>
  </si>
  <si>
    <t>- Removed CGU Authorisation Holder (D.E 3/39), C505 Additional Document and D.E 8/2 &amp; 8/3 Obligation Guarantee as there is no duty to pay on this scenario.
 - Updated Shipping Marks ID in D.E 6/11.
 - Corresponding Trader notifications also updated.</t>
  </si>
  <si>
    <t>- Updated Importer/Declarant to different EORI to align with required authorisations.
- Updated Authorisation Holders (D.E 3/39) to align with above.
- Updated Additional Document ID’s to correct values as per TDL, to align with above.
- Updated D.E 2/7, to align with above changes.
- Updated D.E 6/11 and also updated D.E 7/4 to RoRo as scenario is meant to be RoRo but with invalid Goods Location.
- Removed CGU Authorisation Holder (D.E 3/39), C505 Additional Document, D.E 8/2 and D.E 8/3 Obligation Guarantee as there is no duty to pay on this scenario (even if it wasn’t a Rejection scenario i.e. as per TT_IM32a).
- Refreshed Previous Doc dates to be more recent. 
- Corresponding Trader notifications also updated.</t>
  </si>
  <si>
    <t>Calculation of Provisional Duty</t>
  </si>
  <si>
    <t>- PADD is no longer applicable in the UK Tariff, so had to change scenario to RoW to NI to ensure EU Tariff was used instead.
- Updated Procedure Code to 40 00, as no requirement for this scenario to be End Use.
- Updated Additional Procedure Code (D.E 1/11) to 000.
- Removed EUS Authorisation Holder (D.E 3/39) and C990 Additional Doc, as no longer required.
- Updated Preference Code (D.E 4/17) to 100.
- Updated D.E 5/23 Goods Location to Belfast, to align with scenario change and also updated D.E 4/1 Trade Terms too. 
- Added Additional Information code NIIMP (D.E 2/2), to align with scenario change.
- Commodity code and description updated, due to change to using EU Tariff for PADD.
- Updated D.E 5/14 and 5/15 (Country of Origin) to China.
- Updated D.E 4/16.
- Removed D.E 4/4 TariffQuantity as Not Applicable.
- Updated Duty Type (D.E 4/3) to A85 (PADD) and added Duty Type B05.
- Refreshed Previous Document dates, to be more recent. 
- Corresponding Trader notifications also updated.</t>
  </si>
  <si>
    <t>Provisional Anti Dumping Duty is no longer applicable in the UK Tariff. This scenario has therefore been changed to RoW to NI to ensure EU Tariff was used instead.</t>
  </si>
  <si>
    <t>Re-calculation of Provisional Duty after an amendment has been applied to a declaration</t>
  </si>
  <si>
    <t>- Removed Additional Document 1207, as not required
- Removed Supervising Office (D.E 5/27) as not required
- Added Duty Tax Types A00 &amp; B00 and Method of Payment ‘E’, as missing (D.E 4/3 &amp; 4/8)
- Refreshed Previous/Additional Document dates, to be more recent. 
- Corresponding Trader notifications also updated.</t>
  </si>
  <si>
    <t>- Added missing Duty Types B00 &amp; B05 along with Method of Payment (D.E 4/3 &amp; 4/8).
- Updated annotations to reference the correct procedure code.
- Corresponding Trader notifications also updated.</t>
  </si>
  <si>
    <t>- Updated Country of Origin (D.E 5/15) from SY to GB as spoof Tariff data workaround is no longer required
- Removed D.E 6/2 as not required
- Exporter (D.E 3/2) changed from same EORI as Importer/Declarant, to Name/Address details in order to avoid any confusion
- Added CGU Authorisation Holder (D.E 3/39)
- Added C505 Additional Document and Obligation Guarantee (D.E 8/3)
- Updated Method of Payment (D.E 4/8) to R, as only Security due
- Updated D.E 8/5 to 1 to be more realistic
- Updated D.E 4/16 Valuation Method to 1 to be more realistic
- Added Additional Document N935, D.E 4/1 Trade Terms and D.E 4/13 Valuation Indicator, as a result of above
- Refreshed Previous Document dates to make them more recent.
- Corresponding Trader notifications also updated.</t>
  </si>
  <si>
    <t>- Added missing Duty Types B00 &amp; B05 along with Method of Payment (D.E 4/3 &amp; 4/8). 
- Corresponding Trader notifications also updated.
- Ipdated DE 2/2 Additional Information NIAID to reference Subsidy as the goods are imported from RoW into Northern Ireland.</t>
  </si>
  <si>
    <t>ROW-NI, NIIMP, Goods 'At Risk' and EU Liabilities – Suspension</t>
  </si>
  <si>
    <t>- Added missing Duty Type B05 along with Method of Payment (D.E 4/3 &amp; 4/8)
- Removed Y929/C672/9113 Additional Documents as not required by Commodity code
- Added N935 Additional Document
- Removed D.E 4/4 as not required 
- Updated ValuationMethod (D.E 4/16) to 1
- Updated D.E 5/23 Goods Location to non-IVL
- Updated D.E 6/9 to be more realistic package - Drum.
- Updated Shipping Marks ID D.E 6/11
- Refreshed Previous Document date, to be more realistic. 
- Corresponding Trader notifications also updated.</t>
  </si>
  <si>
    <t>ROW-NI, NIIMP, Goods 'At Risk' and EU Liabilities – Relief</t>
  </si>
  <si>
    <t>- Added missing Duty Type A50 along with Method of Payment (D.E 4/3 &amp; 4/8)
- Removed 1207 Additional Document. 
- Corresponding Trader notifications also updated.</t>
  </si>
  <si>
    <t>GB to NI, NIDOM, Goods At Risk, Relief Procedures Applied</t>
  </si>
  <si>
    <t>- Removed DAN, CGU/DPO Authorisation Holder (D.E 3/39), C505/C506 Additional Documents and Obligation Guarantee (D.E 8/2 &amp; 8/3) as no duty due for this scenario anymore.
- Updated Nature of Transaction (D.E 8/5) to 29 to be more realistic, as APC is for goods returned following repair under guarantee.
- Updated Exporter EORI (D.E 3/2) as Exporter/Importer EORI’s were the same.
- Updated 9WKS Additional Document ID.
- Updated Country of Origin (D.E 5/15) to GB as spoof Tariff data workaround is no longer required .
- Updated Warehouse ID (D.E 2/7) and Additional Document C019 to align with TDL.
- Updated D.E 5/23 Goods Location to contain Warehouse ID, as per Paper Tariff.
- Updated ID for D.E 6/11.
- Refreshed Previous Document dates, to be more recent. 
- Corresponding Trader notifications also updated.</t>
  </si>
  <si>
    <t>GB to NI, NIDOM, Goods At Risk, Authorisation by Declaration, En-Use Relief Procedures Applied:</t>
  </si>
  <si>
    <t>- Removed DAN details (D.E 2/6) as no duty due (relief).
- Removed DPO Authorisation Holder due to above, as not required (D.E 3/39).
- Removed Additional Documents C506, 1207 and 9120, as not required.
- Removed N990 Additional Document Status Code, as not required as per Paper Tariff and updated N990 ID to EUS Authorisation Reference Number.
- Updated D.E 6/16 TypeCode for X589 from TRA to GN.
- Updated D.E 5/15 Country of Origin from US to GB, as scenario is GB to NI so spoof Tariff data workaround is no longer required.
- Updated D.E 6/9 PackagingType to DR to align with commodity of Crude Oil.
- Refreshed Previous/Additional Document dates, to be more recent. 
- Corresponding Trader notifications also updated.</t>
  </si>
  <si>
    <t>- Removed Additional Document 1207 as not required.
- Added CGU/DPO Authorisation Holder (D.E 3/39).
- Added Additional Documents C505/C506.
- Added D.E 8/2 and 8/3 Obligation Guarantee.
- Added Additional Information codes NIIMP and NIREM to align with scenario. 
- Corresponding Trader notifications also updated.</t>
  </si>
  <si>
    <t>- Added missing Duty Type A50, as this should still be present even though this is a Rejection scenario.
- Updated C512 Additional Document ID as slightly incorrect.
- Refreshed AcceptanceDate to make it more recent. 
- Corresponding Trader notifications also updated.</t>
  </si>
  <si>
    <t>- Added A00/B00 Duty Types and Method of Payment (D.E 4/3 and 4/8)
- Removed ID XML tag from D.E 5/23 Goods Location as not required
- Updated ID for Previous Document Z740.
- Updated Y922 Additional Document ID to align with Paper Tariff
- Refreshed Additional Document date, to be more recent. 
- Corresponding Trader notifications also updated.</t>
  </si>
  <si>
    <t>- Updated Commodity Code description, to be more specific.
- Removed Additional Document 1207, as not required.
- Added B00 Duty Type and Method of Payment (D.E 4/3 and 4/8).
- Refreshed Prev/Additional Document dates, to be more recent.</t>
  </si>
  <si>
    <t>- Updated VATZ TypeCode to GN
- Updated DutyType from A00 to A50 (D.E 4/3)
- Updated ID for Additional Documents C501/Y023/Y024, to align with TDL
- Updated D.E 8/6 Statistical Value to resolve FEC checks.
- Updated Export Country (D.E 5/14).
- Refreshed AcceptanceDate to align with available Tariff data. 
- Corresponding Trader notifications also updated.</t>
  </si>
  <si>
    <t>TT_IM52a</t>
  </si>
  <si>
    <t>- Added Additional Document N271 to align with Paper Tariff for Additional Procedure Code C01. 
- Updated description for Additional Information code TOR01 (D.E 2/2), to align with Paper Tariff.
- Removed D.E 5/27 Supervising Office, as not applicable.
- Updated D.E 6/10 and 6/18 to be more relevant to the scenario.
- Updated D.E 8/5 Nature of Transaction, to be more relevant as well.
- Removed Additional Document 1207, as not required.
- Added B00 Duty Type and Method of Payment (D.E 4/3 and 4/8).
- Updated Additional Document N935 date, to be more recent.
- Corresponding Trader notifications also updated.</t>
  </si>
  <si>
    <t>TT_IM53a</t>
  </si>
  <si>
    <t>- Refreshed Previous Document Date to be more recent. 
- Corresponding Trader notifications also updated.</t>
  </si>
  <si>
    <t>TT_IM54a</t>
  </si>
  <si>
    <t>- Removed Additional Document 1207 as not required.
- Removed Additional Document U088 as not required (U100 already serves the same purpose).
- Updated Duty Type from A00 to B00, as only VAT due (D.E 4/3).
- Updated Commodity code description (D.E 6/8).
- Refreshed Previous Document dates, to be more recent. 
- Corresponding Trader notifications also updated.</t>
  </si>
  <si>
    <t>TT_IM55a</t>
  </si>
  <si>
    <t>- Removed Additional Document 1207 as not required
- Updated Duty Type from A00 to B00
- Updated Commodity Code description.
- Refreshed Previous/Additional Document Dates, to be more recent. 
- Updated annotation for the Additional Document C672. 
- Updated annotation for the U100 additional document.
- Corresponding Trader notifications also updated.</t>
  </si>
  <si>
    <t>TT_IM56a</t>
  </si>
  <si>
    <t>- Removed Additional Document 1207, as not required.
- Updated ID for Additional Document N853, to align with Paper Tariff.
- Added VATZ (D.E 6/17) as missing.</t>
  </si>
  <si>
    <t>TT_IM57a</t>
  </si>
  <si>
    <t>- Added A50 Duty Type (D.E 4/3).
- Removed D.E 5/27 Supervising Office, as not required.
- Updated Exporter details from Name/Address (D.E 3/1) to EORI ID (D.E 3/2) to be more realistic. Scenario is GB to NI, so US Exporter Address is not appropriate.
- Removed Additional Document N002, as not required.
- Removed WriteOff element of C085 Additional Document since Licence waiver is being used. Therefore, there is no need to decrement the licence quantities.
- Refreshed Previous/Additional Document dates, to be more recent. 
- Corresponding Trader notifications also updated.</t>
  </si>
  <si>
    <t>TT_IM58a</t>
  </si>
  <si>
    <t>- Removed Additional Document 1207 as not required.
- Removed Statistical Value (D.E 8/6), as this is not mandatory.
- Updated Duty Type from A00 to B00, as only VAT due (D.E 4/3).
- Updated D.E 6/9 Type of Packaging, to be more realistic.
- Removed LineNumeric for ZDCR Previous Document, as not required. 
- Corresponding Trader notifications also updated.</t>
  </si>
  <si>
    <t>TT_IM59a</t>
  </si>
  <si>
    <t>Updated declaration</t>
  </si>
  <si>
    <t>- Updated annotations for DE 1/1 and DE 1/2.</t>
  </si>
  <si>
    <t>TT_IM60a</t>
  </si>
  <si>
    <t>- Removed Additional Document 1207, as not required
- Updated D.E 6/18 to align with D.E 6/10
- Updated Duty Tax Type A00 to A50, as scenario is using EU Tariff
- Added Duty Tax Types B00 &amp; B05 and Method of Payment, as missing (D.E 4/3 &amp; 4/8). 
- Corresponding Trader notifications also updated.</t>
  </si>
  <si>
    <t>TTM15.0.2 Annotated XML Sample Updates</t>
  </si>
  <si>
    <t>Changes to Sample</t>
  </si>
  <si>
    <t>Updated movement message annotations annotations</t>
  </si>
  <si>
    <t>- Added annotations to AgentDetails fields to explain they are not used for inventory linking messages and will be removed in a further update. (Also see CDSTT-2649.)</t>
  </si>
  <si>
    <t>- Added annotations to AgentDetails fields to explain they are not used for inventory linking messages  and will be removed in a further update. (Also see CDSTT-2649.)</t>
  </si>
  <si>
    <t>TT_EX15a</t>
  </si>
  <si>
    <t>Updated declaration annotations</t>
  </si>
  <si>
    <t>- Updated annotation to explain Warehouse ID format for DE 2/7 Identification of Warehouse. (Also see CDSTT-2550.)
- Added annotations to AgentDetails fields to explain they are not used for inventory linking messages  and will be removed in a further update. (Also see CDSTT-2649.)</t>
  </si>
  <si>
    <t>TT_EX16a</t>
  </si>
  <si>
    <t>TT_EX17a</t>
  </si>
  <si>
    <t>Type D export declarations, one in CHIEF (with DURC Part ID and alpha character) and one in CDS (Without DUCR Part ID).</t>
  </si>
  <si>
    <t>TT_EX18a</t>
  </si>
  <si>
    <t>Two pre-lodged Exports declarations in CDS and CHIEF are consolidated to a MUCR and the CDS declaration is then cancelled and auto disassociated from the MUCR</t>
  </si>
  <si>
    <t>- Removal of &lt;SupervisingOffice&gt; tag as this is not required for Procedure code 40 00.
- Change to declarant ID as this was previously GB021111236000 but should have been GB021111237000. 
- Change to comment description from Procedure code 4400 Additional Procedure code C28 to Procedure code 4000 Additional Procedure code C28.
- Corresponding Trader notifications also updated.</t>
  </si>
  <si>
    <t>- Removal of &lt;SupervisingOffice&gt; tag as this is not required for Procedure code 40 00 
- Corresponding Trader notifications also updated.
- Indicative DMSTAX notification updated.</t>
  </si>
  <si>
    <t>- Removal of &lt;SupervisingOffice&gt; tag as this is not required for Procedure code 40 00. 
- Changed the Obligation Guarantee &lt;ID&gt; from 6201208 to GBCGU02111123600020200828141500 as it should contain Comprehensive Guarantee Reference Number Not the DAN. 
- Removal of A00 &lt;TypeCode&gt; as commodity no longer triggers any A00 duty.
- Removal of &lt;StatisticalValueAmount&gt; which is not required for Procedure 40 00.
- Removal of Tariff Quantity which is not required for this commodity code.
- Change to comment description from Procedure code 4400 Additional Procedure code C28 to Procedure code 4000 Additional Procedure code C28.
- Goods Location changed from Warehouse to Wallasea Island.
- Corresponding Trader notifications also updated.</t>
  </si>
  <si>
    <t>- Removal of &lt;SupervisingOffice&gt; tag as this is not required for Procedure code 40 00. 
- Removal of &lt;StatisticalValueAmount&gt; which is not required for Procedure 40 00.
- Annotations added to payload.
- Corresponding Trader notifications also updated.</t>
  </si>
  <si>
    <t>- Removed 1207 Additional Document, as not required.
- Removed Supervising Office (D.E 5/27), as not required.
- Corresponding Trader notifications also updated.
 - Updated Functional Reference ID, Declaration ID for the Trader notifications to align with the same information displayed in the DIS response for TT_IM01c.</t>
  </si>
  <si>
    <t>- Removed 1207 Additional Document, as not required.
- Removed Supervising Office (D.E 5/27), as not required.
- Corresponding Trader notifications also updated.</t>
  </si>
  <si>
    <t>Updated DIS response</t>
  </si>
  <si>
    <t>- Updated the DIS response to align with changes made to base payload TT_IM01a.</t>
  </si>
  <si>
    <t>- Removed 1207 Additional Document (3 instances), as not required.
- Removed Supervising Office (D.E 5/27), as not required.
- Corresponding Trader notifications also updated.</t>
  </si>
  <si>
    <t>Imports Supplementary Declaration with DAN Authorisation</t>
  </si>
  <si>
    <t>- Updated annotation for DE 5/23 Location of Goods. (Also see CDSTT-2550.)</t>
  </si>
  <si>
    <t>Type A frontier declaration with Quota reulting in a rejection due to claim on EU Quota</t>
  </si>
  <si>
    <t>Frontier declaration using quota and electronic licence that is partially used</t>
  </si>
  <si>
    <t>- Removed 1207 Additional Document, as not required
- Removed Statistical Value (D.E 8/6), as not required
- Updated N935 Additional Document ID to a more recent date.
- Corresponding Trader notifications also updated.</t>
  </si>
  <si>
    <t>- Updated annotation for DE 2/7 Identification of Warehouse, and DE 5/23 Location of Goods. (Also see CDSTT-2550.)</t>
  </si>
  <si>
    <t>- Updated AEOC Additional Document ID’s C501, Y023 &amp; Y024, to align with TDL
- Updated AcceptanceDate to last available date based on Tariff data
- Added Additional Document 955D as MoP ‘R’ is being declared. NOTE: Within the ID xml tag of this Additional Document, we have had to declare ‘&amp;’ as '&amp;#038;'. This is to align with the requirements outlined in the Paper Tariff, which requires this field to be populated with: “Form C&amp;E955D completed”. 
- Removed Statistical Value (D.E 8/6), as not required (this is not a SIV scenario but just uses SIV duty rates).
- Refreshed Previous Doc YDCR ID to a more recent date.
- Corresponding Trader notifications also updated.</t>
  </si>
  <si>
    <t>- Updated AEOC Additional Document ID’s C501, Y023 &amp; Y024, to align with TDL.
- Corresponding Trader notifications also updated.</t>
  </si>
  <si>
    <t>- Removed D.E 8/6 Statistical Value, as not required.
- Corresponding Trader notifications also updated.</t>
  </si>
  <si>
    <t>- Updated D.E 4/4 FC factor to ‘0.13’, as per CDSTT-2666.
- Removed D.E 8/6 Statistical Value, as not required.
- Corresponding Trader notifications also updated.</t>
  </si>
  <si>
    <t>- Removed 1207 Additional Document, as not required.
- Removed D.E 5/27 Supervising Office, as not required.
- Updated N935 Additional Document ID, to refresh date.
- Corresponding Trader notifications also updated.</t>
  </si>
  <si>
    <t>- Removed X623 for D.E 6/17, as not applicable to Commodity Code.
- Removed D.E 5/27 Supervising Office, as not required.
- Corresponding Trader notifications also updated.</t>
  </si>
  <si>
    <t>- Updated AEOC Additional Document ID’s for C501, Y023 &amp; Y024, in order to align with the TDL.
- Removed N935 Additional Document, as not required.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</si>
  <si>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D.E 7/15 to GB to align better with scenario.
- Removed Exporter Name/Address and replaced with Exporter ID (3/2), as the UK requires a Trader that is established in the country they are exporting from, to have an EORI.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</si>
  <si>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Export Country (D.E 5/14) to US, to align better with scenario.
- Corresponding Trader notifications also updated.</t>
  </si>
  <si>
    <t>- Updated annotation for  DE 5/23 Location of Goods. (Also see CDSTT-2550.)</t>
  </si>
  <si>
    <t>Updated declaration and DMSTAX annotations</t>
  </si>
  <si>
    <t>- Added annotations to declaration and DMSTAX notifications to explain that SteelSafeguarding duties no longer apply to the commodity code.</t>
  </si>
  <si>
    <t>Following the July Tariff refresh Steel Safeguarding duties no longer apply to the commodity code and will not be calculated. This sample will be updated for the TTM15.1  release with a different commodity code which does incur the duties. The notifications included are taken from before the Tariff refresh,  as examples for when the Steel Safeguarding duties still applied.</t>
  </si>
  <si>
    <t>Sharepoint Sync Issue</t>
  </si>
  <si>
    <t>Old sample versions that reappeared 06/05/2021</t>
  </si>
  <si>
    <t>TT_IM05a declaration and notifications</t>
  </si>
  <si>
    <t>Done</t>
  </si>
  <si>
    <t>TT_IM12a notifications</t>
  </si>
  <si>
    <t>TT_IM13a declaration and notifications</t>
  </si>
  <si>
    <t>TT_IM14a declaration and notifications</t>
  </si>
  <si>
    <t>TT_IM18a declaration</t>
  </si>
  <si>
    <t>TT_IM19a declaration</t>
  </si>
  <si>
    <t>TT_IM20a declaration</t>
  </si>
  <si>
    <t>TT_IM30a declaration</t>
  </si>
  <si>
    <t>TT_IM32a notifications</t>
  </si>
  <si>
    <t>TT_IM40a notifications</t>
  </si>
  <si>
    <t>TT_IM47b declaration</t>
  </si>
  <si>
    <t>TT_IM53a declaration</t>
  </si>
  <si>
    <t>TTM15.0.1 Updated Annotated XML Samples</t>
  </si>
  <si>
    <t>Changes to Existing Sample</t>
  </si>
  <si>
    <t>Update to annotations in declaration and DMSDOC(2) notification</t>
  </si>
  <si>
    <t xml:space="preserve"> - Annotation added to DMSDOC(2) to state that that the second DMSDOC Trader Notification is now suppressed for this scenario. This is due to a new feature which suppresses the triggering of duplicate risk rules. As a consequence, only one DMSDOC Trader Notification will now be generated. 
 - Annotation for KEL-349 removed from declaration scenario description.</t>
  </si>
  <si>
    <t>Notifications for this sample are expected to be updated in the annotated sample pack for the TTM15.1 release.</t>
  </si>
  <si>
    <t xml:space="preserve"> - Annotation added to DMSDOC(2) to state that that the second DMSDOC Trader Notification is now suppressed for this scenario.
 - Annotation for KEL-349 removed from declaration scenario description.</t>
  </si>
  <si>
    <t>Update to declaration, amendment and notifications</t>
  </si>
  <si>
    <t xml:space="preserve">The base payload has been updated to resolve the following issues:
 - Removed Additional Document 1207, as not required.
 - Removed Supervising Office (D.E 5/27) as not required.
 - Added Duty Tax Type B00 and Method of Payment ‘E’, as missing (D.E 4/3 &amp; 4/8).  
The amendment payload has been updated to resolve the following issues:
 - Updated Change Reason Codes as they still referenced old values.
 - Removed Additional Document Types 1207, C501, C517, A015, C601 and C400, as not required.
 - Removed Authorisation Holder ID’s AEOC, IPO and CWP, as not required.
 - Updated DutyTaxFee amounts to distinct values to aid traceability, for each of the four groups.
The second DMSDOC Trader Notification is now suppressed for this scenario. This is as a new feature which suppresses the triggering of duplicate risk rules. As a consequence, only one DMSDOC Trader Notification will now be generated. </t>
  </si>
  <si>
    <t xml:space="preserve">Annotation added to DMSDOC(2) to state that that the second DMSDOC Trader Notification is now suppressed for this scenario. </t>
  </si>
  <si>
    <t>Update to declaration and notifications</t>
  </si>
  <si>
    <t xml:space="preserve"> - Changed  Procedure code from 01 51 to 44 21.
 - Removed  Data Elements that were not required on a Type C declaration.
 - Update to Commodity Code that has an End Use duty rate (as required by the updated Procedure Code).
 - Update to Declarant/Importer EORI’s that have the required authorisations, along with associated DAN, Authorisation Holders and Additional Documents.
 - Updated Duty Tax Types A00/B00 for manual override to keep in line with realistic tax calculations.  
 - Corresponding Trader notifications also updated.</t>
  </si>
  <si>
    <t>TT_IM62a</t>
  </si>
  <si>
    <t xml:space="preserve"> - Added Duty Tax Types A00/B00 and MoP (D.E 4/3 &amp; 4/8), as missing
 - Removed Additional Document 1207, as not required
 - Updated D.E 6/11 to align with Package Type
 - Removed D.E 5/27, as not required.  
 - Corresponding Trader notifications also updated.</t>
  </si>
  <si>
    <t>Link</t>
  </si>
  <si>
    <t>TT_EX19a</t>
  </si>
  <si>
    <t>R3.2.3_E2E_TC01</t>
  </si>
  <si>
    <t>CDSP-7898</t>
  </si>
  <si>
    <t xml:space="preserve">https://cds-confluence.t.cit.corp.hmrc.gov.uk/pages/viewpage.action?pageId=84972661 </t>
  </si>
  <si>
    <t>Exports pre-lodged declaration with a DUCR and MUCR that is then associated with new low level MUCR2 in the most recent valid EAL</t>
  </si>
  <si>
    <t>A Type D declaration with a DUCR and MUCR arrived and shut is then associates with a new low level MUCR2 by the same submitter in the most recent valid EAL.</t>
  </si>
  <si>
    <t>CDSP-7898: US1 (AC1)</t>
  </si>
  <si>
    <t>TT_EX20a</t>
  </si>
  <si>
    <t>R3.2.3_E2E_TC07</t>
  </si>
  <si>
    <t>CDSP-7897</t>
  </si>
  <si>
    <t>CDSP-7920: US1 (AC1)</t>
  </si>
  <si>
    <t>TT_EX21a</t>
  </si>
  <si>
    <t>R3.2.3_E2E_TC03</t>
  </si>
  <si>
    <t>CDSP-7920</t>
  </si>
  <si>
    <t xml:space="preserve">A Type A declaration with DUCR only, when rejected (on Initial Submission) with an SOE of 5, is successfully re-presented using the same DUCR on the new declaration and the new declaration takes precedence. </t>
  </si>
  <si>
    <t>CDSP-7898: US1 (AC13, AC5)</t>
  </si>
  <si>
    <t>TT_EX22a</t>
  </si>
  <si>
    <t>R3.2.3_E2E_TC10</t>
  </si>
  <si>
    <t>A Type A declaration at a GvMS location, DUCR only, is rejected (on initial submission) with an SOE of 5. The same DUCR is then used on another declaration at a RoRo location and the new declaration takes precedence.</t>
  </si>
  <si>
    <t>CDSP-7920: US1 (AS1), US2 (AC1)</t>
  </si>
  <si>
    <t>TT_IM66a</t>
  </si>
  <si>
    <t>R3.3.0_CDSNIP_419_TC01</t>
  </si>
  <si>
    <t>CDSNIP_419_TC01</t>
  </si>
  <si>
    <t>https://cds-confluence.t.cit.corp.hmrc.gov.uk/pages/viewpage.action?pageId=88378687</t>
  </si>
  <si>
    <t>TT_IM67a</t>
  </si>
  <si>
    <t>R3.3.0_CDSNIP_284_TC02</t>
  </si>
  <si>
    <t>CDSNIP_284_TC02</t>
  </si>
  <si>
    <t xml:space="preserve">An Inventory-linkedType A Frontier Imports declaration using SRDS to import non-excise SRDS goods from RoW to NI. The value of the item does not exceed £135. All standard inventory linking processing applies. No Duties or VAT charged. </t>
  </si>
  <si>
    <t>TT_IM68a</t>
  </si>
  <si>
    <t>R3.3.0_CDSNIP_284_TC03</t>
  </si>
  <si>
    <t>CDSNIP_284_TC03</t>
  </si>
  <si>
    <t>A Type D pre-lodged Imports declaration using SRDS to import non-excise goods from the RoW into NI. The value of the goods is less than £135. The trader then submits an amendment included within the Goods Presentation Notice to increase the values of the data elements Customs Value Amount DE 4/18 and Postal Charges DE 4/19. The increased value does not exceed £135.</t>
  </si>
  <si>
    <t>- Removed annotations containing redundant code for previously used EORIs for Agent, Carrier, Declararant, Exporter and Authorsiation Holders.</t>
  </si>
  <si>
    <t>- Removed annotations containing redundant code for previously used EORIs for Agent, Declararant and Exporter.</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</si>
  <si>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</si>
  <si>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
- Removed ammendment annotation containing  redundant code with previously used Sequence Numeric value 7 in Additional Information for Tag 144 and Pointer 06A.</t>
  </si>
  <si>
    <t>- Updated Warehouse ID (D.E 2/7) and Goods Location Code (D.E 5/23), in order to align with the updated TDL for Warehouse ID’s
- Removed D.E 8/6 Statistical Value, as not required.
- Corresponding Trader notifications also updated.</t>
  </si>
  <si>
    <t>- Updated Warehouse ID (D.E 2/7), in order to align with the updated TDL for Warehouse ID’s.
- Corresponding Trader notifications also updated.</t>
  </si>
  <si>
    <t>Updated declaration, amendment and notifications</t>
  </si>
  <si>
    <t>- Updated Amendment payload to include Additional Document 955D as MoP ‘R’ is being declared. The ‘&amp;’ in the ID tag has to be declared as ‘&amp;#038;'
- The format of the ‘&amp;’ in the corresponding field of the DMSRES Trader Notification, is displayed in the HTML format ‘&amp;amp;' instead.
- As a result of CDSP-2577, there is now one less DMSDOC Trader Notification being generated.
- Corresponding Trader notifications also updated.</t>
  </si>
  <si>
    <t>- Removed D.E 5/27 Supervising Office, as not required.
- Removed previously commented out lines relating to Additional Document 1207. 
- As a result of CDSP-2577, there is now one less DMSDOC Trader Notification being generated.
- Corresponding Trader notifications also updated.</t>
  </si>
  <si>
    <t>- Removed D.E 8/6 Statistical Value, as not required. 
- As a result of CDSP-2577, there is now one less DMSDOC Trader Notification being generated.
- Corresponding Trader notifications also updated.</t>
  </si>
  <si>
    <t>- Updated AEOC C501, Y023 and Y024 Additional Document ID’s, to align with TDL
- Refreshed AcceptanceDate to latest possible date based on Tariff data available
- Updated Method of Payment (D.E 4/3) from A00 to A50
- Corresponding Trader notifications also updated.</t>
  </si>
  <si>
    <t>- Removed Supervising Office (D.E 5/27), as not required
- Updated N935 Additional Document ID.
- Corresponding Trader notifications also updated.</t>
  </si>
  <si>
    <t>- Removed Statistical Value (D.E 8/6), as not required
- Updated N990 Additional Document ID, to align with TDL
- Updated AEOC C501, Y023 &amp; Y024 Additional Document ID’s, to align with TDL.
- Corresponding Trader notifications also updated.</t>
  </si>
  <si>
    <t>- Updated AEOC C501, Y023 and Y024 Additional Document ID’s, to align with TDL
- Removed D.E 8/6 Statistical Value, as not required
- Refreshed AcceptanceDate to be more recent
- Updated YDCR Previous Document ID.
- Corresponding Trader notifications also updated.</t>
  </si>
  <si>
    <t>- Updated AEOC C501 Additional Document ID, to align with TDL
- Removed D.E 8/6 Statistical Value, as not required
- Refreshed AcceptanceDate to be more recent
- Updated Exporter Name/Address to align with scenario.
- Corresponding Trader notifications also updated.</t>
  </si>
  <si>
    <t>- Updated Warehouse ID (D.E 2/7), to align with updated TDL.
- Corresponding Trader notifications also updated.</t>
  </si>
  <si>
    <t>- Automated Regression Test highlighted that this scenario was failing. This was due to the Provisional Anti-Dumping Duty expiring on 30/03/2021 within the EU Tariff. 
- Updated scenario to use alternative Commodity Code and Description (D.E 6/8, 6/14 &amp; 6/15) 
- Updated TARIC Additional Code to align (D.E 6/16).
- Corresponding Trader notifications also updated.</t>
  </si>
  <si>
    <t>- Removed  annotation containing  redundant code with previously used Invoice Amount.</t>
  </si>
  <si>
    <t>- Removed Additional Document 1207, as not required
- Updated N935 Additional Document ID
- Removed Supervising Office (D.E 5/27), as not required.
- Corresponding Trader notifications and IVL CSP Notifications updated.
- Removed  annotation containing  redundant code with previously used Invoice Amount.</t>
  </si>
  <si>
    <t>- Removed D.E 5/27 Supervising Office, as not required. 
- Corresponding Trader and CSP notifications also updated.</t>
  </si>
  <si>
    <t>- Updated D.E 8/5 Nature of Transaction to ‘1’, as ‘9’ appears inappropriate
- Added N935 Additional Document, as a result of above change
- Removed D.E 8/6 Statistical Value, as not required
- Updated D.E 3/2 to 3/1 by removing EORI number and replacing with Exporter Name/Address. This was because the same EORI number was being used as the Importer/Declarant/Exporter, which on a RoW-NI scenario is unrealistic.
- Corresponding Trader notifications also updated.</t>
  </si>
  <si>
    <t>- Removed Additional Document 1207, as not required.
- Removed D.E 8/6 Statistical Value, as not required.
- Removed Name from C400 Additional Document, as not required.
- Refreshed Additional/Previous Document ID’s, to make dates more recent.
- Updated A00 Duty Tax Type (D.E 4/3) to A20.
- Added B00 Duty Tax Type and Method of Payment (D.E 4/3 &amp; 4/8).
- Corresponding Trader notifications also updated.</t>
  </si>
  <si>
    <t>- Removed D.E 8/6 Statistical Value, as not required
 -Added Additional Document 955D as Method of Payment ‘R’ is being declared, in order to align with the Paper Tariff. 
NOTE:  Had to declare '&amp;' as '&amp;#038;' in the ID tag of this Additional Document.
- Corresponding Trader notifications also updated.</t>
  </si>
  <si>
    <t>- Removed Additional Document 1207, as not required
- Refreshed N935 Additional Document ID date
- Removed Supervising Office (D.E 5/27), as not required.
- Corresponding Trader notifications also updated.</t>
  </si>
  <si>
    <t>- Updated N990 Additional Document ID with correct EUS Authorisation Reference Number.
- Corresponding Trader notifications also updated.</t>
  </si>
  <si>
    <t>- Updated Warehouse ID (D.E 2/7) and Goods Location (D.E 5/23), to align with updated TDL.
- Corresponding Trader notifications also updated.</t>
  </si>
  <si>
    <t>- Removed D.E 6/2 Supplementary Units, as not required.
- Corresponding Trader notifications also updated.</t>
  </si>
  <si>
    <t>- Removed D.E 8/6 Statistical Value, as not required
- Refreshed N935 Additional Document ID date.
- Corresponding Trader notifications also updated.
- Removed  annotation containing  redundant code with previously used TypeCode for National Additional Code X447..</t>
  </si>
  <si>
    <t>- Updated D.E 5/23 Goods Location, as scenario is non-IVL
- Removed D.E 8/6 Statistical Value, as not required
- Refreshed N935 Additional Document ID and Acceptance Date, to be more recent
- Updated Y922 Additional Document ID, to align with Paper Tariff and updated Name tag
- Removed 9120 Additional Document, as not required
- Added N760 Additional Document to specify onward means of transport, as detailed in Paper Tariff for Procedure Code 4200
- Updated D.E 6/9 to align with commodity.
- Corresponding Trader notifications also updated.</t>
  </si>
  <si>
    <t>- Tariff Refresh Automation Test highlighted that this scenario was failing. This was due to recent Steel Safeguard changes which meant the existing Commodity was no longer attracting Steel Safeguard duties.
- Updated Commodity code to use alternative where both retaliatory duties and Steel Safeguard duties were applied
- Updated Gross/Net Weight (D.E 6/5 &amp; 6/1) to resolve FEC check.
- Corresponding Trader notifications also updated.</t>
  </si>
  <si>
    <t>-  The online Trade Tariff shows this duty as continuing within the EU Tariff with effect from 01/07/2021, however this has not been updated to Trade Test yet so the Steel Safeguard duty expires on 30/06/2021. In the interim, scenario changed to a Type Y Declaration with an AcceptanceDate of 30/06/2021, in order to continue to pick up the Steel Safeguard duties. 
- Added AEOC &amp; SDE Authorisation Holders (D.E 3/39)
- Added Additional Documents C501, Y023, Y024 &amp; C512; 
- Removed A00 Duty Type (D.E 4/3), as not applicable
- Added Previous Document YSDE
- Updated ZDCR Previous Document to YDCR.
- Corresponding Trader notifications also updated.</t>
  </si>
  <si>
    <t>- Updated notification for DE 8/1 (Quota Order Number) to explain that when the fifth digit of the quota ID  is '6' the quota emulator will apply a partial quota allocation of 20%.</t>
  </si>
  <si>
    <t>CDSNIP_284_TC01</t>
  </si>
  <si>
    <t>TTM16.0 New/Updated Annotated XML Samples</t>
  </si>
  <si>
    <t>Description of New Sample / Changes to Existing Sample</t>
  </si>
  <si>
    <t>TT_IM69a</t>
  </si>
  <si>
    <t>R3.4.0_CDSNIP_266_TC01</t>
  </si>
  <si>
    <t>CDSNIP-266</t>
  </si>
  <si>
    <t xml:space="preserve">https://cds-confluence.t.cit.corp.hmrc.gov.uk/pages/viewpage.action?pageId=84967933 </t>
  </si>
  <si>
    <t>Imports supplementary declaration from ROW to NI, goods are 'at risk', and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</si>
  <si>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</si>
  <si>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TT_IM70a</t>
  </si>
  <si>
    <t>R3.4.0_CDSNIP_268_TC02</t>
  </si>
  <si>
    <t>CDSNIP-268</t>
  </si>
  <si>
    <t>Imports frontier declaration  from ROW to NI , goods are 'at risk', and  subsidy for relief or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</si>
  <si>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</si>
  <si>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Removed notification(s)</t>
  </si>
  <si>
    <t>- Removed internal  DMSRCV(2) notification, which is not sent externally to traders.</t>
  </si>
  <si>
    <t>- Removed internal  DMSRCV(2) notification, which is not sent externally to traders. DMRCV(3) renumbered to DMSRCV(2).</t>
  </si>
  <si>
    <t>- Removed internal  DMSRCV(2) notification, which is not sent externally to Traders. DMRCV(3) renumbered to DMSRCV(2).</t>
  </si>
  <si>
    <t>- Removed internal  DMSRCV(2) notifications for both declarations, as they are not sent externally to traders.</t>
  </si>
  <si>
    <t>- Updated annotation for DE 4/1 Delivery Terms from GBTIL to GBWAL.</t>
  </si>
  <si>
    <t>- Added annotation to DE 4/4 Calculation of Taxes for FC1  Factor, explaining this is not used by CDS for the beer duty code X443 used in the scenario.</t>
  </si>
  <si>
    <t>Updated declaration and notiications</t>
  </si>
  <si>
    <t>- Added D.E. 2/3 Additional Document 9120, which is now mandated by the UK Tariff as a result of the Dual Tariff validation.
- The corresponding DMSACC and DMSCLE notifications are also attached but unable to provide the DMSTAX notifications, as the Customs Duty rate on the commodity code used has been altered by System Test from 10.9% to 10% and therefore does not reflect the results that will be observed in Trade Test. The existing DMSTAX notifications in the pack will still be valid for TT.</t>
  </si>
  <si>
    <t>-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</si>
  <si>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Added D.E. 2/3 Additional Document 9120, which is now mandated by the UK Tariff as a result of the Dual Tariff validation introduced in CDSNIP-255.
- Updated D.E. 2/3 Additional Document N853 LPCOExemptionCode to “XW” to prevent ALVS controls being triggered.
- Update the Country of Origin from Argentina to Brazil due to the fact that Tariff Duty A70 was no longer being calculated as a result of the CIF price measure ending for Argentina.
- Exporter Address also updated to reflect this change.
- Corresponding Trader notifications also updated.</t>
  </si>
  <si>
    <t>- Added D.E. 2/3 Additional Document N851, which is now mandated by the UK Tariff as a result of the Dual Tariff validation introduced in CDSNIP-255.
-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</si>
  <si>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xml:space="preserve">- D.E. 2/3 Additional Document 9120 added in, as mandated by the UK Tariff following delivery of CDSNIP-255 (Dual Tariff validation). </t>
  </si>
  <si>
    <t>This declaration is currently rejected due to a preference code mismatch following the implementation of new dual Tariff validation. Work to restore the sample to full use is ongoing.</t>
  </si>
  <si>
    <t>TT_IM61a</t>
  </si>
  <si>
    <t>- Free text for AI 'FINSL' DE 2/2  updated to align with the FSD documentation which uses MM/YY=Y A or MM/YY=Z A
- Corresponding Trader notifications also updated.</t>
  </si>
  <si>
    <t>TT_IM61b</t>
  </si>
  <si>
    <t>Updated declaration, amendment and notiications</t>
  </si>
  <si>
    <t>- Updated amendment payload and free text for  AI 'FINSL' DE 2/2 to align with the FSD documentation which uses MM/YY=Y A or MM/YY=Z A
- Corresponding Trader notifications also updated.</t>
  </si>
  <si>
    <t>TTM16.1 New/Updated Annotated XML Samples</t>
  </si>
  <si>
    <t>TT_EX23a</t>
  </si>
  <si>
    <t>CDSTT-2591</t>
  </si>
  <si>
    <t>https://cds-jira.t.cit.corp.hmrc.gov.uk/browse/CDSTT-2591</t>
  </si>
  <si>
    <t>Type A Export with self representation and no control. Goods are exported for Outward Processing using procedure code 2100  and additional procedure code 1CS, which is used as a temporary measure for indicating use of customs supervised exports (CSE).</t>
  </si>
  <si>
    <t xml:space="preserve">Note that DE 1/11 (APC) code 1CS is being used as a temporary measure for indicating use of customs supervised exports (CSE). Any declaration that includes authorisation type CSE in DE 3/39, must also include DE 1/11 code 1CS. DE 1/11 code 1CS must only be declared if authorisation type CSE is also declared in DE 3/39. </t>
  </si>
  <si>
    <t>TT_EX24a</t>
  </si>
  <si>
    <t>Type CO pre-lodged declaration for goods being declared for dispatch to a Special Fiscal Territory. Country of dispatch Great Britain and country of destination Guernsey.  Requested procedure 1040 to indicate permanent export of goods in free circulation and home use. Additional procedure code F75 to indicate goods dispatched in the context of trade with Special Fiscal Territories or territories with which the EU has formed a Customs Union.</t>
  </si>
  <si>
    <t xml:space="preserve">Note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Note KEL 427: DE 8/5 Nature of Transaction is currently being mandated on all B4 declarations, when it should be dependent. Until this is resolved, it will be necessary to declared DE 8/5 on all B4 declarations. </t>
  </si>
  <si>
    <t>TT_IM71a</t>
  </si>
  <si>
    <t>R3.4.0_CDSNIP_266_TC02</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</si>
  <si>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</si>
  <si>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</si>
  <si>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 Updated declaration XML scenario description to state that VAT zero rating is claimed.
- Updated DE 6/7 National Additional Code to refer to requirements for VAT zero rating.</t>
  </si>
  <si>
    <t>- Added note to draw attention to KEL 208 in the XML scenario annotation.</t>
  </si>
  <si>
    <t>Note KEL-208 when testing: If value of '4' is entered in DE 7/4 on a C1 then DE 7/7 also needs to be populated.</t>
  </si>
  <si>
    <t>Updated declaration, movement messages and notifications</t>
  </si>
  <si>
    <t>- Updated to include DE 7/4 (Mode of Transport at the Border) as this is mandatory for the C1 dataset.</t>
  </si>
  <si>
    <t>- Updated to include DE 5/15 Country of Origin as this is a mandatory data element for the B1 dataset when an electronic licence is being used.</t>
  </si>
  <si>
    <t>- Additional document Y901  added which is now required for TT_EX13b following the latest Tariff data refresh.</t>
  </si>
  <si>
    <t>- Updated DE 6/8 (Description of Goods) to match DE 6/14 (Commodity Code- Combined Nomenclature Code).
- Updated DE 2/2 (Additional Information) GEN45 to use description that matches DE 6/14.
- Updated annotation with scenario description at top of XML to use goods description that matches DE 6/8.</t>
  </si>
  <si>
    <t>- Updated anntation for DE 2/3 additional document 9100 to explain that using code ES will make the licence inactive until it is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</si>
  <si>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D.E 4/4 SpecificTaxBaseQuantity UnitCode to ASV#X, as per CDSTT-2646 and increased value to 40 as ASVX = % volume Hectolitre ({Alcoholic strength per volume} X {no. of hectolitres}), so the calculation of 8% x 5hl needs to be defined within the declaration. Note that the '#' represents the separator character between the MeasurementUnitCode (ASV) and the Qualifier (X). Annotation also updated to reflect this. 
- Updated Scenario Description to make clearer why the C505/C506 Additional Docs, associated CGU/DPO Auth Holder references (D.E 3/39) or the Obligation Guarantee details (D.E 8/2 &amp; 8/3) are not required (May need reviewing by ETT).
- Corresponding Trader notifications also updated.</t>
  </si>
  <si>
    <t>- Reverted D.E 4/4 SpecificTaxBaseQuantity UnitCode back to ASV, as per CDSTT-2646, following the outcome of CTAR-12293. 
- Reverted back ASV value to 8, to represent 8% Alcoholic strength per volume. Annotation also changed back to reflect this. 
- Corresponding Trader notifications also updated.
- Updated anntations for DE 2/3 additional documents E012 and E104 to explain that using code ES will make the licences inactive until ithey are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</si>
  <si>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Corresponding Trader notifications also updated.</t>
  </si>
  <si>
    <t>- Customs Valuation Method Code of 2 (D.E 4/16), updated to 1 (as 2 N/A on CDS)
- Added Trade Terms (D.E 4/1) and Valuation Adjustment (D.E 4/13) as a result
- Added Additional Document N935 to align with above changes.
- Corresponding Trader notifications also updated.</t>
  </si>
  <si>
    <t>- Removed D.E 4/4 SpecificTaxBaseQuantity for unitCode ‘FC1’, as this is not required for X443. 
- Updated D.E 4/14 ItemChargeAmount to £1250 to ensure that the 1000 bottles of beer cost £1.25/bottle, to be more realistic. I believe Excise duty and VAT would be added to this figure (for retail), which would bring it more in line with expected costs per bottle.
- D.E 6/2 Supplementary Units reduced to 500 litres, to align with rest of scenario. i.e. 1000 bottles @ 0.5 litres each. 
- D.E 6/1 NetWeight reduced to 850 KG, to align with rest of scenario. i.e. 1 bottle weighs 835g, so as there are 1000 bottles and boxes involved too, this has been increased to align with the scenario.
- D.E 6/5 GrossWeight reduced to 1050KG in view of above. There are 10 pallets in this declaration and a pallet would normally weigh 15KG. So ideally there should be a variance of 200KG between the NetWeight and the GrossWeight measures.
- D.E 6/8 Commodity Code description updated to indicate this is now Imported beer, in order to align with the use of X443 which is the Excise duty specifically for Imported beer. As stated below, X442 is not applicable for CDS.  
- D.E 5/15 Country of Origin updated to ‘BR’ to indicate the origin of the beer is Brazil. As this is a GB-NI scenario, the Export Country (D.E 5/14) has been left as GB.
- D.E 8/5 Nature of Transaction updated to ‘1’, as this is more applicable.  
- Corresponding Trader notifications also updated.</t>
  </si>
  <si>
    <t>- Updated the Acceptance Date to be more recent.
- Corresponding Trader notifications also updated.</t>
  </si>
  <si>
    <t>- Removed commentated out code for DE 4/4, Calculation of Taxes- Tax Base.</t>
  </si>
  <si>
    <t>- Updated scenario annotation to note that this declaration is currently being rejected.</t>
  </si>
  <si>
    <t>- A new Trader Notification DMSALV now generated as a result of the fix for CDSTT-2674.
- Corresponding Trader notifications also updated.</t>
  </si>
  <si>
    <t>- Added note to draw attention to KEL 376 in the XML scenario annotation.</t>
  </si>
  <si>
    <t xml:space="preserve">Note KEL-376: When testing DMSALV notifications in CDS TT/TDR environments, the original declaration should include the appropriate ‘trigger word’ in Goods Description D.E. 6/8. Currently, some of the trigger words relating to ALVS are case sensitive- (e.g. "ttalvsdecisionHold1") and if not followed a DMSALV will not be returned. </t>
  </si>
  <si>
    <t>- Customs Valuation Method Code of 2 (D.E 4/16), updated to 1 (as 2 N/A on CDS)
- Added Trade Terms (D.E 4/1) and Valuation Adjustment (D.E 4/13) as a result.
- Corresponding Trader notifications also updated.</t>
  </si>
  <si>
    <t>- Updated Warehouse ID (D.E 2/7) &amp; Goods Location Code (D.E 5/23) to align with updated TDL following Warehouse changes
- Removed D.E 8/6 Statistical Value, as not required.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</si>
  <si>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</si>
  <si>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Updated Prev Doc YDCR to ZDCR as payload is not a Supp Dec. 
- Corresponding Trader notifications also updated.</t>
  </si>
  <si>
    <t>-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Removed C505/C506 Additional Docs, associated CGU/DPO Auth Holder references (D.E 3/39) and the Obligation Guarantee details (D.E 8/2 &amp; 8/3), in view of above.
- Corresponding Trader notifications also updated.</t>
  </si>
  <si>
    <t>- Updated to include DE 7/4 (Mode of Transport at the Border) as this is mandatory for the I1 dataset.</t>
  </si>
  <si>
    <t>- Added note to draw attention to KEL 400 in the XML scenario annotation.</t>
  </si>
  <si>
    <t>Note KEL 400: When testing XML sample TT_IM56a (Imports Declaration into Mainland UK from Guernsey &amp; Jersey) please note that because TT is missing the DIT data for Jersey/Guernsey country codes (JE/GG) a DMSREJ will be returned. The XML sample can be accurately tested when 'JE' and 'GG' codes are released into TT.</t>
  </si>
  <si>
    <t>- Removed additional headers outside of the metadata that remained from  from submitting the declaration.</t>
  </si>
  <si>
    <t>- Added note to draw attention to KEL (TBC) in the XML scenario annotation.</t>
  </si>
  <si>
    <t>Note KEL (TBC): When submitting an amendment to D.E. 4/19 FreightChargeAmount on an SRDS declaration, the subsequent DMSRES Trader Notification generated by DMS will not contain the details of the amendment.</t>
  </si>
  <si>
    <t>Tariff Refresh Dec 2021 - Updated Annotated XML Samples</t>
  </si>
  <si>
    <t>The following changes have been made after a change in Tariff data for the commodity:
 - Updated Commodity Code to new one with PADD (D.E’s 6/8, 6/14 &amp; 6/15).
 - Updated D.E 6/16 Taric Additional Code, as a result.
 - Updated Packaging Type (D.E 6/9) and Shipping Marks (D.E 6/11), to align with new Commodity code.
 - Updated N935 Additional Document ID, to refresh date.</t>
  </si>
  <si>
    <t>Updated declaration XML for scenario description, multiple data element annotations and formatting.</t>
  </si>
  <si>
    <t>The following changes have been made after a change in Tariff data for the commodity:
 - Updated Commodity Code to new one with Additional Duties and Safeguard Duties (D.E’s 6/8, 6/14 &amp; 6/15).
 - Updated D.E 6/1 (Net mass) and D.E 6/5 (Gross mass) to resolve FEC checks.
 - Updated Packaging Type (D.E 6/9), to align with new Commodity code.
 - Updated N935 Additional Document ID and Prev Docs, to refresh dates.</t>
  </si>
  <si>
    <t>TTM16.2 New/Updated Annotated XML Samples</t>
  </si>
  <si>
    <t>TT_IM72a</t>
  </si>
  <si>
    <t>R3.4.2_CDSP_9245_TC02</t>
  </si>
  <si>
    <t>CDSP-9245</t>
  </si>
  <si>
    <t>https://cds-confluence.t.cit.corp.hmrc.gov.uk/display/CDSP/Release+3.4.2+E2E+Scenarios</t>
  </si>
  <si>
    <t xml:space="preserve">	
Imports frontier EIDR declaration from JE to GB for multiple consignments of low value goods items</t>
  </si>
  <si>
    <t>Trader submits a Type J import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 No customs duties, excise or VAT are calculated or charged.</t>
  </si>
  <si>
    <t>TT_IM73a</t>
  </si>
  <si>
    <t>R3.4.2_CDSP_9245_TC03</t>
  </si>
  <si>
    <t>Imports frontier EIDR declaration with inventory linking from RoW to GB for multiple consignments of low value goods items</t>
  </si>
  <si>
    <t>An agent using direct representation submits a Type J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 A previous document type Z/MCR is entered with the MUCR, and standard inventory linking imports processing is applied by CDS, and the declaration is sent to and cleared by the inventory systems. No customs duties, excise or VAT are calculated or charged.</t>
  </si>
  <si>
    <t xml:space="preserve"> - Updated DMSACC and DMSRCV notifications to versions with CDS error codes.</t>
  </si>
  <si>
    <t/>
  </si>
  <si>
    <t xml:space="preserve"> - Removed declaration submission details header above metadata.
 - Removed notification NotifyTrader details header above metadata.</t>
  </si>
  <si>
    <t xml:space="preserve"> - Removed declaration submission details header above metadata.</t>
  </si>
  <si>
    <t xml:space="preserve"> - Updated DMSREJ notification to version with CDS error codes.</t>
  </si>
  <si>
    <t xml:space="preserve"> - Updated DMSACC and DMSRCV notifications to versions with CDS error code.</t>
  </si>
  <si>
    <t>Updated notification</t>
  </si>
  <si>
    <t xml:space="preserve"> - Removed notification NotifyTrader details header above metadata.
 - Updated DE 5/26 annotation to explain the information is optional, and that as DeclarationOfficeID is unassigned from any UCC/Data Element number this can apply to any Data Element number.</t>
  </si>
  <si>
    <t xml:space="preserve"> - Removed DE 3/20 Agent EORI as this not required (See KEL 038).
 - Updated annotation for DE 3/18 (Declarant Identification Number).</t>
  </si>
  <si>
    <t xml:space="preserve"> - Updated annotation for DE 3/18 (Declarant Identification Number).</t>
  </si>
  <si>
    <t xml:space="preserve"> - Updated DMSREJ notification to version with CDS error codes.
 - Updated annotation for DE 3/18 (Declarant Identification Number).
 - Updated annotation for DE  5/15 (Country of Origin) to remove incorrect reference to DE 2/3.
 - Updated to include other DE titles where appropriate and  improve the general formatting of annotations.</t>
  </si>
  <si>
    <t xml:space="preserve"> - Updated to include other DE titles where appropriate and  improve the general formatting of annotations.</t>
  </si>
  <si>
    <t xml:space="preserve"> - Updated annotation for DE 3/18 (Declarant Identification Number).
 - Updated to include other DE titles where appropriate and  improve the general formatting of annotations.</t>
  </si>
  <si>
    <t>Updated declaration and added note re. IVL movement requests</t>
  </si>
  <si>
    <t xml:space="preserve"> - Updated annotation for DE 3/18 (Declarant Identification Number).
 - Updated to include other DE titles where appropriate and  improve the general formatting of annotations.
 - Added note regarding InventoryLinkingImportsValidateMovementRequest messages.
 - Second DMSDOC removed as it is no longer sent because that duplicates the first DMSDOC.</t>
  </si>
  <si>
    <t>This scenario includes a claim to EU Quota and will be rejected by CDS to be compliant with NI Protocol agreements. For scenarios that include claims to UK Quota, see samples TT_IM43a, TT_IM44a and TT_IM45a.</t>
  </si>
  <si>
    <t xml:space="preserve"> - Note added to draw attention to KEL 400 in the XML annotations for the scenario description and DE 4/4 Calculation of taxes - Tax Base.
 - Updated annotation for DE 3/18 (Declarant Identification Number).</t>
  </si>
  <si>
    <t>Note KEL 430 when testing: When ASVX (% volume Hectolitre) is declared as a Measurement Unit in D.E 4/4, then the System incorrectly applies validation rules relating to ASV, resulting in the the declaration being rejected. As a workaround, only declare ASV (% volume) on a declaration when it is required.</t>
  </si>
  <si>
    <t>Following the UK/EU Tariff refresh on 07/01/2021 this sample is now rejected for acceptance dates after 31/12/2020. For dates from 01/01/2021 use sample TT_IM25a.</t>
  </si>
  <si>
    <t xml:space="preserve"> - Updated annotation for DE 3/18 (Declarant Identification Number).
 - Added note regarding InventoryLinkingImportsValidateMovementRequest messages.</t>
  </si>
  <si>
    <t xml:space="preserve"> - Note added to draw attention to KEL 400 in the XML annotations for the scenario description and DE 4/4 Calculation of taxes - Tax Base.</t>
  </si>
  <si>
    <t xml:space="preserve"> - Updated annotation for DE 1/10 (Current and Previous Procedure Code). It was for 4071 but should be for 4000.</t>
  </si>
  <si>
    <t xml:space="preserve"> - Included ValidateMovementResponse message to indicate a match (000) from the CSP.
 - Updated annotation for DE 3/18 (Declarant Identification Number).</t>
  </si>
  <si>
    <t xml:space="preserve">Note KEL-376: When testing DMSALV notifications in CDS TT/TDR environments, the original declaration should include the appropriate ‘trigger word’ in Goods Description D.E. 6/8. Currently, some of the trigger words relating to ALVS are case sensitive - (e.g. "ttalvsdecisionHold1") and if not followed a DMSALV will not be returned. </t>
  </si>
  <si>
    <t xml:space="preserve"> - Added DE 2/3 Additional Document N851 Phytosanitary document required by update to Tariff.
 - Updated annotations for DE 5/14 Export Country and DE 5/15 Country of Origin.
 - Updated to include other DE titles where appropriate and  improve the general formatting of annotations.</t>
  </si>
  <si>
    <t>TTM16.2.2 - Updated Annotated XML Samples</t>
  </si>
  <si>
    <t>Updated scenario annotation with note explaining Customs Supervised Exports (CSE) requirements and DE 1/11 Additional Procedure Code annotation to explain use of code 1CS.</t>
  </si>
  <si>
    <t>This sample is impacted by KEL 208: If value of '4' is entered in DE 7/4 in declaration using the C1 dataset, then DE 7/7 also needs to be populated.</t>
  </si>
  <si>
    <t>Updated scenario annotation with note explaining CSE requirements and DE 1/11 Additional Procedure Code annotation to explain use of code 1CS.</t>
  </si>
  <si>
    <t>For both declarations, updated scenario annotation with note explaining CSE requirements and DE 1/11 Additional Procedure Code annotation to explain use of code 1CS.</t>
  </si>
  <si>
    <t>Updated declaration no. 1 scenario annotation with note explaining CSE requirements and DE 1/11 Additional Procedure Code annotation to explain use of code 1CS.</t>
  </si>
  <si>
    <t>Updated as previous Tariff measure no longer available: 
- Refreshed Additional Doc N935  ID and Prev Doc.
- Updated Commodity code/description to one that still has the Autonomous suspension under authorised End Use measure.
- ENU Security Amount decreased to £300.
- Note that Additional Doc C644 is not currently required for first 6 months of the year. However, this has been kept in as it will need to be included again in 6 months</t>
  </si>
  <si>
    <t>Updated as previous Tariff measure no longer available:
- Refreshed Additional Doc N935  ID and Prev Doc.
- Updated Commodity code/description to one that still has the Autonomous suspension under authorised End Use measure.
- Note that Additional Doc C644 is not currently required for first 6 months of the year. However, this has been kept in as it will need to be included again in 6 months</t>
  </si>
  <si>
    <t>Updated declaration annotations and notifications</t>
  </si>
  <si>
    <t>Updated notification as from Jan 2022 the sample no longer can be back dated to test the happy path scenario and will be rejected.
 - Updated with DMSREJ notification.
 - For a current example of an SPV declaration, please use scenario TT_IM25a instead.</t>
  </si>
  <si>
    <t>Updated as Retaliatory Duties (Tariff measure 695) no longer applicable:
 - Updated Commodity code/description to one that still has a Retaliatory Duties Measure.
 - Added  Additional Doc C400 ID and Supplementary Units (D.E 6/2) as required for new Commodity Code.
 - Updated DE 3/1 Exporter Name/Address to align with Commodity Code change
 - Updated DE 4/14 Item Charge Amount due to reduction in duty rates for new commodity. 
 - Increased DE 6/18 and 6/10 Package Quantities and reduced DE 6/1 (Net Mass) and DE 6/5 (Gross Mass), in order to resolve FEC checks.
 - Refreshed dates in DE 2/1 Prev Doc and DE 2/3 Additional Doc.
 - Change to Duty calculations as A50 and A70 duty reduced for new commodity code, which also impacts B00/B05 duty.</t>
  </si>
  <si>
    <t>Updated as previous Tariff measure no longer available:
 - Refreshed DE 2/1 Prev Documentation dates
 - Updated Commodity code/description to one that still has the Autonomous suspension under authorised End Use measure in both the EU and UK tariffs and duty rate in EU tariff is greater than 0.1%.
 - Added DE 4/3 Tax Type for B00 and B05
 - Removed DE 2/3 Additional Document C644.
 - Removed DE 6/17 VATZ as N/A to new Commodity code. 
 - Updated DE 6/9 Packaging Type to align with Commodity code update.
 - Added DE 2/3 Additional Doc N935 ID, D.E 4/16 Customs Valuation Method, as missing.
 - Change to Duty calculations as A50 duty reduced but B00/B05 duty now calculated as well.</t>
  </si>
  <si>
    <t xml:space="preserve">A business rule change coming in TTM17.0 means that amendments will no longer be processed via a GPN. The following updates have been applied:
 - Separate Amendment payload.
 - Separate GPN payload. </t>
  </si>
  <si>
    <t>This sample is impacted by KEL 425: When submitting an amendment to D.E. 4/19 FreightChargeAmount on an SRDS declaration, the subsequent DMSRES Trader Notification generated by DMS will not contain the details of the amendment.</t>
  </si>
  <si>
    <t>This sample is currently impacted by a Tariff validation error:
 - Submitting the declaration will result in a DMSREJ notification being returned. 
 - An update to fix the issue is expected for the TTM17.0 release.</t>
  </si>
  <si>
    <t>TTM18.0 New/Updated Annotated XML Samples</t>
  </si>
  <si>
    <t>Scenario Link</t>
  </si>
  <si>
    <t>Feature Link</t>
  </si>
  <si>
    <t>Updates to notifications</t>
  </si>
  <si>
    <t>Notification changes:
 - Removed references from MetaData tags.
 - Removed xsi:type code from the XML tags in the Bank, DutyTaxFree and AdditionalInformation groups.</t>
  </si>
  <si>
    <t>TT_EX28a</t>
  </si>
  <si>
    <t>Declaration annotation update</t>
  </si>
  <si>
    <t>Declaration and notification changes:
 - Declaration annotation  update for DE 5/14 (Country of Dispatch/Export Code).
 - Notifications update to include customs duty calculations at 12.8% rate.</t>
  </si>
  <si>
    <t>Declaration annotation update for DE 5/14 (Country of Dispatch/Export Code).</t>
  </si>
  <si>
    <t>Declaration and notification annotation updates</t>
  </si>
  <si>
    <t>Import frontier declaration from RoW to NI, with calculation of provisional duty</t>
  </si>
  <si>
    <t>Updated declaration and DMSTAX notifications to include note to explain that, due to a change in the Tariff, the sample now attracts Definitive Anti Dumping Duties (DADD) instead of Provisional Anti-Dumping Duties (PADD).</t>
  </si>
  <si>
    <t>Following the TTM18.0.2 Tariff data refresh, this scenario now attracts Definitive Anti-Dumping Duties (DADD) instead of Provisional Anti-Dumping Duties (PADD). As a result the Tax Type in the DMSTAX notifications will now show A80 instead of A85 and the duty calculations will be different. The sample will be updated to use a scenario that attracts PADD for TTM19.0.</t>
  </si>
  <si>
    <t>Declaration annotation updates to data element names and formatting.</t>
  </si>
  <si>
    <t>TT_EX02b</t>
  </si>
  <si>
    <t>R3.6.0_CDSP_7006_TC03</t>
  </si>
  <si>
    <t>https://cds-confluence.t.cit.corp.hmrc.gov.uk/pages/viewpage.action?pageId=125570942</t>
  </si>
  <si>
    <t>Retrieve Declaration Data via an API</t>
  </si>
  <si>
    <t>CDSP-7006: US1 - AC1, AC5,AC6, AC7, AC8, AC9, AC10, AC11, AC12, AC13, AC14, AC16</t>
  </si>
  <si>
    <t>https://cds-jira.t.cit.corp.hmrc.gov.uk/browse/CDSP-7006</t>
  </si>
  <si>
    <t>An agent submits an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</si>
  <si>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TT_IM44b</t>
  </si>
  <si>
    <t>R3.6.0_CDSP_7006_TC01</t>
  </si>
  <si>
    <t>CDSP-7006: US1 - AC1, AC5, AC6, AC7, AC8, AC9, AC10, AC11, AC12, AC13, AC14, AC15</t>
  </si>
  <si>
    <t>An agent submits an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t>
  </si>
  <si>
    <t>TT_IM83b</t>
  </si>
  <si>
    <t>R3.6.0_CDSP_7006_TC02</t>
  </si>
  <si>
    <t>CSP query to search for and retrieve all of the declared data elements associated with an Imports declaration with multiple goods items that was submitted into CDS via their system</t>
  </si>
  <si>
    <t>An agent submits an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t>
  </si>
  <si>
    <t>TT_IM84a</t>
  </si>
  <si>
    <t>R3.6.0_CDSP_9793_001</t>
  </si>
  <si>
    <t>https://cds-confluence.t.cit.corp.hmrc.gov.uk/pages/viewpage.action?pageId=125570908</t>
  </si>
  <si>
    <t>Freeports MVP</t>
  </si>
  <si>
    <t>CDSP-9793: US1 - AC1 ,AC2, AC3.1, AC5, AC7
US2 - AC2, AC4
CDSP-9794: US1 - AC1, AC2, AC4, AC5,AC6, AC7, AC9</t>
  </si>
  <si>
    <t>https://cds-jira.t.cit.corp.hmrc.gov.uk/browse/CDSP-9793
https://cds-jira.t.cit.corp.hmrc.gov.uk/browse/CDSP-9794</t>
  </si>
  <si>
    <t>Import pre-lodged standard declaration, for goods moving from RoW to GB, declaring procedure code 78 for entry into the Freeports Special Procedure so CDS is able to derive the correct H2 dataset</t>
  </si>
  <si>
    <t>TT_IM85a</t>
  </si>
  <si>
    <t>R3.6.0_CDSP_9793_002</t>
  </si>
  <si>
    <t>CDSP-9793: US1 - AC1, AC2 AC3.5, AC5, AC7
US2 - AC2
CDSP-9794: US1 - AC1, AC2, AC4, AC5,AC6, AC7, AC9</t>
  </si>
  <si>
    <t>https://cds-jira.t.cit.corp.hmrc.gov.uk/browse/CDSP-9793
https://cds-jira.t.cit.corp.hmrc.gov.uk/browse/CDSP-9794</t>
  </si>
  <si>
    <t>Import frontier EIDR declaration, for goods moving from R0W to GB, declaring procedure code 78 for entry into the Freeports Special Procedure so CDS is able to derive correct C2Ii EIDR dataset</t>
  </si>
  <si>
    <t xml:space="preserve">TT_IM86a </t>
  </si>
  <si>
    <t>R3.6.0_CDSP_9779_001</t>
  </si>
  <si>
    <t>Tariff Misalignments</t>
  </si>
  <si>
    <t>CDSP-9779: US1 - AC1</t>
  </si>
  <si>
    <t>https://cds-jira.t.cit.corp.hmrc.gov.uk/browse/CDSP-9779</t>
  </si>
  <si>
    <t>Import frontier EIDR NOP, for goods moving from GB to NI, using additional document 108C to support an oral customs declaration for temporary admissionI9</t>
  </si>
  <si>
    <t>TT_IM87a</t>
  </si>
  <si>
    <t>R3.6.0_CDSP_9779_002</t>
  </si>
  <si>
    <t>CDSP-9779: US2 - AC2</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</si>
  <si>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or mandate the submission of a status code in DE 2/3 document status. </t>
  </si>
  <si>
    <t>TT_IM88a</t>
  </si>
  <si>
    <t>R3.6.0_CDSP_9779_003</t>
  </si>
  <si>
    <t>CDSP-9779: US3 - AC6</t>
  </si>
  <si>
    <t xml:space="preserve">TT_IM89a </t>
  </si>
  <si>
    <t>R3.6.0_CDSP_9779_004</t>
  </si>
  <si>
    <t>CDSP-9779: US4 - AC1</t>
  </si>
  <si>
    <t>A trader submits a Simpified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</si>
  <si>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TT_IM90a</t>
  </si>
  <si>
    <t>R3.6.0_CDSP_9778_TC01</t>
  </si>
  <si>
    <t>CDSP-9778: US1 - AC2</t>
  </si>
  <si>
    <t>https://cds-jira.t.cit.corp.hmrc.gov.uk/browse/CDSP-9778</t>
  </si>
  <si>
    <t xml:space="preserve">A trader submits a Type A declaration importing goods from ROW to GB. The trader declares procedure code 0700 in DE 1/10, additional procedure code F06 in DE 1/11, and commodity code 2204101500 for importing goods from Italy. </t>
  </si>
  <si>
    <t>TT_IM91a</t>
  </si>
  <si>
    <t>R3.6.0_CDSP_9778_TC02</t>
  </si>
  <si>
    <t>CDSP-9778: US1 - AC3</t>
  </si>
  <si>
    <t>Import pre-lodged simplified declaration, for goods moving from RoW to GB, where a procedure code of 4000 and an additional procedure code of C04 are declared and then processed by CDS</t>
  </si>
  <si>
    <t>A trader submits an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</si>
  <si>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Update to declaration annotations</t>
  </si>
  <si>
    <t xml:space="preserve">Declaration annotation changes: 
- Scenario description updated to include KEL 277. 
- DE 3/20 (Representative Identification Number) updated to include KEL 277.
- DE 3/21 (Representative Status Code) updated.
 - DE 5/23 (Location of Goods) updated. </t>
  </si>
  <si>
    <t xml:space="preserve">Declaration annotation changes: 
- Scenario description updated to include KEL 277. 
- DE 3/20 (Representative Identification Number) updated to include KEL 277.
- DE 3/21 (Representative Status Code) updated. </t>
  </si>
  <si>
    <t>Declaration annotation changes: 
- Scenario description updated to include KEL 277. 
- DE 3/20 (Representative Identification Number) updated to include KEL 277.
- DE 3/21 (Representative Status Code) updated. 
 - Other DEs updated to use correct wording for names and tidy formatting.</t>
  </si>
  <si>
    <t xml:space="preserve">TT_EX09a </t>
  </si>
  <si>
    <t xml:space="preserve">TT_EX16a </t>
  </si>
  <si>
    <t>Declaration annotation updates:
 - DE 7/15 (Nationality of active means of transport crossing the border).
 - DE 7/14 (Mode of Transport at the Border).</t>
  </si>
  <si>
    <t>Declaration annotation updates for scenario description and DE 5/23 (Location of Goods) to include note about frontier declarations at Baltic Wharf.</t>
  </si>
  <si>
    <t>Declaration annotation changes:
 - Updates for scenario description and DE 5/23 (Location of Goods) to include note about frontier declarations at Baltic Wharf.
 -  Update to DE 4/17 (Preference) code description.</t>
  </si>
  <si>
    <t>Update to declaration</t>
  </si>
  <si>
    <t>Declaration changes:
 - Update to annotation for scenario description and DE 5/23 (Location of Goods) to include note about frontier declarations at Baltic Wharf.
 - Update to include DE 4/3 (Tax Type) for relevant taxes.</t>
  </si>
  <si>
    <t xml:space="preserve">Declaration changes:
 - Update to annotation for scenario description and DE 5/23 (Location of Goods) to include note about frontier declarations at Baltic Wharf.
 - Update to include DE 4/3 (Tax Type) for relevant taxes.
- Removed annotation for DE 3/20 (Representative Identification Number) . 
- Updated annotation for DE 3/21 (Representative Status Code) . </t>
  </si>
  <si>
    <t xml:space="preserve">Declaration annotation changes:
- Removed annotation for DE 3/20 (Representative Identification Number). 
- Updated annotation for DE 3/21 (Representative Status Code). </t>
  </si>
  <si>
    <t xml:space="preserve">Declaration annotation changes:
- DE 3/20 (Representative Identification Number) removed. 
- DE 3/21 (Representative Status Code) updated. </t>
  </si>
  <si>
    <t>Declaration annotation changes:
 - KEL 430 removed and replaced with note to explain use of ASV and ASVX in DE 4/4 (Tax Base).
 - Updates to data element names and formatting.</t>
  </si>
  <si>
    <t>Declaration annotation changes:
 - Removed KEL 430 note and replaced with new note to explain use of ASV and ASVX in DE 4/4 (Tax Base).
 - Updates to data element names and formatting.</t>
  </si>
  <si>
    <t>Declaration annotation changes:
- Removed annotation for DE 3/20 (Representative Identification Number) . 
- Updarted annotation for DE 3/21 (Representative Status Code).
 - Updated scenario description and DE 5/23 (Location of Goods) to include note about frontier declarations at Baltic Wharf.</t>
  </si>
  <si>
    <t>Declaration annotation changes:
 - Update for DE 5/14 (Country of Dispatch/Export Code).
 - Removed KEL 430 note and replaced with new note to explain use of ASV and ASVX in DE 4/4 (Tax Base).</t>
  </si>
  <si>
    <t>Update to declaration, movement messages and notifications</t>
  </si>
  <si>
    <t>Declaration changes to:
 - Remove DE 4/19 (Transport costs to the final destination)  as it is not applicable to an H1 declaration.
 - Update annotations for DE names.</t>
  </si>
  <si>
    <t>Declaration annotation changes:
 - Update for DE 4/7 (Total Taxes). 
 - Updates for scenario description and DE 5/23 (Location of Goods) to include note about frontier declarations at Baltic Wharf.
 - Added note to scenario descripiption and DE 2/2 (AI OVR1) to explain the duty override is no longer required.</t>
  </si>
  <si>
    <t>Declaration annotation changes:
- Removed annotation for DE 3/20 (Representative Identification Number). 
- Updated annotation for DE 3/21 (Representative Status Code).
- Updates for scenario description and DE 5/23 (Location of Goods) to include note about frontier declarations at Baltic Wharf.</t>
  </si>
  <si>
    <t xml:space="preserve">Declaration annotation changes:
- Removed annotation for DE 3/20 (Representative Identification Number). 
- Updated annotation for DE 3/21 (Representative Status Code).
- Updated scenario description and DE 5/23 (Location of Goods) to include note about frontier declarations at Baltic Wharf. </t>
  </si>
  <si>
    <t>Update to declaration annotations and notifications</t>
  </si>
  <si>
    <t>Declaration and trader notification changes:
 - Trader notification update to DMSRES (for amendment reason) which includes amendment to D.E 4/19 (Transport costs to the final destination).
 - Removed KEL 425 note from declaration scenario annotation.</t>
  </si>
  <si>
    <t>TT_IM75a</t>
  </si>
  <si>
    <t>TT_IM76a</t>
  </si>
  <si>
    <t xml:space="preserve">Declaration change to update DE 2/2 (Additional Information) to add code VR177 and associated statement description. </t>
  </si>
  <si>
    <t>TT_IM77a</t>
  </si>
  <si>
    <t>TT_IM78a</t>
  </si>
  <si>
    <t xml:space="preserve">Declaration change to update DE 2/2 (Additional Information) to add code MU177 and associated statement description. </t>
  </si>
  <si>
    <t>TTM17.0 New/Updated Annotated XML Samples</t>
  </si>
  <si>
    <t>TT_EX25a</t>
  </si>
  <si>
    <t>R3.5.0_CDSP-9780_TC01</t>
  </si>
  <si>
    <t>https://cds-confluence.t.cit.corp.hmrc.gov.uk/display/CDSP/CDSP-9780+Tariff+Misalignment+-+Exports%3A+Memorandum+of+Understanding+%28MoU%29+Declaration+Validation</t>
  </si>
  <si>
    <t>Memorandum of Understanding (MoU)</t>
  </si>
  <si>
    <t>CDSP-9780: US1 - AC1</t>
  </si>
  <si>
    <t>TT_EX26a</t>
  </si>
  <si>
    <t>R3.5.0_CDSP-9780_TC02</t>
  </si>
  <si>
    <t>CDSP-9780: US1 - AC2, AC3,AC10</t>
  </si>
  <si>
    <t>TT_EX27a</t>
  </si>
  <si>
    <t>R3.5.0_CDSP-9752_TC01</t>
  </si>
  <si>
    <t>https://cds-confluence.t.cit.corp.hmrc.gov.uk/display/CDSP/CDSP-9752+Submitting+an+Arrived+Exports+Declaration+for+Reduced+Capacity+GB+Ports</t>
  </si>
  <si>
    <t>Arrived Exports</t>
  </si>
  <si>
    <t>CDSP-9752: US1 - AC1, AC2, AC3, AC4, AC5, AC8</t>
  </si>
  <si>
    <t>R3.5.0_CDSP_3674_TC03</t>
  </si>
  <si>
    <t>https://cds-jira.t.cit.corp.hmrc.gov.uk/browse/CDSP-3674</t>
  </si>
  <si>
    <t>Tariff Validation of Type C &amp; F Declarations</t>
  </si>
  <si>
    <t>CDSP-3674: US3 - AC1, AC4</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</si>
  <si>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</si>
  <si>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TT_EX29a</t>
  </si>
  <si>
    <t>R3.5.0_CDSP_5076_TC02</t>
  </si>
  <si>
    <t>https://cds-jira.t.cit.corp.hmrc.gov.uk/browse/CDSP-5076</t>
  </si>
  <si>
    <t>Retrieve List of Declarations (API)
(Search Declarations Query)</t>
  </si>
  <si>
    <t>CDSP-5076: US1 - AC1, AC4, AC6, AC7, AC10, AC14
CDSP-9225: US1 AC1.1</t>
  </si>
  <si>
    <t>TT_IM74a</t>
  </si>
  <si>
    <t>R3.5.0_CDSP_3674_TC01</t>
  </si>
  <si>
    <t>CDSP-3674: US1 - AC1; US2 - AC1, AC2.1, AC2.5</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</si>
  <si>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</si>
  <si>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R3.5.0_CDSP_9756_TC01</t>
  </si>
  <si>
    <t>https://cds-jira.t.cit.corp.hmrc.gov.uk/browse/CDSP-9756</t>
  </si>
  <si>
    <t>Licence Waiver</t>
  </si>
  <si>
    <t>CDSP-9756: US1 - AC1, AC5, AC7; US2 - AC1</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</si>
  <si>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</si>
  <si>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R3.5.0_CDSNIP_62_TC01</t>
  </si>
  <si>
    <t>https://cds-jira.t.cit.corp.hmrc.gov.uk/browse/CDSNIP-62</t>
  </si>
  <si>
    <t>Grouping APCs</t>
  </si>
  <si>
    <t>CDSNIP-62: US1 - AC1, AC2, AC5</t>
  </si>
  <si>
    <t>Import frontier declaration, for goods moving from R0W to NI, using  APCs to group different goods falling under different tariff subheadings</t>
  </si>
  <si>
    <t>R3.5.0_CDSNIP_62_TC02</t>
  </si>
  <si>
    <t>CDSNIP-62: US1 - AC1, AC3, AC5</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</si>
  <si>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</si>
  <si>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R3.5.0_CDSNIP_62_TC03</t>
  </si>
  <si>
    <t>CDSNIP-62: US2 - AC1, AC2, AC4, AC5, AC6; US3 - AC1, AC2</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</si>
  <si>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are subject to different measurement units. The trader also enters the Document Code '9WKS' in DE 2/3 (Documents and Other Reference Codes) at item level on the same goods item. The trader declares supplementary units in DE 6/2. Customs Duties wil be calculated at the EU Tariff rate. All items will attract the duty of the commodity with the highest duty rate. Trader Notifications will be generated.</t>
  </si>
  <si>
    <t>TT_IM79a</t>
  </si>
  <si>
    <t>R3.5.0_CDSNIP_488_TC01</t>
  </si>
  <si>
    <t>https://cds-jira.t.cit.corp.hmrc.gov.uk/browse/CDSNIP-488</t>
  </si>
  <si>
    <t>CR010 - Updates to Business Rules for Low Value Consignments</t>
  </si>
  <si>
    <t>CDSNIP-488: US1 - AC1.2, AC2, AC3, AC4, AC5</t>
  </si>
  <si>
    <t>Import frontier declaration, for goods moving from RoW to NI, for low value consignments between private individuals declared using the Super Reduced Dataset (SRDS) and admitted free of customs duty</t>
  </si>
  <si>
    <t>TT_IM80a</t>
  </si>
  <si>
    <t>R3.5.0_CDSNIP_488_TC02</t>
  </si>
  <si>
    <t>CDSNIP-488: US4 - AC1, AC2, AC3; US6 - AC1, AC2</t>
  </si>
  <si>
    <t>TT_IM81a</t>
  </si>
  <si>
    <t>R3.5.0_CDSP_5076_TC01</t>
  </si>
  <si>
    <t>CDSP-5076: US1 - AC1, AC3, AC5, AC7, AC9, AC14
CDSP-9225: US1 AC1.1</t>
  </si>
  <si>
    <t>TT_IM82a</t>
  </si>
  <si>
    <t>R3.5.0_CDSP_7785_TC01</t>
  </si>
  <si>
    <t>https://cds-jira.t.cit.corp.hmrc.gov.uk/browse/CDSP-7785</t>
  </si>
  <si>
    <t xml:space="preserve">Retrieve Declaration Version via an API (Declaration Version Query) </t>
  </si>
  <si>
    <t>CDSP-7785: US1 - AC1, AC7, AC8, AC9, AC13</t>
  </si>
  <si>
    <t>CSP has the ability to search for all versions of an Import declaration they have submitted, to determine the current state. A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</si>
  <si>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TT_IM83a</t>
  </si>
  <si>
    <t>Email: H3 dataset sample</t>
  </si>
  <si>
    <t>Import frontier declaration, for goods moving from R0W to GB, for multiple items declared to Temporary Admission which derives the H3 declaration categiry dataset</t>
  </si>
  <si>
    <t>An agent submits Type A declaration for multiple items with procedure code 5300 for Temporary Admission, which derives the H3 dataset. The CDS workaround for Authorisation By Declaration (ABD) is used for TA authorisation. Deferred payment is entered with standing authority to use the importer's DAN. Goods are presented at Tilbury on arrival.</t>
  </si>
  <si>
    <t>Declaration annotations update</t>
  </si>
  <si>
    <t>Updated annotation for DE 7/7 (Identity of the means of transport at departure).</t>
  </si>
  <si>
    <t>Declaration and notifications update</t>
  </si>
  <si>
    <t>Updated to align with the Tariff guidance on I1 Type C &amp; F declarations:
 - Added D.E 6/2 Supplementary Units.
 - Refreshed ZDCR Previous Document ID.</t>
  </si>
  <si>
    <t>Updated to align with the Tariff guidance on I1 Type C &amp; F declarations:
 - Removed CGU Authorisation Holder (D.E 3/39) as no Deferment payment required, along with associated C505 Additional Doc (D.E 2/3)
 - Updated Commodity Code (D.E 6/14) to one where Steel Safeguard duty applied, to ensure item is deemed a Controlled Good. Also updated D.E 5/15 to align
 - Removed D.E 4/16 Customs Valuation and 4/1 Trade Terms, as only required on an I1 C&amp;F declaration where a claim to Tariff Quota is being made, along with associated N935 Additional Doc 
 - Updated D.E 6/9 Packaging Type from CT to DB, to be more realistic
 - Removed Guarantee Reference &amp; Type (D.E 8/2 &amp; 8/3), as only required on an I1 C&amp;F declaration where a claim to Tariff Quota is being made
 - Removed Supervising Office (D.E 5/27) as not required
 - Updated Entry Version Number in GAN payload and matched ValidateMovementResponse messages, as previously set to 1 when version of Declaration being amended will be greater.</t>
  </si>
  <si>
    <t>Update to annotation for DE 3/21 (Representative Status Code) .</t>
  </si>
  <si>
    <t>Updated due to Customs Valuation Method Code 2 no longer being available:
 - Updated D.E 4/16 Valuation Method from 2 to 1
 - Added D.E 4/1 Trade Terms, D.E 4/13 Validation Adjustment and N935 Additional Doc, as a result of above. 
 - Refreshed Additional/Prev Docs dates.</t>
  </si>
  <si>
    <t>Updated due to Customs Valuation Method Code 4 no longer being available:
 - Updated D.E 4/16 Valuation Method from 4 to 1
 - Updated D.E 1/11 Additional Procedure Code from E02 to 000
 - Added D.E 4/1 Trade Terms, D.E 4/13 Validation Adjustment, D.E 4/14 Invoice Amount and N935 Additional Doc, as a result of above
 - Removed D.E 8/6 as no longer required
 - Refreshed Additional/Prev Docs dates and Acceptance Date.</t>
  </si>
  <si>
    <t xml:space="preserve">Updated due to Customs Valuation Method Code 2 no longer being available:
 - Updated D.E 4/16 Valuation Method from 2 to 1
 - Added D.E 4/1 Trade Terms, D.E 4/13 Validation Adjustment and N935 Additional Doc, as a result of above. 
 - Refreshed Additional/Prev Docs dates. </t>
  </si>
  <si>
    <t>Updates to annotations for DE 3/21 (Representative Status Code) and DE 5/23 (Location of Goods).</t>
  </si>
  <si>
    <t xml:space="preserve">Updated due to a missing Greenhouse Gas Additional Document:
 - Added Additional Document Y976
 - Refreshed Additional/Prev Docs dates. </t>
  </si>
  <si>
    <t xml:space="preserve">Declaration updates:
 - DE 7/14 (Identity of active means of transport crossing the border) changed to 41 (Registration number of the aircraft).
 - DE 3/2 (Exporter identification number) has been updated to the same as DE 3/18 (Declarant identification number). </t>
  </si>
  <si>
    <t>Declaration annotation update for DE 3/20 (Representative status number) to highlight KEL 277.</t>
  </si>
  <si>
    <t>Declaration and movement message updates:
 - EAL removed as this test focuses on arrived exports declarations, so no EAL is required to ‘arrive’ the goods.
 - Declaration annotation updated for DE 3/20 (Representative status number) to highlight KEL 277.</t>
  </si>
  <si>
    <t>Declaration annotation update for DE 8/3 (Guarantee reference) to clarify behaviour if this is not declared.</t>
  </si>
  <si>
    <t>Declaration annotation update for DE 2/1 for doc Z355 (MRN) to clarify that this should be declared at header level.</t>
  </si>
  <si>
    <t>Declaration annotation updates:
 - DE 7/9 (Identity of means of transport on arrival) corrected.
 - DE 6/9 (Type of packages) corrected.</t>
  </si>
  <si>
    <t xml:space="preserve">Delcaration updates:
- Updated D.E 4/16 Valuation Method to 1 as 4 is not allowed.
 - Added DE 2/3 (Additional Document) for N935 document.
 - Refreshed Additional/Previous Documents dates. </t>
  </si>
  <si>
    <t>Declaration, movement messages and notifications update</t>
  </si>
  <si>
    <t>Movement message update for Entry Version Number in second matched ValidateMovementResponse message, as previously set to 1 when version of Declaration being amended will be greater.</t>
  </si>
  <si>
    <t xml:space="preserve">Declaration updates:
 - Added DE 2/3 (Additional Documents) document 9113 for Home Office Controlled Drugs. 
 - Refreshed Additional/Previous Documents dates. </t>
  </si>
  <si>
    <t>Declaration updates:
 - Removed DE 6/16 (TARIC Additional Code) with value 4115 as not required.
 - Added DE 4/17 (Preference Code) with value 140.
 - Added DE 5/14 (Country of Dispatch/Export Code) with value US.
 - Removed DE 7/15 as not required on a Type C declaration.
 - Added DE 2/3 (Additional Document) for document Y926.
 - Updated DE 6/1 (Net Mass) and DE 6/5 (Gross Mass) to resolve FEC checks.
 - Refreshed Additional/Previous Documents dates.</t>
  </si>
  <si>
    <t>Declaration update to include DE 2/2 (Additional Information) with value 00600 so that FEC checks are no longer generated.</t>
  </si>
  <si>
    <t>Notifications update</t>
  </si>
  <si>
    <t>Notification update to include missing ValidateMovementRequest.</t>
  </si>
  <si>
    <t>TTM20.0.1 New/Updated Annotated XML Samples</t>
  </si>
  <si>
    <t>Dec</t>
  </si>
  <si>
    <t>Not</t>
  </si>
  <si>
    <t>Mov</t>
  </si>
  <si>
    <t>Declaration and notification updates</t>
  </si>
  <si>
    <t>Declaration and notification changes:
 - Added Y999 Additional Document, as now required following the TTM20.0.1 Tariff data refresh.
 - Updated Acceptance Date.
 - Added DE 8/7 (Writing-off) annotations for write-off element to DE 2/3 (Additional Documents).
 - Updated Trader notifications.</t>
  </si>
  <si>
    <t>Declaration change to add DE 8/7 (Writing-off) annotations for write-off element to DE 2/3 (Additional Documents).</t>
  </si>
  <si>
    <t xml:space="preserve">Declaration changes:
 - Remove DE 8/3 (Guarantee Reference) annotation DAN reference.
 - In scenario description annotation, change from deferment to individual guarantee. </t>
  </si>
  <si>
    <t xml:space="preserve">Declaration change to remove the annotation for DE 4/16 (Valuation Method) that refers to APCs E01 and E02. </t>
  </si>
  <si>
    <t xml:space="preserve">Declaration changes: 
 - Removed DE 2/1 (Previous Documents) for stock warehouse reference, as not required.  
 - Refreshed ID dates for all DE 2/1 (Previous Documents) or DE 2/3 (Additional Documents). </t>
  </si>
  <si>
    <t xml:space="preserve">Declaration changes: 
 - DE 2/1 (Previous Documents) for stock warehouse reference removed, as not required.  
 - Refreshed ID dates for all DE 2/1 (Previous Documents) or DE 2/3 (Additional Documents). </t>
  </si>
  <si>
    <t xml:space="preserve">Declaration change to remove DAN reference annotation from DE 8/2 (Guarantee Type) or DE 8/3 (Guarantee Reference). </t>
  </si>
  <si>
    <t>Declaration and notification changes:
 - Updated annotation for DE 4/3 (Tax Type).
 - Added movement message annotation to Goods Presentation Notice (GPN) to explain that Submitter/ID is not required.</t>
  </si>
  <si>
    <t>Movement message annotation update</t>
  </si>
  <si>
    <t>Movement message change to add annotation to Goods Presentation Notice (GPN) to explain that Submitter/ID is not required.</t>
  </si>
  <si>
    <t>Declaration change to remove the annotation following the TTM20.0 Tariff refresh. The issue was a test execution error and no change to declaration data  was needed.</t>
  </si>
  <si>
    <t>Notification updates</t>
  </si>
  <si>
    <t xml:space="preserve"> Notification change because a second business rule error was being generated for this scenario. </t>
  </si>
  <si>
    <t>Declaration change to update DE 6/9 (Type of Packages) annotation to explain using value 'PK' with DE 6/8 (Description of Goods) value 'ttimportdocblocking' will initiate a blocking control.</t>
  </si>
  <si>
    <t>Declaration changes:
 - Added DE 8/7 (Writing-off) annotations for write-off element to DE 2/3 (Additional Documents).
 - Update DE 6/9 (Type of Packages) annotation to explain using value 'PK' with DE 6/8 (Description of Goods) value 'ttimportdocblocking' will initiate a blocking control.</t>
  </si>
  <si>
    <t xml:space="preserve">Declaration  and movement message changes:
 - Removed anotation for DE 4/16 (Valuation Method) that refers to APCs E01 and E02
 - Added movement message annotation to Goods Presentation Notice (GPN) to explain that Submitter/ID is not required.. </t>
  </si>
  <si>
    <t>Declaration change to update DE 6/9 (Type of Packages) annotation.</t>
  </si>
  <si>
    <t xml:space="preserve"> Declaration changes: 
 - Updated DE 5/15 (Country of Origin).  
 - Updated DE 5/14 (Country of Dispatch/Export Code). 
 - Updated DE 3/1 (Exporter) name/address to align with above changes. 
 - Updated DE 6/14 (Commodity Code - Combined Nomenclature Code)  to one with UK retaliatory duties.</t>
  </si>
  <si>
    <t xml:space="preserve">Declaration changes to remove DE 2/1 (Previous Documents) for stock warehouse reference, as not required.  
</t>
  </si>
  <si>
    <t>Declaration update</t>
  </si>
  <si>
    <t>Declaration change to use v1.6 from TT_IM044a.</t>
  </si>
  <si>
    <t xml:space="preserve">Declaration change to updated DE 5/8 (Country of Destination Code) with that of an EU member state, in this case IE for Irelor. </t>
  </si>
  <si>
    <t>Declaration update to explain that following the Tariff data refresh for TTM20.0.1, this scenario is now rejected.</t>
  </si>
  <si>
    <t>Following the Tariff data refresh for TTM20.0.1, this scenario is now rejected. An update is planned for TTM20.0.2.</t>
  </si>
  <si>
    <t>Declaration and notification changes:
 - Updated DE 1/2 (Additional Declaration Type) to Type Y.
 - AcceptanceDateTime added with date of 17/06/2022 (as required by sanctions, for imports from Russia)
 - Added DE 3/39 (Holder of the Authorisation Idenfication Number) with SDE authorisation holder.
 - Added DE 2/3 (Additional Document) with code 9011 along with DE 8/7 (Write-off) amount, as required by Tariff.
 - Added DE 2/3 (Additional Document) code C512 with SDE Authorisation details.
 - Added DE 2/1 (Previous Document) type Y-SDE to show MRN for previous simplified declaration.
 - Refreshed Previous/Additional Document dates. 
 - Updated Trader notifications.</t>
  </si>
  <si>
    <t>Declaration changes: 
 - Updated AcceptanceDateTime to a more recent date.
 - Updated DE 6/14 (Commodity Code - Combined Nomenclature Code) to one with UK Steel Safeguard duties.</t>
  </si>
  <si>
    <t>Declaration change to update annotations added in TTM20.0 to explain that the issue is due to a business rule error which will fixed for TTM21.0.</t>
  </si>
  <si>
    <t xml:space="preserve">Declaration  change to remove the annotations E01 and E02 from DE 4/16 (Valuation method) for all three items. </t>
  </si>
  <si>
    <t xml:space="preserve">Declaration changes: 
 - Reverted DE 4/14 (Item Price/ Amount) back to its original value of £1000. 
 - Updates to DE 6/1 (Net Mass) and DE 6/5 (Gross Mass) to increase weight values to resolve FEC checks. 
 - Removed DE 2/3 (Additional Documents) Name XML tag from all as not required, except for document C678.
 - Removed annotation for DE 4/16 (Valuation Method) that refers to APCs E01 and E02. </t>
  </si>
  <si>
    <t>Declaration and movement message changes:
 - Updated DE 3/21 (Representative Status Code) Agent Function Code from 2 to 3. 
 - Added movement message annotation to Goods Presentation Notice (GPN) to explain that Submitter/ID is not required.</t>
  </si>
  <si>
    <t>TTM19.0 New/Updated Annotated XML Samples</t>
  </si>
  <si>
    <t>Declaration change to remove annotation referring to customs warehouse in DE 5/27 Supervising Customs Office.</t>
  </si>
  <si>
    <t>Declaration change to update annotation for DE 1/10 to remove comment about goods being removed from a warehouse and update to say there is no previous procedure</t>
  </si>
  <si>
    <t>Declaration change to update annotation for DE 1/10 to remove comment about goods being removed from a warehouse and update to say there is no previous procedure.</t>
  </si>
  <si>
    <t>Declaration change to update annotations for DE 5/23 Location of Goods, DE 1/10 Procedure and 5/27 Supervising Customs Office to remove comment about goods being removed from a warehouse.</t>
  </si>
  <si>
    <t>Declaration change to update annotations for DE 5/23 Location of Goods and DE 1/10 Procedure to remove comment about goods being removed from a warehouse.</t>
  </si>
  <si>
    <t>Declaration change to annotations for DE 5/23 Location of Goods, DE 1/10 Procedure and DE 5/27 Supervising Customs Office to remove comments about goods being removed from a warehouse.</t>
  </si>
  <si>
    <t>Declaration change to add annotation  explaining that a security for CAP Safeguarding duty is no longer being charged. A sample update is planned for TTM20.0.</t>
  </si>
  <si>
    <t>Declaration and notification changes:
 - As Provisioning Anti-Dumping Duty is no longer available in the EU Tariff, this scenario has now been updated to allow for Definitive Anti-Dumping Duty
 - DE 4/3 Tax Type updated from A85 to A80.
 - Updated notifications.</t>
  </si>
  <si>
    <t>Declaration change to add annotation explaining that A20 Tax Type is no longer applied as  695 measure has expired. A sample update is planned for TTM20.0.</t>
  </si>
  <si>
    <t>Declaration change to add annotation explaining the scenario is affected by KEL 444 and uses the workaround provided in the KEL notes.</t>
  </si>
  <si>
    <t>Declaration change to add annotation explaining that A20 Tax Type is no longer applied. 695 and 696 measures have expired. A sample update is planned for TTM20.0.</t>
  </si>
  <si>
    <t>Amendment and notifications update</t>
  </si>
  <si>
    <t>Amendment and notification changes:
 - Ordering of SequenceNumerics corrected in the amendment.
 - Updated notifications.</t>
  </si>
  <si>
    <t>Annotation added to the declarion to explain that the Commodity Code has expired and the declaration will be rejected. A sample update is planned for TTM20.0.</t>
  </si>
  <si>
    <t>Declaration change to remove annotation for KEL 456 which is fixed for TTM19.0.1.</t>
  </si>
  <si>
    <t>Declaration change to update annotatation of amount for DE 4/14 Item Price/ Amount.</t>
  </si>
  <si>
    <t>Declaration change to update annotation for DE 4/4 to remove reference to OVR01.</t>
  </si>
  <si>
    <t>R3.7.0_CDSP_9808_TC02</t>
  </si>
  <si>
    <t>https://cds-confluence.t.cit.corp.hmrc.gov.uk/pages/viewpage.action?pageId=142410708</t>
  </si>
  <si>
    <t>Energy Movements</t>
  </si>
  <si>
    <t>CDSP-9808: US2 - AC1; US4 - AC1, AC3, AC5 &amp; AC6</t>
  </si>
  <si>
    <t>https://cds-jira.t.cit.corp.hmrc.gov.uk/browse/CDSP-9808</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</si>
  <si>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</si>
  <si>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</si>
  <si>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R3.7.0_CDSP_9929_TC03</t>
  </si>
  <si>
    <t>CDSP-9929:
US2 - AC2, AC3</t>
  </si>
  <si>
    <t>https://cds-jira.t.cit.corp.hmrc.gov.uk/browse/CDSP-9929</t>
  </si>
  <si>
    <t xml:space="preserve">Export frontier EIDR declaration, for goods moving from GB to RoW,  where a procedure code of 0014 and an additional procedure code 19Z are declared for goods exiting a Freeport. </t>
  </si>
  <si>
    <t>R3.7.0_CDSP_9884_TC01</t>
  </si>
  <si>
    <t>Simplified Declarations Type B &amp; E</t>
  </si>
  <si>
    <t>CDSP-9884: US2 - AC1, AC3</t>
  </si>
  <si>
    <t>https://cds-jira.t.cit.corp.hmrc.gov.uk/browse/CDSP-9884</t>
  </si>
  <si>
    <t xml:space="preserve">Import pre-lodged occasional simplified declaration, for goods moving from RoW to GB, where duties are relieved following re-importation of returned goods. </t>
  </si>
  <si>
    <t>R3.7.0_CDSP_9927_TC01</t>
  </si>
  <si>
    <t>CDSP-9927: US3 - AC1</t>
  </si>
  <si>
    <t>https://cds-jira.t.cit.corp.hmrc.gov.uk/browse/CDSP-9927</t>
  </si>
  <si>
    <t xml:space="preserve">Import frontier declaration, for goods moving from RoW to GB, where duties are suspended following temporary admission of packings and no security reservation is applied. </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</si>
  <si>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</si>
  <si>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R3.7.0_CDSP_9929_TC01</t>
  </si>
  <si>
    <t>CDSP-9929</t>
  </si>
  <si>
    <t xml:space="preserve">Import frontier declaration, for goods moving from RoW to GB, which are liable to VAT only after being removed from customs warehousing. </t>
  </si>
  <si>
    <t>A trader submits a Type A Frontier declaration, importing goods from ROW to GB that are not subject to Customs or Excise duties. The trader enters the following information on the declaration: Procedure Code '6122' at item level in DE 1/10; and Additional Procedure Code '1VW' at item level in DE 1/11.</t>
  </si>
  <si>
    <t xml:space="preserve">R.3.7.0_CDSP_3216_TC01	</t>
  </si>
  <si>
    <t>https://cds-confluence.t.cit.corp.hmrc.gov.uk/pages/viewpage.action?pageId=125570863</t>
  </si>
  <si>
    <t>Continental Shelf Imports</t>
  </si>
  <si>
    <t>CDSP-3216: US1 - AC1, AC4; US4 - AC1, AC2, AC3</t>
  </si>
  <si>
    <t>https://cds-jira.t.cit.corp.hmrc.gov.uk/browse/CDSP-3216</t>
  </si>
  <si>
    <t>Import frontier declaration, for goods moving from Continental Shelf (CS) Norway into CS UK.</t>
  </si>
  <si>
    <t xml:space="preserve">R.3.7.0_CDSP_3216_TC02 </t>
  </si>
  <si>
    <t>CDSP-3216: US1 - AC1, AC4;
US3 - AC1, AC2, AC3, AC4</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</si>
  <si>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</si>
  <si>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</si>
  <si>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R3.7.0_CDSNIP_293_TC01</t>
  </si>
  <si>
    <t>CDSNIP-293: US1 - AC1, AC5; US3 - AC1, AC2, AC3</t>
  </si>
  <si>
    <t>https://cds-jira.t.cit.corp.hmrc.gov.uk/browse/CDSNIP-293</t>
  </si>
  <si>
    <t>Import frontier declaration, for goods moving from Continental Shelf (CS) UK into NI, where the amount of duty payable on "de-risked" items is subject to the correct measures.</t>
  </si>
  <si>
    <t>R3.7.0_CDSNIP_293_TC02</t>
  </si>
  <si>
    <t>CDSNIP-293: US1 - AC1, AC5;
US4 - AC1, AC2, AC3</t>
  </si>
  <si>
    <t>Import frontier declaration, for goods moving from Continental Shelf (CS) Norway into NI, where the amount of duty payable on "at-risk" items is subject to the correct measures.</t>
  </si>
  <si>
    <t>R.3.7.0_CDSP_3395_TC01</t>
  </si>
  <si>
    <t>Release 3.7.0 E2E Scenarios (Complex Calcs) - CDS Programme - CDS Confluence (hmrc.gov.uk)</t>
  </si>
  <si>
    <t>Composite Goods</t>
  </si>
  <si>
    <t>CDSP-3395: US1 - AC1.1, AC1.2, AC1.3; US5 - AC1, AC2</t>
  </si>
  <si>
    <t>https://cds-jira.t.cit.corp.hmrc.gov.uk/browse/CDSP-3395</t>
  </si>
  <si>
    <t>Import frontier declaration, for composite goods moving from RoW into GB.</t>
  </si>
  <si>
    <t>R.3.7.0_CDSP_3395_TC02</t>
  </si>
  <si>
    <t>CDSP-3395: US3 - AC1.1, AC1.2, AC1.3 &amp; AC1.4</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</si>
  <si>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</si>
  <si>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</si>
  <si>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R3.7.0_CDSNIP_267_TC01</t>
  </si>
  <si>
    <t>CDSNIP-267: US3 - AC1, AC4</t>
  </si>
  <si>
    <t>https://cds-jira.t.cit.corp.hmrc.gov.uk/browse/CDSNIP-267</t>
  </si>
  <si>
    <t>Import frontier declaration, for composite goods moving from RoW into NI, where the amount of duty payable on "at-risk" items is subject to the correct measures.</t>
  </si>
  <si>
    <t>All scenarios</t>
  </si>
  <si>
    <t>Sample number format update</t>
  </si>
  <si>
    <t>All sample references have been updated to include an extra digit, as there are now over 99 Import scenarios.</t>
  </si>
  <si>
    <t>Declaration change to add annotation for DE 6/2 (Supplementary Units).</t>
  </si>
  <si>
    <t>Sample instructions update</t>
  </si>
  <si>
    <t>Included instructions for DIS query.</t>
  </si>
  <si>
    <t xml:space="preserve">Declaration change to bring forward the AcceptanceDate by 1 year to the latest possible date available to use in the Tariff. </t>
  </si>
  <si>
    <t>Declaration annotations and notifications update</t>
  </si>
  <si>
    <t>Declaration and notification changes:
 - Updated annotations for DE names and formating.
 - Updated notifications following the May Tariff data refresh.</t>
  </si>
  <si>
    <t>Declaration changes to update:
 - Annotation for DE 4/1 (Delivery Terms).
 - Annotation data element names and formatting.</t>
  </si>
  <si>
    <t>Declaration change to update annotation for DE 4/9 (Additions and Deductions).</t>
  </si>
  <si>
    <t>Declaration changes:
 - Updated DE 2/3 (Documents produced) Additional Document 9120 to add reason for waiver since this is now being mandated.
 - Updated annotations for DEs and formatting.</t>
  </si>
  <si>
    <t>Declaration changes:
 - Removed scenario annotation for KEL 400 as DIT data for 'JE' and 'GG' codes has been released into TT.
 - Updated annotation DE names and formatting.</t>
  </si>
  <si>
    <t>Declaration changes to update:
 - Annotation for DE 2/2 (Additional Information) with value FINSL.
 - Annotation fror DE 2/1 (Previous Documents).
 - Annotation data element names and formatting.</t>
  </si>
  <si>
    <t>Declararation change to update scenario annotation to explain the scenario is impacted by  KEL 456.</t>
  </si>
  <si>
    <t>This scenario is impacted by KEL 456: For declarations which include AI codes NIIMP and NIAID, duty calculation should return a full subsidy reservation and should trigger collection of a Security for the difference in the Customs Duties between the EU (eg 4%) and UK (eg 0%). However the calculation response is not triggering security and so the A50 Customs Duty Amount is being charged outright. 
Please note KEL 456 will be fixed as part of TTM19.0.1, scheduled for July 2022. Additional information can be found within the CDS_Trade_Test_KEL_20220616 (KEL) document.</t>
  </si>
  <si>
    <t>Declaration changes:
 - SequenceNumeric for Packaging has been updated to ‘1’ for all goods items. 
 - Updated annotation DE names and formatting.</t>
  </si>
  <si>
    <t>Declaration changes:
 - Updated DE 2/3 (Documents produced) Additional Document C678 to add reason for waiver since this is now being mandated.
 - Updated annotations for DEs and formatting.</t>
  </si>
  <si>
    <t>Declaration change to update DE 6/1 (Net Mass), DE 6/5 (Gross Mass) and DE 4/14 (Item Price/ Amount) to resolve FEC checks.</t>
  </si>
  <si>
    <t>Updates to Documentation</t>
  </si>
  <si>
    <t>Annotated XML Sample Guidance Powerpoint pack</t>
  </si>
  <si>
    <t>Documentation update</t>
  </si>
  <si>
    <t>Annotated_XML_Sample_Guidance_v1.3</t>
  </si>
  <si>
    <t>Annotated XML Sample Guidance Powerpoint file changes:
 - Context slide updated to include information from response to CDSTT-3280.
 - Updated or removed out-of-date guidance referring  to previous Scenario Documents.</t>
  </si>
  <si>
    <t>Updated in TTM20.0</t>
  </si>
  <si>
    <t>Notification updates needed following update to declaration for Tariff data</t>
  </si>
  <si>
    <t>EX004a n/a</t>
  </si>
  <si>
    <t xml:space="preserve">IM037a UPDATE </t>
  </si>
  <si>
    <t>44a UPDATE</t>
  </si>
  <si>
    <t>45a UPDATE</t>
  </si>
  <si>
    <t>58a UPDATE</t>
  </si>
  <si>
    <t>64a</t>
  </si>
  <si>
    <t>88a</t>
  </si>
  <si>
    <t>TTM20.0.2 New/Updated Annotated XML Samples</t>
  </si>
  <si>
    <t>R3.8.1_CDSP_10174_TC01</t>
  </si>
  <si>
    <t>Release 3.8.1 E2E Scenarios (Complex Calcs) - CDS Programme - CDS Confluence (hmrc.gov.uk)</t>
  </si>
  <si>
    <t xml:space="preserve">Energy Movements </t>
  </si>
  <si>
    <t>CDSP-10174: US1 - AC1.4
CDSP-9808: US1 - AC1, AC3 &amp; AC4, US2 - AC1</t>
  </si>
  <si>
    <t>https://cds-jira.t.cit.corp.hmrc.gov.uk/browse/CDSP-10174</t>
  </si>
  <si>
    <t xml:space="preserve">Declaration annotation update </t>
  </si>
  <si>
    <t>Import supplementary declaration, for goods moving from RoW to GB, using DAN Authorisation, or which also results in a FEC challenge</t>
  </si>
  <si>
    <t>Declaration change to update annotation for AcceptanceDateTime.</t>
  </si>
  <si>
    <t>Following the updated UK/EU Tariff for Jan 2021 this sample is rejected, or from Jan 2022 no longer can be tested by backdating the declaration. For an sample of an SPV declaration, please use scenario TT_IM025a instead.</t>
  </si>
  <si>
    <t>GB-NI 'At Risk' or EU SIV Duties</t>
  </si>
  <si>
    <t>Declaration changes
 - Update to annotation for AcceptanceDateTime.
 - Update to annotation for DE 1/11 (Additional Declaration Type).</t>
  </si>
  <si>
    <t>RoW-NI 'At Risk' or EU SPV Duties</t>
  </si>
  <si>
    <t>Declaration changes
 - Update to annotation for AcceptanceDateTime.
 - General updates to annotations to improve quality and format.</t>
  </si>
  <si>
    <t>GB-NI 'At Risk' or EU CAP Safeguarding Duties</t>
  </si>
  <si>
    <t>Declaration change to add annotation explaining that CAP Safeguarding Duty and the security amount is no longer being charged. A sample update is planned for TTM21.0.</t>
  </si>
  <si>
    <t>Following TTM20.0.2, the A50 EU Customs Duty has altered due to exchange rate variances, and the A70 CAP Safeguard Duty is no longer charged. As a result no security amount is being charged. A sample update is planned for TTM21.0 to re-instate the CAP Safeguard Duty and security amount.</t>
  </si>
  <si>
    <t>GB-NI 'Not At Risk' or NI Non-Quota Trade Preference</t>
  </si>
  <si>
    <t>RoW-NI 'At Risk' or NI Non-Quota Trade Preference</t>
  </si>
  <si>
    <t>RoW-GB or UK Non-Quota Trade Preference</t>
  </si>
  <si>
    <t>Declaration changes:
 - Updated annotations for DEs 6/5 (Gross Mass) and 6/1 (Net Mass) to remove "(Litres)".
 - Updated annotation for DE 6/17 (National Additional Code).
 - Added annotation for DE 4/3 (Tax Type) and DE 4/8 (Method of Payment) for Tax Type B50.
 - General updates to annotations to improve quality and format.</t>
  </si>
  <si>
    <t>SPV declaration accepted or cleared when a Tax Base code other than "GBP" is used</t>
  </si>
  <si>
    <t>TTM22.0 New/Updated Annotated XML Samples</t>
  </si>
  <si>
    <t>Declaration and Notifications update</t>
  </si>
  <si>
    <t>Declaration changes:
- FEC checks present on this scenario has been removed.</t>
  </si>
  <si>
    <t>Declaration changes:
 - General updates to annotations to improve quality and format.</t>
  </si>
  <si>
    <t>Declaration changes
 - General updates to annotations to improve quality and format.</t>
  </si>
  <si>
    <t>Declarations and Notifications update</t>
  </si>
  <si>
    <t>Declaration changes:
- DE 2/1 Category code is now 'Z' where the type code is 'DCS'.</t>
  </si>
  <si>
    <t>Declaration changes:
- DE 2/1 CategoryCode updated to 'Y' where TypeCode is 'DCR'. 
- DE 2/1 CategoryCode 'Y' and TypeCode 'MCR' removed.</t>
  </si>
  <si>
    <t>Declaration changes:
- Y110 additional document added</t>
  </si>
  <si>
    <t>TT_IM171a</t>
  </si>
  <si>
    <t>New Sample</t>
  </si>
  <si>
    <t>TT_IM172a</t>
  </si>
  <si>
    <t>TTM21.0.2 New/Updated Annotated XML Samples</t>
  </si>
  <si>
    <t>Updated Samples</t>
  </si>
  <si>
    <t>Declaration, movement message and notifications update</t>
  </si>
  <si>
    <t>Declaration updated required to Revert previous change and replace Additional Document 9023 with 9100 in D.E 2/3.</t>
  </si>
  <si>
    <t>Declaration update required to correct annotation for DE 1/11 (Additional Procedure Code) 'C07'.</t>
  </si>
  <si>
    <t>Declaration update required to correct annotation for DE 2/1 (Simplified Declarations/Previous documents) with document type '337'.</t>
  </si>
  <si>
    <t>Declaration annotation update, DIS Report Update</t>
  </si>
  <si>
    <t>Declaration update required to correct annotation for DE 2/1 (Simplified Declarations/Previous documents) with document type '337'.
Updated DIS report following an update to TT_IM083a.</t>
  </si>
  <si>
    <t>Declaration, and notifications update</t>
  </si>
  <si>
    <t>Updated AcceptanceDateTime to a more recent date.</t>
  </si>
  <si>
    <t>Updated AcceptanceDateTime to a more recent date, following an update to TT_IM02a.</t>
  </si>
  <si>
    <t>DIS Report update</t>
  </si>
  <si>
    <t>Updated DIS report following an update to to TT_IM02a/b/c.</t>
  </si>
  <si>
    <t>Updated DIS report following an update to to TT_IM044a.</t>
  </si>
  <si>
    <t>Declaration update required to correct annotation for DE 4/16 (Valuation method) from 4 to 3.</t>
  </si>
  <si>
    <t xml:space="preserve">Declaration update required to add additional document with the type code of U045 </t>
  </si>
  <si>
    <t xml:space="preserve">Declaration update required to add additional document with the type code of C640  </t>
  </si>
  <si>
    <t>TTM21.0 New/Updated Annotated XML Samples</t>
  </si>
  <si>
    <t>A trader submits 4x Exports Type D pre-lodged declarations (two via CHIEF and two via CDS), with a DUCR and MUCR. The goods are exported from GB to ROW. An EAA and EAL are submitted with a movement reference for the MUCR. 2 x EAC are submitted to disassociate DUCR 1 (CHIEF) and DUCR 3 (CDS) from the MUCR. The MUCR is then shut by submitting a CST. An EDL is then submitted to depart the goods at the MUCR level.</t>
  </si>
  <si>
    <t>An agent submits a Type D declaration importing goods from GB to GB,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</si>
  <si>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 xml:space="preserve">Declaration change:
- Added Additional Information Code '00400' with corresponding Statement Description for Self-Representation, in D.E 2/2
- Removed D.E 3/39 CSE authorisation holder, as this was previously included in error. </t>
  </si>
  <si>
    <t xml:space="preserve">Declaration change:
- Added Additional Information Code '00400' with corresponding Statement Description for Self-Representation, in D.E 2/2. </t>
  </si>
  <si>
    <t xml:space="preserve">Declaration change:
- Added Additional Information Code '00500' with corresponding Statement Description for Self-Representation, in D.E 2/2.
- The updated Trader Notifications are also attached. </t>
  </si>
  <si>
    <t xml:space="preserve">Declaration change:
 - Added Additional Information Code '00500' with corresponding Statement Description for Self-Representation, in D.E 2/2.
- The updated Trader Notification is also attached. </t>
  </si>
  <si>
    <t xml:space="preserve">Declaration change:
- Updated AcceptanceDateTime to a more recent date.
- The updated Trader Notifications are also attached. </t>
  </si>
  <si>
    <t>Declaration changes:
- Replaced Additional Document 9100 with 9023 in D.E 2/3.</t>
  </si>
  <si>
    <t>GB-NI 'At Risk</t>
  </si>
  <si>
    <t xml:space="preserve">Notification changes:
- Notifications have been updated based on feedback from the TTM21.0 JATT Dry Run, where duty calculation differences were observed. </t>
  </si>
  <si>
    <t>Movement message and notifications update</t>
  </si>
  <si>
    <t>Notification changes:
- Notifications have been updated based on feedback from the Tarriff Refresh.</t>
  </si>
  <si>
    <t>Declaration changes:
- Added Additional Documents 9017 and 955D in D.E 2/3
- Updated D.E 4/3 TaxType to A50
- Updated D.E 4/8 Payment Method to 'R' as only security is collected for this scenario.</t>
  </si>
  <si>
    <t xml:space="preserve">Declaration changes: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</si>
  <si>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Import supplementary declaration, for 'at risk' goods moving from ROW to NI, where EU Tariff is to be used to calculate the duties, which will be suspended</t>
  </si>
  <si>
    <t xml:space="preserve">Declaration change: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</si>
  <si>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Declaration change:
- Updated D.E 4/14 Item Price to £1000.</t>
  </si>
  <si>
    <t>Declaration change:
- Added Additional Information Code '00500' with corresponding Statement Description for Self-Representation, in D.E 2/2.</t>
  </si>
  <si>
    <t xml:space="preserve">Declaration change:
- Added new 'EUPRF' Additional Information Code with EU Preference code of 400 in D.E 2/2
- Amended D.E 4/17 UK preference code to 300
- Added Additional Document Code 'U099' as Proof of Origin, in D.E 2/3. </t>
  </si>
  <si>
    <t>Declaration change:
- Removed Additional Information Code (D.E 2/2) 'VR177', as this is not required for this scenario.</t>
  </si>
  <si>
    <t>TT_IM086a</t>
  </si>
  <si>
    <t xml:space="preserve">Declaration change:
- Added Additional Information Codes (D.E 2/2) 'GEN30' and 'GEN31' as mandated due to the use of Additional Procedure Code 51P. </t>
  </si>
  <si>
    <t>Declaration change:
- Added Additional Documents 999L and U110 in D.E 2/3.
- Remove Y021 in DE2/3 - proof of Preferential Origin</t>
  </si>
  <si>
    <t>Declaration change:
- Added Additional Information Code 'EUPRF' for Dual Tariff functionality in D.E 2/2
- Added EU Preference Code of '300' in D.E 2/2 Additional Information Statement Description
- Amended D.E 4/17 UK Preference Code to 100 from 300
- Removed D.E 5/16 and replaced with D.E 5/15 by toggling the TypeCode from 2 to 1.</t>
  </si>
  <si>
    <t>Import frontier declaration, for goods moving from RoW to NI, where  Valuation Method '4' or APC 'E01' are entered to calculate Duties using SPV (with no Item Price)</t>
  </si>
  <si>
    <t>Declaration change:
- Updated D.E 1/2 Declaration Type to IMY.
- Added AcceptanceDateTime of 12/10/2022
- Added SDE Authorisation Holder to D.E 3/39 and Additional Document (D.E 2/3) C512 to align with this, since this is now a Supplementary Declaration
- Added Previous Document (D.E 2/1) Y-SDE as this is now a Supplementary Declaration</t>
  </si>
  <si>
    <t>Declaration change to update annotations to improve quality and format.</t>
  </si>
  <si>
    <t>CSP query to search for or retrieve all of the declared data elements associated with an Exports declaration that was submitted into CDS via their system</t>
  </si>
  <si>
    <t xml:space="preserve">Declaration changes to:
 - Remove DEs 2/3 (Additional Documents) Y903, Y935, Y920, Y901, Y999, E012 and X002 (including Write Off amount) for Goods Item 1.
 - Add DE 2/3 (Additional Document) 999L (Universal Licence Waiver) for Goods Item 1, to replace the removed documents.
 - Remove DEs 5/23 (Additional Documents) Y903, Y935, Y920, E012 and X002 for Goods Item 2.
 - Add DE 5/23 (Additional Document) 999L (Universal Licence Waiver) for Goods Item 2, to replace the  removed documents.
 - Refreshed ID for Y-DCR Previous Document and AcceptanceDateTime. </t>
  </si>
  <si>
    <t>Declaration and movement message annotations update</t>
  </si>
  <si>
    <t>Declaration and movement message updates:
 - Update to declaration annotations to improve quality and format.
 - Updated EDL annotation for DE 5/23 (Locatrion of Goods) to give correct location code and description.
 - Removed EDL annotation "air time" from MUCR description.</t>
  </si>
  <si>
    <t>Exports Pre-Lodged Declaration with Dual Use Export Authorisation or Amendment</t>
  </si>
  <si>
    <t>Declaration change to remove commented out DE 3/39 (Holder of the Authorisation Identification Number) for CSE authorisation.</t>
  </si>
  <si>
    <t>Declaration and notification changes to reinstate A70 CAP Safeguard Duty charges for this scenario:
 - DE 5/14 (Country of Dispatch/Export Code) updated to 'TH'.
 - DE 5/15 (Country of Origin) updated to 'TH'.
 - Updated trader notifications.</t>
  </si>
  <si>
    <t>Declaration update to annototation for DE 6/1 (Net Mass).</t>
  </si>
  <si>
    <t>Declaration annotation update to explain that, following the Tariff data refresh for TTM20.0.1 this scenario is now rejected, and an update is planned for TTM21.0.</t>
  </si>
  <si>
    <t>Notifications update to reorder DMSTAX notification filenames.</t>
  </si>
  <si>
    <t>Declaration changes to:
 - Update DE 7/4 (Mode of Transport) from '1' to '4'.
 - Update DE 7/2 (Container) from '1' to '0', to indicate no container.
 - Update DE 7/9 (Identity of Means of Transport on Arrival) to '40' with an IATA Flight number.
 - Update DE 5/23 (Location of Goods) to London Heathrow.
 - Remove DE 7/10 (Container Identification Number) as no longer required. 
 - Update annotations for DE 4/8 (Method of Payment).</t>
  </si>
  <si>
    <t>Declaration annotation update to explain that, following the Tariff data refresh for TTM20.0.3 this scenario is now rejected, and an update is planned for TTM21.0.</t>
  </si>
  <si>
    <t>Import frontier declaration, for goods moving from RoW to GB, where Valuation Method '4' or APC '1FV' are entered to calculate Duties using Item Price</t>
  </si>
  <si>
    <t>Declaration change to update annotations for DE 4/8 (Method of Payment).</t>
  </si>
  <si>
    <t>Declaration changes to:
 - Update annotation for DE 6/10 (Number of Packages) value.
 - Update annotations from "A trader" to "An agent".</t>
  </si>
  <si>
    <t>TTM20.0.2 Simulation New/Updated Annotated XML Samples</t>
  </si>
  <si>
    <t>TT_IM108a (simulation)</t>
  </si>
  <si>
    <t>R3.8.0_CDSP_8645_TC01</t>
  </si>
  <si>
    <t>Release 3.8.0 E2E Scenarios (Exports) - CDS Programme - CDS Confluence (hmrc.gov.uk)</t>
  </si>
  <si>
    <t xml:space="preserve"> Climate Change Levy</t>
  </si>
  <si>
    <t>CDSP-10174 : US1 - AC1.4
CDSP-9808: US1 - AC1, AC3 &amp; AC4, US2 - AC1</t>
  </si>
  <si>
    <t>https://cds-jira.t.cit.corp.hmrc.gov.uk/browse/CDSP-10174
https://cds-jira.t.cit.corp.hmrc.gov.uk/browse/CDSP-9808</t>
  </si>
  <si>
    <t>Import supplementary EIDR declaration, for goods moving from ROW to GB for Energy via a Fixed Transport Installation where Climate Change Levy (CCL) will be relieved</t>
  </si>
  <si>
    <t>A trader submits a Type Z EIDR supplementary declaration importing goods (i.e. electricity)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 A Climate Change Levy will be calculated and 100% relief applied to this import. The DMSTAX notification will show the CCL excise charge calculated and the 100% relief applied.</t>
  </si>
  <si>
    <t>TT_IM031a(simulation)</t>
  </si>
  <si>
    <t>TT_IM058a(simulation)</t>
  </si>
  <si>
    <t xml:space="preserve">Declaration changes:
- Declaration Type updated to IMY in D.E 1/2
- AcceptanceDateTime added with date of 17/06/2022 (as required by sanctions, for imports from Russia)
- Added SDE Authorisation Holder Type in D.E 3/39
- Added Additional Document 9011 (D.E 2/3) along with Write Off amount (D.E 8/7) as required by Tariff
- Added C512 Additional Document with SDE Authorisation details
- Added Previous Document Y-SDE
- Refreshed Previous/Additional Document dates. </t>
  </si>
  <si>
    <t>Notifications changes:
- Update notifications filenames for consistent naming convention.</t>
  </si>
  <si>
    <t>Declaration changes:
- Update DE 2/1 (DCR) Category Code to Z for declaration 2.</t>
  </si>
  <si>
    <t>Declaration changes:
- Update DE 2/1 (MCR) Category Code to Y.</t>
  </si>
  <si>
    <t>Declaration changes:
- Add a comment to advise that this scenario is now rejected. The issue is due to a business rule error which will be fixed for a future release.</t>
  </si>
  <si>
    <t>Declaration changes:
- Update annotation for DE 8/2 (code value 3).</t>
  </si>
  <si>
    <t>Declaration changes:
- DE 5/15 added.</t>
  </si>
  <si>
    <t>Declaration changes:
- Name tag added to additional documents.</t>
  </si>
  <si>
    <t>GB-NI, NIDOM, Goods 'At Risk' or EU Liability, Retaliatory Duties</t>
  </si>
  <si>
    <t>Declaration changes:
- Name tag added to additional documents.
- Amendment to SpecificTaxBaseQuantity.</t>
  </si>
  <si>
    <t>Declaration changes:
- Update DE 2/1 (DCR) Category Code to Y.</t>
  </si>
  <si>
    <t>Declaration changes:
- DE 6/18 TotalPackageQuantity added at header level.</t>
  </si>
  <si>
    <t>Declaration changes:
- DE 7/4 and DE 7/15 added.</t>
  </si>
  <si>
    <t>Declaration changes:
- Name tag added to additional documents.
- CGU authorisation and C505 document declared.
- Amendments made to procedure code.</t>
  </si>
  <si>
    <t>Declaration changes:
- Name tag added to DE 2/3 additional document.</t>
  </si>
  <si>
    <t>Declaration changes:
- Name tag added to DE 2/3 additional document.
- Update annotation for DE 8/2 (code value 3).</t>
  </si>
  <si>
    <t>Declaration changes:
- Name tag added to additional documents.
- General updates to annotations to improve quality and format.</t>
  </si>
  <si>
    <t>Declaration changes:
- Name tag added to DE 2/3.
- Amendments made to DE 4/4.</t>
  </si>
  <si>
    <t>Suuplementary Updates 12/10/2022</t>
  </si>
  <si>
    <t>Dec. Ref.</t>
  </si>
  <si>
    <t>Dec. Type</t>
  </si>
  <si>
    <t>FunctionalReferenceID&gt;Movement</t>
  </si>
  <si>
    <t>NotifyTrader</t>
  </si>
  <si>
    <t>_2_4:</t>
  </si>
  <si>
    <t>_2_3:</t>
  </si>
  <si>
    <t>_2_2:</t>
  </si>
  <si>
    <t>_2_1:</t>
  </si>
  <si>
    <t>_2:</t>
  </si>
  <si>
    <t>KELs</t>
  </si>
  <si>
    <t>Remove properties and personal information</t>
  </si>
  <si>
    <t>TTM14.0 Updated/New Annotated Samples</t>
  </si>
  <si>
    <t>Description of Update(s) or New Sample</t>
  </si>
  <si>
    <t>R3.1.2_CCP-DMS_8253_TC01</t>
  </si>
  <si>
    <t>CDSP-8253</t>
  </si>
  <si>
    <t>A Trader submits a Type D Prelodged declaration with D.E. 2/2 (Additional Information): ECONR and D.E. 2/3 (Additional Documents): C651 Exporting goods from the US to GB.</t>
  </si>
  <si>
    <t>R3.1.2_CCP-DMS_8253_TC02</t>
  </si>
  <si>
    <t xml:space="preserve">A Trader submits a Type K Declaration with D.E. 1/11 (Additional Procedure Code): 13C and D.E. 2/1 (Previous Document): CPD Exporting goods GB to IN. </t>
  </si>
  <si>
    <t>R3.1.2_E2E_D&amp;R_TC01</t>
  </si>
  <si>
    <t>CDSP-7896</t>
  </si>
  <si>
    <t>Two Exports Declarations in CHIEF and CDS that Demonstrate Return of the UCR in all CTRL Responses</t>
  </si>
  <si>
    <t>Two Type D export declarations, one in CHIEF (with DURC Part ID and alpha character) and one in CDS (without DUCR Part ID).</t>
  </si>
  <si>
    <t>R3.1.2_CCP-DMS_8251_TC01</t>
  </si>
  <si>
    <t>CDSP-8251</t>
  </si>
  <si>
    <t>Type A declaration with self-representation for the import of goods from the EU into GB and successfully claiming Transfer of Residence duty relief.CDS will accept the declaration and calculate duties due according to the relevant measures applijcable within the UK and apply transfer of residence duty.</t>
  </si>
  <si>
    <t>R3.1.2_CCP-DMS_8251_TC02</t>
  </si>
  <si>
    <t>Type J C21i declaration where D.E. 6/1 (Net Mass) is not mandated. This will ensure that Traders are no longer required to declare unnecessary or unavailable data on a C21i declaration.</t>
  </si>
  <si>
    <t>R3.1.3_NIP_3420_TC02</t>
  </si>
  <si>
    <t>CDSP-3420</t>
  </si>
  <si>
    <t>Type A Imports Declaration into Mainland UK from an EU SFT (France). Declaration is validated against UK Tariff, accepted and cleared. VAT is calculated. Customs Duty calculated at the preferential rate and Excise Duty if the commodity warrants it.</t>
  </si>
  <si>
    <t>R3.1.3_NIP_3420_TC03</t>
  </si>
  <si>
    <t xml:space="preserve">Special Fiscal Territories Declaration into Mainland UK from territories with which the EU has a Customs Union. </t>
  </si>
  <si>
    <t>Type A Imports Declaration into Mainland UK from territories with which the EU has a Customs Union (Andorra). Declaration is validated against UK Tariff, accepted and cleared. VAT is calculated. Customs Duty calculated at the preferential rate and Excise Duty if the commodity warrants it.</t>
  </si>
  <si>
    <t>R3.1.3_NIP_3420_TC01</t>
  </si>
  <si>
    <t xml:space="preserve">Special Fiscal Territories Declaration into Mainland UK from Guernsey &amp; Jersey </t>
  </si>
  <si>
    <t>A Type A Special Fiscal Territories Imports Declaration into mainland UK from Guernsey &amp; Jersey. Declaration is accepted and cleared. Only VAT and Excise Duty calculated but no Customs duty.</t>
  </si>
  <si>
    <t>Payload and notifications change</t>
  </si>
  <si>
    <t xml:space="preserve"> - Removed Agent ID due to KEL-038 resolution
 - Refreshed Prev/Additional Doc dates.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</si>
  <si>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</si>
  <si>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Updated base payload from TT_IM01a.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</si>
  <si>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</si>
  <si>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Updated base payload from TT_IM02a.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</si>
  <si>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to use more recent dates.
 - Updated N853 ID Additional Doc, as Paper Tariff advises it should now start with GBCHD
 - Removed Part Number from Licence ID due to KEL-216 resolution (Additional Document Y100).
 - Annotation for DE 2/6 Deferred Payment to state the Agent EORI has standing authority to use the Trader's DAN.
 - Annotation for DE 2/3 Additional Document 1207 to state the data element is not used due to KEL-142.</t>
  </si>
  <si>
    <t xml:space="preserve"> - Removed Preference code as it is not applicable.
 - Updated scenario to use valid commodity code.
 - Refreshed Additional Doc dates to make them more recent. 
 - Removed TariffQuantity as N/A.</t>
  </si>
  <si>
    <t xml:space="preserve"> - Refreshed Prev/Additional Doc dates.
 - Removed Additional Document 1207.</t>
  </si>
  <si>
    <t xml:space="preserve"> - Updated base payload from TT_IM10a.
 - Updated notifications.</t>
  </si>
  <si>
    <t xml:space="preserve"> - Annotation for DE 2/6 Deferred Payment to state the Agent EORI has standing authority to use the Trader's DAN.
 - Annotation for DE 2/3 Additional Document 1207 to state the data element is not used due to KEL-142.</t>
  </si>
  <si>
    <t>Payload change</t>
  </si>
  <si>
    <t xml:space="preserve"> -  Correct scenario annotation to trader using self-representation</t>
  </si>
  <si>
    <t xml:space="preserve"> - Updated annotation on Tariff Quantity and Supervising Office
 - Annotation for DE 2/6 Deferred Payment to state the Agent EORI has standing authority to use the Trader's DAN.
 - Annotation for DE 2/3 Additional Document 1207 to state the data element is not used due to KEL-142.</t>
  </si>
  <si>
    <t xml:space="preserve"> - Updated annotations for Additional Documents C517, N853, Y929 and 9120.
 - Updated annotations for Packaging, Previous Document, Valuation Adjustment, Importer, Previous Document, Trade Terms and Warehouse.</t>
  </si>
  <si>
    <t xml:space="preserve"> - Removed Agent ID due to KEL-038 resolution
 - Refreshed Prev/Additional Doc dates.
 - Updated Country of Origin to ‘GB’ to make it a true GB-NI scenario and remove the previous Country of Origin workaround. Corresponding fields also updated.
 - Annotation for DE 2/6 Deferred Payment to state the Agent EORI has standing authority to use the Trader's DAN.
 - Annotation for DE 2/3 Additional Document 1207 to state the data element is not used due to KEL-142.</t>
  </si>
  <si>
    <t xml:space="preserve"> - Tarrif national code VATZ added in DE 6/17. This  rate is applicable to Commodity Code 0803901000.</t>
  </si>
  <si>
    <t xml:space="preserve"> -  Updated scenario to use valid commodity code and amended Country of Origin to GB as spoof data workaround no longer required.
 -  EU retaliatory duties are only applicable on imports from US. Scenario changed from GB-NI to RoW-NI, and country of origin changed to US.
 -  Changed AI code from NIDOM to NIIMP.
 -  Removed EUS authorisation as N/A, along with N990 Additional Document.
 - Amended Procedure Code from 4400 to 4000 to resolve BR error.
 - Added MethodCode to A70 tax type.
 - Refreshed Additional/Prev Doc dates to make them more recent.
 - Removed TariffQuantity as N/A. </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</si>
  <si>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</si>
  <si>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Refreshed Prev/Additional Doc dates.
 - Updated AcceptanceDate and CLE to 2021.</t>
  </si>
  <si>
    <t xml:space="preserve"> - Removed Agent ID due to KEL-038 resolution
 - Refreshed Prev/Additional Doc dates.
 - Removed Additional Document 1207.</t>
  </si>
  <si>
    <t xml:space="preserve"> - Agent EORI removed. </t>
  </si>
  <si>
    <t>April Tariff and Data Update</t>
  </si>
  <si>
    <t>- Updated Movement messages to remove the EORI in the Agent xml path.
- Removed AcceptanceDate as not mandatory.
- Subsequently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</si>
  <si>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Authorisation ref numbers in the corresponding Additional Docs. Updated Agent Id to match the Declarant Id; Carrier/Exporter EORI's to match the Authorisation Holders. 
- Removed AcceptanceDate as not mandatory.
-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</si>
  <si>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Removed additional datetime data element, which was incorrectly present in movement messages.</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</si>
  <si>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Amended SDE C512 Additional Doc ID  to use the SDE Exports authorisation from the TDL.</t>
  </si>
  <si>
    <t>-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 Scenario also now includes an EDL Movement message following the resolution of CTAR-6085.</t>
  </si>
  <si>
    <t xml:space="preserve">-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t>
  </si>
  <si>
    <t xml:space="preserve">- Updated Movement messages to remove the EORI in the Agent xml path.
- Removed AcceptanceDate as not mandatory.
- Subsequently removed agent data element from movement messages.
- Removed additional datetime data element, which was incorrectly present in movement messages.
- Updated XML bindings.
</t>
  </si>
  <si>
    <t>- Fixed Authorisation error due to invalid VAT number. Updated D.E. 3/40 to align to TDL.
- Removed D.E 6/2 as it is not required for this scenario/Commodity Code.
- Refreshed Prev/Additional Document dates, to make them more recent.
- Updated D.E. 8/2 as Security waiver code used but payload contains CGU number.
- Corresponding Trader notifications also updated.</t>
  </si>
  <si>
    <t>- Updated D.E. 2/2 AI code description for GEN45 to be in line with scenario TT_IM09a.
- Removed Additional Doc 1207.
- Updated Importer EORI to one that had required authorisations and Declarant EORI.
- Duty no longer due for this declaration so Deferment Account details not required. CGU Authorisation details are still maintained as Paper Tariff mandates it due to use of EUS authorisation. 
- Corresponding Trader notifications also updated.</t>
  </si>
  <si>
    <t>- Removed Agent ID due to KEL-038 resolution.
- Refreshed Prev/Additional Doc dates to more recent date.
- Removed Part Number from Licence ID in Additional Document, following resolution of KEL-216
- Removed Additional Doc 1207 as Agent already has standing authority to use Importer’s DAN. 
- Indicative and final DMSTAX notifications updated.</t>
  </si>
  <si>
    <t>- Removed Agent ID due to KEL-038 resolution.
- Refreshed Prev/Additional Doc dates to more recent date.
- Removed Add Docs Y021 &amp; U095 as N/A
- Updated C640 Additional Doc ID to begin with GBCHD.
- Removed-CCC in C505 Additional Doc ID.
- Removed Additional Doc 1207 as Agent already has standing authority to use Importer’s DAN. 
- Added 4/3 (Tax Types) A00/B00 along with 4/8 (PaymentMethod) as missing.
-  Updated scenario to a more realistic one by from being packaged in boxes within a shipping container to the goods packaged in a container and transported by air. The following changes were made in respect of this:
- Updated 6/10 and 6/18 to reduce quantity to 5 (as 50 horses in one declaration felt a bit high)
- Updated DE 7/4 to Air Transport.
- Changed DE 7/9 to contain flight number details.
- Updated DE 5/23 to Belfast Airport as opposed to Belfast Port.
- DE 6/9 (Package Type) changed to Container.
- DE 7/10 and DE 6/11 also updated accordingly.
- Indicative and final DMSTAX notifications updated.</t>
  </si>
  <si>
    <t>- Updated AcceptanceDate, due to SPV measures not being available in Tariff
- Corresponding Trader notifications also updated.</t>
  </si>
  <si>
    <t>- Removed annotation in scenario description from previous Tariff refresh.</t>
  </si>
  <si>
    <t>- DE 5/27 Supervising Office in XML comments removed.</t>
  </si>
  <si>
    <t>-  Updated resolve a FEC check regarding the weight that shouldn’t have been there.</t>
  </si>
  <si>
    <t>TTM14.2 New/Updated Annotated XML Samples</t>
  </si>
  <si>
    <t>R3.2.1_E2E_TC03</t>
  </si>
  <si>
    <t>CDSP-6888</t>
  </si>
  <si>
    <t>Two Exports Type D declarations with one in CDS and one in CHIEF are submitted and arrived at a single location at DUCR level, which are then consolidated to a MUCR and then shut and arrived at MUCR level. The CDS declaration is then cancelled and the DUCR receives and SOE of 4 and is auto disassociated from the MUCR, while the CHIEF DUCR remains associated to the MUCR and is then departed.</t>
  </si>
  <si>
    <t>R3.2.1_CCP-DMS_2789_TC01</t>
  </si>
  <si>
    <t>CDSP-2789: US1 - AC1, AC2, AC4, AC6, AC12, AC13; US2 - AC1, AC2, AC3, AC4, AC7; US4 - AC1, AC2, AC3, AC6, AC7, AC8, AC9</t>
  </si>
  <si>
    <t>R3.2.1_CCP-DMS_2789_TC02</t>
  </si>
  <si>
    <t>CDSP-2789: US1 - AC1, AC2, AC4, AC6, AC12, AC13, AC14</t>
  </si>
  <si>
    <t xml:space="preserve">A CFSP Trader submits an Imports Type Q non-Excise FSD (as in TT_IM61a) followed by an amendment to update the figures in the Additional Information Statement Description, within the dwell time. </t>
  </si>
  <si>
    <t>R3.2.1_CCP-DMS_6943_TC01</t>
  </si>
  <si>
    <t>CDSP-6943: US3 - AC1</t>
  </si>
  <si>
    <t>Imports Type A declaration where "ttimportdocnonblocking" is entered in the goods item description and "TB" is entered in the type of package to facilitate testing scenarios where the case worker has raised a query about the consignment that is under non-blocking documentary control.</t>
  </si>
  <si>
    <t>Updated payload and notifications</t>
  </si>
  <si>
    <t>- Removed exemption code XX from additional document N990 as not needed.
- Corresponding Trader notifications also updated.</t>
  </si>
  <si>
    <t>- Updated N853 Additional Doc ID to correct value, following Paper Tariff/Certificate name change.
- Updated 5/23 Goods Location Code to use Warehouse ID in TDL, as well as 2/7 Warehouse ID.
- Refreshed Prev/Additional Document dates to make them more recent.
- Updated 4/1 Trade Terms as referenced Tilbury (IVL location), but scenario is non-IVL.  
- Corresponding Trader notifications also updated.</t>
  </si>
  <si>
    <t xml:space="preserve">- Updated N990 Additional Doc ID to correct Authorisation Reference Number and removed Document Status Code as not required.
- Removed Duty Type B00 (D.E. 4/3 and D.E. 4/8) as VAT does not attract security. This is because VATZ applies (D.E. 6/17). 
- Corresponding Trader notifications also updated. </t>
  </si>
  <si>
    <t>- Removed exemption code XW from additional document N990 as not needed.
- Corresponding Trader notifications also updated.</t>
  </si>
  <si>
    <t>Updated payload</t>
  </si>
  <si>
    <t>- Removed annotation for DE 3/20 as no it is no longer needed.</t>
  </si>
  <si>
    <t>- New Commodity Code/non-critical Quota/Country of Origin identified for use against latest UK DIT Tariff.
- Updated Additional Docs required for new Commodity Code.
- D.E 6/17 VATZ National Measure added.
- Updated Warehouse ID to align to Importer, as per TDL.
- Updated PaymentMethod and Duty Type codes applicable to new Commodity Code (D.E 4/3 &amp; 4/8).
- Updated D.E 6/1 &amp; 6/5 to resolve FEC checks.
- Refreshed Prev Document dates to make them more recent. 
- Corresponding Trader notifications also updated.</t>
  </si>
  <si>
    <t xml:space="preserve">- Added A00 Tax Type (D.E 4/3).
- Updated D.E 5/23 Goods Location Code to use Warehouse ID in TDL, with similar change also made to D.E 2/7 (Warehouse ID).
- Removed TariffQuantity as Supplementary Units no longer apply to Comm Code. 
- Corresponding Trader notifications also updated. </t>
  </si>
  <si>
    <t xml:space="preserve">- New Trader notifications  updated having used the amendment payload that already existed when executing scenario against the updated version of the base payload TT_IM02a v1.8.  </t>
  </si>
  <si>
    <t xml:space="preserve">- Updated TypeCode for VATZ to GN, as previous value incorrect. </t>
  </si>
  <si>
    <t>Updated payload, amendment and notifications</t>
  </si>
  <si>
    <t xml:space="preserve">- Removed TariffQuantity amendment from TT Complex Amendment payload  as this change is not applicable to the Commodity code being used in the base payload.
- Corresponding Trader notifications also updated having used the amendment payload that already existed when executing scenario against the updated version of the base payload TT_IM02a v1.8.   </t>
  </si>
  <si>
    <t xml:space="preserve">- Updated Duty Type to A50 as scenario uses EU Tariff.
- Refreshed Previous/Additional Document dates and AcceptanceDate, to be more realistic. </t>
  </si>
  <si>
    <t xml:space="preserve">- Removed Agent ID due to KEL-038 resolution
- Updated Procedure Code to 40 00 from 44 00, as End Use is not relevant for this scenario.
- Updated D.E 1/11 to 000 (no Additional Procedure Code).
- Removed EUS Authorisation Holder (D.E 3/39), C990 and 1207 Additional Documents.
- Updated D.E 4/17 Preference Code to 100.
- Updated D.E 4/16 ValuationMethod to 1 and added N935 Additional Document
- Removed SpecificTaxBaseQuantity (D.E 4/4), as N/A
- Removed DutyTaxType A50 and A90 as incorrect (D.E 4/3 &amp; 4/8)
- Updated D.E 5/23 GoodsLocationCode to IVL location, as scenario is IVL and updated D.E 4/1 to align with this change.
- Refreshed Previous Document date, to be more realistic. 
In addition, the following CSP Notifications are also included:
 - A Validate Movement Request containing an ROE value of ‘0’
 - A CSP Status Notification containing an ROE value of ‘2W’. </t>
  </si>
  <si>
    <t>- Removed Agent ID due to KEL-038 resolution.
- Removed 1207 Additional Document as not required.
- Added Duty Tax Type and Payment Method (D.E 4/3 &amp; 4/8).
- Refreshed Previous/Additional Document dates, to be more realistic. 
In addition, the amendment payload has also been updated to resolve the following issues:
- Updated ChangeReason codes to correct values.
- Added Total Package Quantity as an amendment, as this was missing.
- Corresponding Trader Notifications are also attached, along with two new indicative DMSTAX notifications.</t>
  </si>
  <si>
    <t xml:space="preserve">- Removed 1207 Additional Document as not required.
- Removed Part Number from Licence ID following KEL-216 resolution.
- Added 00500 Additional Information code to Item level, as scenario is Self-rep.
- Added Duty Tax Type and Payment Method (D.E 4/3 &amp; 4/8) to both Goods Items.
- Added C505 Authorisation Reference Number to 2nd item, as it previously contained a waiver, which differed to the first Goods Item.
- Refreshed Previous/Additional Document dates, to be more realistic. </t>
  </si>
  <si>
    <t>- DMSTAX notifications are no longer expected for IMC declarations, even where a manual override of duties has been declared using OVR01.</t>
  </si>
  <si>
    <t>TTM14.1 Updated/New Annotated Samples</t>
  </si>
  <si>
    <t>R.3.2.0_CCP-DMS_8098_TC01</t>
  </si>
  <si>
    <t>CDSP-8098: US1 - AC1, AC2.1 &amp; AC5</t>
  </si>
  <si>
    <t>R.3.2.0_NIP_4945_TC01</t>
  </si>
  <si>
    <t>CDSP-4945: US1 - AC1.1
CDSP-7352</t>
  </si>
  <si>
    <t>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</si>
  <si>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R.3.2.0_NIP_292_TC05</t>
  </si>
  <si>
    <t>CDSNIP-292: US1 - AC3; US3 - AC1.1, AC1.2 &amp; AC1.3</t>
  </si>
  <si>
    <t xml:space="preserve">Imports from EU Special Fiscal Territories into Northern Ireland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</si>
  <si>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</si>
  <si>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TT_IM60</t>
  </si>
  <si>
    <t>R.3.2.0_NIP_292_TC06</t>
  </si>
  <si>
    <t>CDSNIP-292: US4 - AC1.1, AC1.2 &amp; AC1.3</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</si>
  <si>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</si>
  <si>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Note KEL-239 when testing.</t>
  </si>
  <si>
    <t>- Updates to annotations for a number of data elements to improve clarity.
- Corrected annotations for data elements 3/20, 3/21 and 6/16.</t>
  </si>
  <si>
    <t>- DE 8/3 Guarantee Reference updated XML tag from ID to Reference ID.
- Updated annotation for DE 4/13 Valuation Indicator.</t>
  </si>
  <si>
    <t>- Removed Agent ID following KEL-038 resolution.
- Corresponding Trader notifications also updated.
- DMSTAX not generated for this scenario due to the Procedure Code being used and this is now by design.</t>
  </si>
  <si>
    <t>- Base payload changed to align with TT_IM03a v1.7
- Corresponding Trader notifications also updated.
- DMSTAX not generated for this scenario due to the Procedure Code being used and this is now by design.</t>
  </si>
  <si>
    <t>- Updated annotations for DE 5/15 Country of Origin and DE 5/16 Country of Preferential Origin.</t>
  </si>
  <si>
    <t>- Removed ExportCountry D.E. from Item level as KEL-176 has been resolved.
- Refreshed Previous Doc dates to make them more recent.</t>
  </si>
  <si>
    <t>- Removed ExportCountry D.E. from Item level.
- Refreshed Previous Doc dates to make them more recent.</t>
  </si>
  <si>
    <t>- Removed Part Number from Licence ID as KEL-216 resolved.
- Refreshed Prev/Additional Doc dates to more recent date.
- Self-rep scenario, so also removed Additional Doc 1207 and added AI code 00500.
- Indicative and final DMSTAX notifications updated.</t>
  </si>
  <si>
    <t>Declaration, amendment and notifications update</t>
  </si>
  <si>
    <t>- Removed Part Number from Licence ID as KEL-216 resolved.
- Refreshed Prev/Additional Doc dates to more recent date.
- Self-rep scenario, so also removed Additional Doc 1207 and added AI code 00500.
- Updated C505 and ObligationGuarantee as they contained the wrong EORI. 
- Corresponding Trader notifications also updated.
- Indicative and final DMSTAX notifications updated.
- Licence Id GBOIL1234567F instead of GBOIL1234567G was used...either can be used.</t>
  </si>
  <si>
    <t xml:space="preserve">- Changed location details etc as scenario is non-IVL but location was IVL.
- Refreshed Previous Doc dates to make them more recent.
- Corrected XML schema error. </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</si>
  <si>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t>
  </si>
  <si>
    <t>Updated for Data Cleanse exercise. This sample will work from TTM14.1.</t>
  </si>
  <si>
    <t>- Refreshed Previous Doc dates to make them more recent.
- Updated Z355 Prev Doc as ID contained an EORI number rather than an MRN 
- Updated Method of Payment Code from A to R for A00 as only security due
- Indicative and final DMSTAX notifications updated. Duty calculations have also changed on this scenario, as a result of these changes.</t>
  </si>
  <si>
    <t>- Updated annotation to explain that for dates from 01/01/2021  sample TT_IM25a  should be used instead.
- Refreshed Previous Doc dates to make them more recent.
- Updated the AcceptanceDate to 31/12/2020
- Updated GoodsLocation code from Tilbury to Baltic Wharf as non-IVL scenario. 
- Indicative and final DMSTAX notifications updated. Duty calculations have also changed on this scenario, as a result of these changes.</t>
  </si>
  <si>
    <t>- Removed Agent ID following KEL-038 resolution.
- Refreshed Prev/Additional Doc dates to more recent date.
- Refreshed Additional Doc dates in amendment payload to more recent date.
- Updated Quantity of 50 in DE 6/10 from previous version to match Total Package Quantity of 80 in DE 6/18.</t>
  </si>
  <si>
    <t>Declaration and amendment update</t>
  </si>
  <si>
    <t>- Updated payload to reflect correct total number of packages for the 2 goods items from 14 to 215.
- Amendment payload updated to reflect the amendment to the total number of packages
- Indicative and final DMSTAX notifications updated.</t>
  </si>
  <si>
    <t xml:space="preserve">- Refreshed Previous Doc dates to make them more recent.
- Removed D.E. 6/2 (Supplementary Units) as this is not required.
- Updated Country or Origin from SY to GB as spoof Tariff data workaround is no longer required. </t>
  </si>
  <si>
    <t xml:space="preserve">- Refreshed Previous Doc dates to make them more recent.
- Updated scenario to remove the FEC checks that were being generated. Increased values in DE's 6/1, 6/2 and 6/5 and reduced value in DE's 8/6 and 4/14.
- Updated Country or Origin from CN to GB as spoof Tariff data workaround is no longer required. </t>
  </si>
  <si>
    <t>- Updated payload to include all 3 duty types applicable to this scenario, as this was missing.
- Corresponding Trader notifications also updated.</t>
  </si>
  <si>
    <t>- Updated Country or Origin from IL (Israel) to UA (Ukraine) which has a Tariff Preference throughout the whole year.</t>
  </si>
  <si>
    <t>- Updated annotatation for DE 2/3 status code for document U096.</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</si>
  <si>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
- Corresponding Trader notifications also updated.</t>
  </si>
  <si>
    <t>- Updated DE 1/2 annotation.</t>
  </si>
  <si>
    <t>- Removed Agent ID following KEL-038 resolution.
- Refreshed Prev/Additional Doc dates to more recent date.
- Updated format of N002 Additional Document, as incorrect. 
- ALVS test so no Final DMSTAX calculated.</t>
  </si>
  <si>
    <t>- Refreshed Previous and Additional Doc dates to make them more recent.
- Amended Goods location from WLALONBTW (Wallasea) to TILLONTIL (Tilbury), and IVL location.
- Removed Additional Doc 1207 as scenario is a self-representation.</t>
  </si>
  <si>
    <t>- Refreshed Previous Doc dates to make them more recent, along with the Acceptance Date.
-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Updated Country or Origin from US to GB as spoof Tariff data workaround is no longer required. 
- Corresponding Trader notifications also updated.</t>
  </si>
  <si>
    <t>-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Removed DAN account (DE 2/6), DPO Auth/C506 and Payment Method (DE 4/8) as they are no longer required. 
- Corresponding Trader notifications also updated.</t>
  </si>
  <si>
    <t>- Updated annotation for DE 3/21 from Function code 2 (direct representation) to Function code 3 (indirect representation).</t>
  </si>
  <si>
    <t>- Updated annotation for DE 2/6 Deferred Payment to state the Agent EORI has standing authority to use the Trader's DAN.
- Updated annotation for DE 2/3 Additional Document 1207 to state the data element is not used due to KEL-142.</t>
  </si>
  <si>
    <t>TT Sample Issues Tracker</t>
  </si>
  <si>
    <t>Issue</t>
  </si>
  <si>
    <t>Date Added</t>
  </si>
  <si>
    <t>Priority</t>
  </si>
  <si>
    <t>DE 3/20 not needed after KEL-038 resolved</t>
  </si>
  <si>
    <t>DE 3/20 no longer required when the agent and declarant are the same.</t>
  </si>
  <si>
    <t>Low</t>
  </si>
  <si>
    <t>Indicative DMSTAX missing</t>
  </si>
  <si>
    <t>Indicative DMSTAX notifications for sample not included in sample.</t>
  </si>
  <si>
    <t>January Tariff update impacts</t>
  </si>
  <si>
    <t>Sample impacted by EU/UK Tariff update in Jan.</t>
  </si>
  <si>
    <t>High</t>
  </si>
  <si>
    <t>Exports CSP EORI uses bad data</t>
  </si>
  <si>
    <t>EORI GB025115166433 in movement messages but not in TDL. Suggest either remove agent as DE is not validated or use alternative EORI GB239355053000 from dual running scenarios.</t>
  </si>
  <si>
    <t>Medium</t>
  </si>
  <si>
    <t>Additional document 1207 not needed</t>
  </si>
  <si>
    <t>DE 2/3 additional document 1207 not required as agent EORI has standing authority or self-representation is used</t>
  </si>
  <si>
    <t>TT_IM35a issues</t>
  </si>
  <si>
    <t>1. Inventory linked scenario with MUCR but at non-IL location.
2. AD 1207 provided on self representing declaration.</t>
  </si>
  <si>
    <t>Exports AcceptanceDateTime not required</t>
  </si>
  <si>
    <t>The AcceptanceDateTime is not mandatory in Exports pre-lodged and frontier decs.</t>
  </si>
  <si>
    <t>Self-rep declaration:
- DE 2/3 1207 not required
- DE 2/2 IMPORTER 00500 required
- DE 3/39 not needed for CGU and DPO?</t>
  </si>
  <si>
    <t>GBCGUGuaranteenotrequired-CCC</t>
  </si>
  <si>
    <t>"-CCC" still included in ID for Additional Doc C505</t>
  </si>
  <si>
    <t>Additional Document 1207 uses old date and Tilbury location for Import into Belfast</t>
  </si>
  <si>
    <r>
      <rPr>
        <strike/>
        <sz val="11"/>
        <color theme="1"/>
        <rFont val="Calibri"/>
        <family val="2"/>
        <scheme val="minor"/>
      </rPr>
      <t>CGU EORI incorrect</t>
    </r>
    <r>
      <rPr>
        <sz val="11"/>
        <color theme="1"/>
        <rFont val="Calibri"/>
        <family val="2"/>
        <scheme val="minor"/>
      </rPr>
      <t xml:space="preserve">
Not an issue  - the incorrect EORI is required for this scenario</t>
    </r>
  </si>
  <si>
    <t>TT_IM10a/b
TT_IM46a</t>
  </si>
  <si>
    <t>Standing authority for DAN used:
 - Additional Doc 1207 not required
 - Why are DPO authorisations not needed here but are needed for self-representation declarations?</t>
  </si>
  <si>
    <t>DE 2/3 additional document C506 has wrong DPO ID</t>
  </si>
  <si>
    <t>Standing authority for DAN in place but additional doc 1207 for specific authority is declared
Also contrast with TT_IM10a/b above</t>
  </si>
  <si>
    <t>Key</t>
  </si>
  <si>
    <t>Issue does not conflict with scenario or TDL and can be explained in annotations/notes</t>
  </si>
  <si>
    <t>Issue conflicts with scenario or TDL but does not fail validation or change behaviour.</t>
  </si>
  <si>
    <t>Issue causes sample not to work in line with the scenario</t>
  </si>
  <si>
    <t>Also</t>
  </si>
  <si>
    <t>CDSTT-2441 Exports DMSRCV: FunctionalID = MovementXX</t>
  </si>
  <si>
    <t>EX02 Supervising office</t>
  </si>
  <si>
    <t>FI01a/b DE 1/10 annotation</t>
  </si>
  <si>
    <t>FI05a DE 5/23, 1/10 annotations</t>
  </si>
  <si>
    <t>Samples with commented out code "&lt;!-- &lt;"</t>
  </si>
  <si>
    <t>Tariff Update Impacts</t>
  </si>
  <si>
    <t>Issue #</t>
  </si>
  <si>
    <t>Ticket Raised</t>
  </si>
  <si>
    <t>Impacted TT Scenarios</t>
  </si>
  <si>
    <t>Overall Impact</t>
  </si>
  <si>
    <t>Sample Pack Change</t>
  </si>
  <si>
    <t>CTAR-9600</t>
  </si>
  <si>
    <t>TT_IM24a (Type Y) and TT_IM30a (Type Y)</t>
  </si>
  <si>
    <t>This relates to claiming Trade Preference where the Preference Code starts with ‘3’, but the relevant Tariff Preference Measure no longer exists in the DIT Tariff for the Commodity Code.</t>
  </si>
  <si>
    <t>Add note that samples are now rejected for post Brexit acceptance dates – samples to be reviewed for later releases.</t>
  </si>
  <si>
    <t>As a result, impacted TT scenarios TT_IM24a and TT_IM30a will need to be withdrawn. Decision required as to whether scenarios need to be re-worked for a future release.</t>
  </si>
  <si>
    <t>CTAR-9605</t>
  </si>
  <si>
    <t>TT_IM09a (Type A)</t>
  </si>
  <si>
    <t>This relates to claiming End Use Relief on an Authorisation by Declaration scenario.  Appears this is impacting a number of Commodity Codes where the Autonomous suspension under End Use Measure no longer exists in the DIT Tariff. Awaiting investigation by TMM.</t>
  </si>
  <si>
    <t>Add note that sample is now rejected for post Brexit acceptance dates – sample to be reviewed for later releases.</t>
  </si>
  <si>
    <t>CTAR-9607</t>
  </si>
  <si>
    <t>TT_IM14a (Type Y) and TT_IM25a (Type Y)</t>
  </si>
  <si>
    <t>This ticket impacts the SPV Without Item Price scenario. The Commodity Code no longer has the relevant data set up in the DIT Tariff.</t>
  </si>
  <si>
    <t>As a result, impacted TT scenarios TT_IM14a and TT_IM25a will need to be withdrawn. Decision required as to whether scenarios need to be re-worked for a future release.</t>
  </si>
  <si>
    <t>CTAR-9609</t>
  </si>
  <si>
    <t>TT_IM24a (Type Y)</t>
  </si>
  <si>
    <t>This ticket impacts the SIV Without Item Price scenario.</t>
  </si>
  <si>
    <t>None (last ticket update says sample now working).</t>
  </si>
  <si>
    <t>Logs provided and awaiting investigation by TMM.</t>
  </si>
  <si>
    <t>CTAR-9615</t>
  </si>
  <si>
    <t>TT_IM40b (Type Z)</t>
  </si>
  <si>
    <t>Declaration stuck in Received due to failing SPS validation.</t>
  </si>
  <si>
    <t>Add note that for post Brexit acceptance dates the sample is not working (as getting stuck in received) – sample to be reviewed for later releases.</t>
  </si>
  <si>
    <t>BOLT require further logs, which only DMS Integration can provide. Therefore, waiting for them to supply.</t>
  </si>
  <si>
    <t>TT_IM44a (Type A) and TT_IM45a (Type A)</t>
  </si>
  <si>
    <t>Failing due to an invalid preference code, but that is valid for the non-preferential tariff quota being claimed in the DIT Tariff.</t>
  </si>
  <si>
    <t>Still being investigated?</t>
  </si>
  <si>
    <t>This is currently being investigated by us.</t>
  </si>
  <si>
    <t>TT_IM43a (Type A)</t>
  </si>
  <si>
    <t>The BR error is due to Preference Code not being applicable. However, it appears that there is now a different quota to use for the US country of origin, that we have in the payload. So looks like we might just need to change the country of origin to a different one that is entitled to use the quota, and it would work again. We need to keep the quota order number the same in order to trigger the same response from the quota emulator.</t>
  </si>
  <si>
    <t>Update sample – with different country of origin?</t>
  </si>
  <si>
    <t>TT_IM35a (Type A)</t>
  </si>
  <si>
    <t>Payload updated to resolve BR issue and re-testing at the moment.</t>
  </si>
  <si>
    <t>Update sample.</t>
  </si>
  <si>
    <t>CTAR-9634</t>
  </si>
  <si>
    <t>TT_IM36a (Type A) and TT_IM41a (Type A)</t>
  </si>
  <si>
    <t>DMS UI issue as the B00 duty base data rate is showing as 0% rather than 20%. Calculations unaffected as duty is still charged correctly at 0%.  </t>
  </si>
  <si>
    <t>None – only impacts the DMS UI.</t>
  </si>
  <si>
    <t>Ticket awaiting investigation/allocation (have just advised Bhups it has not been allocated yet)</t>
  </si>
  <si>
    <t>Colour</t>
  </si>
  <si>
    <t>Count</t>
  </si>
  <si>
    <t>Test Waiting</t>
  </si>
  <si>
    <t>Amber</t>
  </si>
  <si>
    <t>Test Blocked</t>
  </si>
  <si>
    <t>Red</t>
  </si>
  <si>
    <t>Test In Progress</t>
  </si>
  <si>
    <t>Green</t>
  </si>
  <si>
    <t>Grey</t>
  </si>
  <si>
    <t>TOTAL</t>
  </si>
  <si>
    <t>Yellow</t>
  </si>
  <si>
    <t>XML Imported</t>
  </si>
  <si>
    <t>XML In Progress</t>
  </si>
  <si>
    <t>XML Issue</t>
  </si>
  <si>
    <t>Post Imp. Proving Samples</t>
  </si>
  <si>
    <t>Simple</t>
  </si>
  <si>
    <t>Complex</t>
  </si>
  <si>
    <t>TTM12.2 Manual Post Implementation Samples</t>
  </si>
  <si>
    <t>CCP-DMS</t>
  </si>
  <si>
    <t>Updated DE 8/3 Obligation Guarantee and notifications</t>
  </si>
  <si>
    <t xml:space="preserve">Update to change previous procedure code from 71 (for customs warehousing) to 00 (no previous procedure), remove DE 3/39 for holder of CWP authorisation, and remove DE 2/3 Additional Document C517 for CWP authorisation, </t>
  </si>
  <si>
    <t>Data update to Declarant/Importer EORI</t>
  </si>
  <si>
    <t>Type A frontier declaration with quota</t>
  </si>
  <si>
    <t>Removed DE 2/2 Additional Information RRS01, updated annotation for KEL 325 note,</t>
  </si>
  <si>
    <t>NI to GB Direct Export - Type D Declaration:
Type D (Pre Lodged Direct Export) Declaration where Goods are Exported from NI into GB. Additional Information code NIEXP included in declaration.
Trader submits EAL and EDL Movement messages. No Risk Rules are fired, and no Control tasks are raised.</t>
  </si>
  <si>
    <t>NI to GB Direct Export - Type Y Declaration:
Type Y (Supplementary Goods) Declaration where Goods are Exported from NI into GB. Additional Information code NIEXP included in declaration.</t>
  </si>
  <si>
    <t>Calculation of Provisional Duty:
Type A Frontier declaration that attracts Provisional Anti-Dumping Duties (PADD) where indicative duty is calculated and trader has the ability to query duty calculation before the final calculation is processed.</t>
  </si>
  <si>
    <t>Re-calculation of Provisional Duty after an amendment has been applied to a declaration:
Type A Frontier declaration where indicative duty is calculated and trader has the ability to make amendments to reduce the item price based on the indicative duty calculated, before the final calculation is processed.</t>
  </si>
  <si>
    <t xml:space="preserve">Inventory-linked PreLodged ALVS declaration:
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</si>
  <si>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 xml:space="preserve">Inventory-linked Frontier non-ALVS declaration: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</si>
  <si>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 xml:space="preserve">Inventory-linked Frontier ALVS declaration triggering a control:
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</si>
  <si>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GB-NI, NIDOM, Goods 'At Risk' and EU Liability, Retaliatory Duties:
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</si>
  <si>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Goods imported into GB from ROW - incurring UK Retaliatory Duties:
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</si>
  <si>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
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</si>
  <si>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
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</si>
  <si>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</si>
  <si>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 xml:space="preserve">ROW-NI, NIIMP, Goods 'At Risk' and EU Liabilities – Relief:
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</si>
  <si>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GB-NI at Risk - Suspension Procedures:
Type Z Supplementary Declaration for goods imported to NI from GB. Goods are deemed ‘At Risk’. EU Tariff is to be used to calculate the duties, which will be suspended. EU Customs duty will be suspended. EU VAT will be zero. UK VAT will be zero.</t>
  </si>
  <si>
    <t>ROW-NI at Risk - Suspension Procedure:
Type Z Supplementary Declaration for goods imported to NI from ROW. Goods are deemed ‘At Risk’. EU Tariff is to be used to calculate the duties, which will be suspended. EU Customs duty will be suspended. EU VAT will be suspended. UK VAT will be suspended.</t>
  </si>
  <si>
    <t>GB to NI, NIDOM, Goods At Risk, Authorisation by Declaration, End-Use Relief Procedures Applied:
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</si>
  <si>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
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</si>
  <si>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ROW to GB - UK Licence Quota Validation
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</si>
  <si>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ROW-NI 'De-Risked' - UK Licence Quota Validation:
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</si>
  <si>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ROW-NI, NIIMP, 'De-Risked' (UK Tariff):
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</si>
  <si>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
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</si>
  <si>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 xml:space="preserve">ROW-NI, NIIMP, Goods 'At Risk', Onward Supply Relief -Retention:
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</si>
  <si>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UK from EU (Germany):
Type D Standard Declaration for goods imported to UK from EU (Germany)
Duty is calculated as per UK Tariff. UK VAT , UK Customs Duty and additional freight charges due to EU Airport code being declared are also calculated.</t>
  </si>
  <si>
    <t>TTM12.0 New Annotated Samples</t>
  </si>
  <si>
    <t>R3.1_CDSP-6808_TC01</t>
  </si>
  <si>
    <t>CDSP-6808</t>
  </si>
  <si>
    <t>Trader uses Digital Dashboard to enter their EORI, view deferment account information, and update bank which are used to pay outstanding charges against the DAN</t>
  </si>
  <si>
    <t>E2E Testing</t>
  </si>
  <si>
    <t>XML With E2E</t>
  </si>
  <si>
    <t>TT_FI06a</t>
  </si>
  <si>
    <t>R3.1_CDSNIP-258_TC02</t>
  </si>
  <si>
    <t>CDSNIP-258
CDSP-2213</t>
  </si>
  <si>
    <t>Trader submits C285 claim form with request for repayment to be made via Payable Order</t>
  </si>
  <si>
    <t>TT_FI06b</t>
  </si>
  <si>
    <t>R3.1_CDSNIP-258_TC03</t>
  </si>
  <si>
    <t>Trader submits C285 claim form with request for repayment to be made via BACs</t>
  </si>
  <si>
    <t>TT_FI07a</t>
  </si>
  <si>
    <t>R3.1_CDSNIP-258_TC04</t>
  </si>
  <si>
    <t>CDSNIP-285</t>
  </si>
  <si>
    <t>NIDAC case worker logs into case management and manually creates a case</t>
  </si>
  <si>
    <t>TT_FI07b</t>
  </si>
  <si>
    <t>R3.1_CDSNIP-258_TC05</t>
  </si>
  <si>
    <t>NIRU case worker logs into case management and manually creates a case</t>
  </si>
  <si>
    <t>DAN Standing Authority Issue</t>
  </si>
  <si>
    <t xml:space="preserve">Agent EORI </t>
  </si>
  <si>
    <t>GB603202734852</t>
  </si>
  <si>
    <t xml:space="preserve">Trader EORI </t>
  </si>
  <si>
    <t xml:space="preserve">GB553202734852 </t>
  </si>
  <si>
    <t xml:space="preserve">Trader DAN </t>
  </si>
  <si>
    <t>Data Issue</t>
  </si>
  <si>
    <t>In PDS the agent EORI GB603202734852 has standing authority to use trader DAN 1108654 which is not specified in the TDL.</t>
  </si>
  <si>
    <t>Possible Impact</t>
  </si>
  <si>
    <t>Unwanted use of the standing authority when CDS validates declarations using the above EORIs and DAN with both of the following:</t>
  </si>
  <si>
    <t xml:space="preserve"> - Agent using direct representation</t>
  </si>
  <si>
    <t xml:space="preserve"> - Additional document 1207 to provide specific authority for the agent to use the trader DAN.</t>
  </si>
  <si>
    <t>Existing Samples</t>
  </si>
  <si>
    <t>TT_IM01a payload</t>
  </si>
  <si>
    <t>Affected</t>
  </si>
  <si>
    <t>Note for TT_IM01b there is a typo in the DPO authorisation holder ID.</t>
  </si>
  <si>
    <t>TT_IM02a payload</t>
  </si>
  <si>
    <t>Note for TT_IM34b there is no DE 2/3 additional doc 1207.</t>
  </si>
  <si>
    <t>Note for TT_IM47a the declaration is indirect representation and no DE 2/3 additional doc 1207. This is a DMSREJ scenario.</t>
  </si>
  <si>
    <t>Note for TT_IM47b the declaration is indirect representation and no DE 2/3 additional doc 1207.</t>
  </si>
  <si>
    <t>TT_IM173a</t>
  </si>
  <si>
    <t>TT_IM174a</t>
  </si>
  <si>
    <t>TT_IM176a</t>
  </si>
  <si>
    <t>TT_IM177a</t>
  </si>
  <si>
    <t>TT_IM178a</t>
  </si>
  <si>
    <t>TT_IM179a</t>
  </si>
  <si>
    <t>TT_IM180a</t>
  </si>
  <si>
    <t>TT_IM182a</t>
  </si>
  <si>
    <t>TT_IM183a</t>
  </si>
  <si>
    <t>TT_IM184a</t>
  </si>
  <si>
    <t>TT_IM185a</t>
  </si>
  <si>
    <t>TTM28.0</t>
  </si>
  <si>
    <t>Declaration Update</t>
  </si>
  <si>
    <t>Import frontier declaration, for goods moving from RoW to NI, where the commodity declared is nasal snuff which is not liable to excise duty</t>
  </si>
  <si>
    <t>A Trader submits a Type A (H1) declaration "Not At Risk" importing goods from RoW to NI for Nasal Snuff. This commodity is NOT liable to Excise Duties and CDS calculates a zero rate Excise Duty for the trader.
The trader enters the following information on the declaration:
- DE 1/10 Procedure Type: 40 00 declared at the header level
- DE 1/11 Additional Procedure Code: 00 declared at the header level
- DE 2/2 NIIMP and NIREM declared at item level
- DE 2/3 Additional Document Codes: 1UKI, C505 and C506 declared at the item level.
- DE 3/16 Importer EORI starting with XI declared at header level.
- DE 3/18 Declarant EORI starting with XI declared at header level.
- DE 3/39 Authorisation codes UKIM, CGU and DPO declared at header level.
- DE 4/3 Tax Type: 639 declared at item level.
- DE 4/14 Item Charge Amount: GBP2,000.00 declared at the item level.
- DE 5/15 Country of Origin: US (United States) declared at header level.
- DE 6/14 Commodity code: 24039910 declared at the item level.
- DE 6/15 Combined Nomenclature: 00 declared at the item level.
- DE 6/17 National Additional Code: 'X639' declared at item level.
- The sum of duty for a goods item on a declaration has resulted in EU Tariff being 3% less than the UK Tariff</t>
  </si>
  <si>
    <t>Import H5 type 'A' declaration, where goods originating from a third country have entered Guernsey and Jersey for free circulation, and have moved to GB, so customs duty is suppressed</t>
  </si>
  <si>
    <t>A trader submits a Type A (H5) declaration importing goods from ROW-GB that have entered Guersey and Jersey for free circulation
The trader enters the following information on the declaration:
Declaration Type CO in DE 1/1
Additional Procedure Code F15 in DE 1/11
Country of Dispatch GG in DE 5/14
Third Country of origin in DE 5/15</t>
  </si>
  <si>
    <t>Import H3 type 'A' declaration, where goods originating from a third country have entered Guernsey and Jersey but not in free circulation, and have moved to GB, so customs duty is charged as per BAU</t>
  </si>
  <si>
    <t>A trader submits a Type A (H3) declaration importing goods from ROW-GB that have entered Guersey and Jersey but not in free circulation
The trader enters the following information on the declaration:
Declaration Type IM in DE 1/1
Country of Dispatch GG in DE 5/14
Third Country of origin in DE 5/15</t>
  </si>
  <si>
    <t>Import H1 type 'A' declaration, where goods originating from a third country have entered Guernsey and Jersey and have moved to NI, and are deemed At Risk, so A series customs duty is charged and VAT is calculated using the EU Tariff with GB as country of dispatch (Goods in UK Free Circulation)</t>
  </si>
  <si>
    <t>A trader submits a Type A (H1) (At risk) declaration importing goods from ROW-NI that have entered Guersey and Jersey 
The trader enters the following information on the declaration:
Declaration Type IM in DE 1/1
Additional Procedure Code F15 in DE 1/11
Additional Information Code NIIMP in DE 2/2
Country of Dispatch GG declared in DE 5/14
Country of Originn declared in DE 5/15 is not GB, GG or JE
NI location code declared in DE 5/23</t>
  </si>
  <si>
    <t>Import EIDR NOP type 'K' declaration, for goods moving from GB to NI (Not At Risk), where CPC '4000' and APC '1SG' are declared. CDS will not calculate or charge any customs duties, VAT, or excise to the submitter.</t>
  </si>
  <si>
    <t>A Trader submits a Type K (EIDR NOP) declaration "Not At Risk" importing goods from GB to NI and also submits a GPN. The trader has declared AI Code NIAPP, APC '1SG' in the declaration.
The trader enters the following information on the declaration:
- DE 1/1: IM
- DE 1/2: K
- DE 1/10: 4000 declared at item level
- DE 1/11: 1SG
- DE 2/2: Additional Information Code NIDOM, NIAPP at item level
- DE 2/3: Document Code C514 declared at item level
- DE 3/39: EIR, authorisation declared at header level
- DE 3/16: Importer EORI declared at header level
- DE 3/18: Declarant EORI declared at header level</t>
  </si>
  <si>
    <t xml:space="preserve">Import GL C21i IVL type 'J' declaration, for goods moving from GB to NI (Not At Risk), where CPC '0024', APC '24G' and the UK Carrier (UKC) Authorisation are declared, and standard Inventory Linking Imports processing applies as per BAU </t>
  </si>
  <si>
    <t>A Trader submits a Type J IVL (GL C21i) declaration "Not At Risk" importing goods from GB to NI through an Inventory Linking Port by declaring UKC authorisation.
The state of the declaration after the initial declaration submission will be Received.
The trader then submits a UKCRM to Accept and clear the declaration in DMS.
The trader enters the following information on the declaration:
 - DE 1/1: IM
 - DE 1/2: J
 - DE 1/10: 0024 declared at item level
 - DE 1/11: 24G declared at item level
- DE 2/1: Z, MCR at header level
 - DE 2/2: Additional Information Code NIPAP, NIPNR, NIDOM, NIREM at item level
 - DE 2/3:  Document Code 1PPS, N750 declared at item level
- DE 3/39: PUKC authorisation and Authorisation ID (EORI) declared at header level
 - DE 3/16: Importer EORI declared at header level
 - DE 3/18: Declarant EORI  declared at header level
- DE 5/27: GBBEL004
Note: Doc Codes C512 &amp; C514 will not be declared in DE 2/3, as per CSNIP-745, US2, AC's 2.4 &amp; 2.5</t>
  </si>
  <si>
    <t>Import GL C21i pre-lodged type 'K' declaration, for goods moving from GB to NI (Not At Risk), where CPC '0006', APCs '61G', '62G' and UKIMS authorisation are declared</t>
  </si>
  <si>
    <t xml:space="preserve">A Trader submits a pre-lodged Type K (GL C21i) declaration "Not At Risk" importing goods from GB to NI with UKIMS authorisation
The state of the declaration after the initial declaration submission will be Received.
The trader then submits a UKCIRM to Register the declaration in DMS.
The trader then submit a GPN to arrive the declaration. 
The trader then submits a UKCIRM-2, and The declaration will be Accepted and Cleared.
The trader enters the following information on the declaration:
 - DE 1/1: IM
 - DE 1/2: K
 - DE 1/10: 0006 declared at item level
 - DE 1/11: 61G, 62G declared at item level
 - DE 2/2: Additional Information Code NIDOM, NIREM at item level
 - DE 2/3:  Document Code C522, 1UKI declared at item level
 - DE 3/16: Importer EORI declared at header level
 - DE 3/18: Declarant EORI  declared at header level
- DE 3/39: UKIMS authorisation declared at header level
- DE 5/27: GBBEL004
</t>
  </si>
  <si>
    <t>Import GL C21i arrived type 'J' declaration, for goods moving from GB to NI (Not At Risk), where CPC '0007', APC '71G' and NIAPP override code are declared</t>
  </si>
  <si>
    <t xml:space="preserve">A Trader submits arrived Type J (GL C21i) declaration "Not At Risk" importing goods from GB to NI with NIAPP override code.
The trader then submits a UKCIRM (Use the correlation ID of step-1 response to send validatemovement Response).
The trader enters the following information on the declaration:
 - DE 1/1: IM
 - DE 1/2: J
 - DE 1/10: 0007 declared at item level
 - DE 1/11: 71G declared at item level
 - DE 2/2: Additional Information Codes NIAPP, NIDOM, MOVE1, TSGEE, TSPER at item level
 - DE 2/3:  Document Code C509 and Doc ID declared at item level
 - DE 3/16: Importer EORI declared at header level
 - DE 3/18: Declarant EORI  declared at header level
- DE 3/39: TST authorisation declared at header level
- DE 5/27: GBBEL004
</t>
  </si>
  <si>
    <t>Import H3 supplementary type 'Z' declaration, for goods moving from RoW to NI (At Risk), where a full or partial suspension from customs duty is claimed for goods entered to TA which are being released from a Customs Warehouse</t>
  </si>
  <si>
    <t>A Trader submits a Type Z (H3) supplementary declaration "AT Risk" importing goods from RoW to NI to claim a full or partial suspension from customs duty (and where applicable excise duty and VAT) for goods entered to TA, which are being released from a Customs Warehouse.
The trader enters the following information on the declaration:
D.E. 1/1
Declaration Type: IM
D.E. 1/2
Additional Declaration: Z.
D.E. 1/10
Procedure Code: 53 71.
D.E. 1/11  Additional Procedure Code: D15.
D.E 2/2 Additional Information Code AGGTA , NIIMP.
D.E. 2/3 Additional Document Code: C505, C506, C514, C516, C517.
D.E. 3/39 Authorisation Codes: CGU, EIR, TEA, DPO, CWP.</t>
  </si>
  <si>
    <t>Import supplementary type 'Z' declaration, for goods moving from RoW to GB, where APC '1RD' is declared so that the individually released products can be declared as separate goods items on a single Recapitulative Supplementary Declaration</t>
  </si>
  <si>
    <t xml:space="preserve">A Trader submits a Type Z (H1) supplementary declaration RoW-GB, importing goods entered to a customs procedure where the individually released products are being declared as separate goods items on a single Recapitulative Supplementary Declaration. The trader has declared APC 1RD.
The trader enters the following information on the declaration for 4 goods item:
- DE 1/1: IM
- DE 1/2: Z
- DE 2/1: Previous Document Type CLE declared at header level
- DE 3/39: EIR, CWP, DPO, CGU authorisations declared at header level
GOODS ITEM 1:
- DE 1/10: 4071 declared at item level
- DE 1/11: 1RD declared at item level
- DE 2/2: RSDSD declared at item level
- DE 2/3: C501, C505, C506, C514, C517 declared at item level
GOODS ITEM 2:
- DE 1/10: 4071 declared at item level
- DE 1/11: 1RD declared at item level
- DE 2/3: C501, C505, C506, C514, C517 declared at item level
GOODS ITEM 3:
- DE 1/10: 4071 declared at item level
- DE 1/11: 1RD declared at item level
- DE 2/3: C501, C505, C506, C514, C517 declared at item level
GOODS ITEM 4:
- DE 1/10: 4071 declared at item level
- DE 1/11: 1RD declared at item level
- DE 2/3: C501, C505, C506, C514, C517 9120, C640, C644 declared at item level
</t>
  </si>
  <si>
    <t>Import frontier declaration, for goods moving from GB to NI (Not At Risk), where the trader is authorised under the Northern Ireland Retail Movement Scheme (NIRMS) and a licence waiver is being declared</t>
  </si>
  <si>
    <t>A Trader submits a Type A (H1) standard declaration "Not At Risk" importing Agri-food products directly transported from GB to NI where goods are released for free circulation and by traders authorised under the Northern Ireland Retail Movement Scheme (NIRMS) where a licence waiver is being declared to home use in NI. The trader has declared APC 1RM.
The trader enters the following information on the declaration:
- DE 1/1: IM
- DE 1/2: A
- DE 1/10: 4000 declared at item level
- DE 1/11: 1RM declared at item level
- DE 2/2: NIDOM declared at item level
- DE 2/2: NIREM declared at item level - DE 2/3: 1RMS, C505, C506, C085 (Lic Exempt), Y900, N851 declared at item level
- DE 3/39: NIRM, CGU, DPO authorisations declared at header level</t>
  </si>
  <si>
    <t>Import C21i EIDR NOP pre-lodged type 'K' declaration, for goods moving from RoW to GB, where the goods description and the importers details are declared so that the non-Green Lane EIDR NOP is aligned to the GL EIDR</t>
  </si>
  <si>
    <t>A Trader submits a Type K (C21i EIDR NOP) pre-lodged declaration importing goods from RoW to GB
The trader also submits a GPN which converts the declaration from type F to a Type C .
The trader enters the following information on the declaration:
D.E. 1/1
Declaration Type: IM
D.E. 1/2
Additional Declaration: K.
D.E. 1/10
Procedure Code: 4000.
D.E. 1/11  Additional Procedure Code: 000
D.E. 2/3 Additional Document Code: C514
D.E. 3/39 Authorisation Codes: EIR
DE 3/21: Representative Status Code: 3
DE 6/8: Goods description declared at header level.</t>
  </si>
  <si>
    <t>Updated TT_IM124a</t>
  </si>
  <si>
    <t>Import frontier declaration using SRDS/H7 dataset, for goods moving from RoW to NI (at risk), where IOSS (Import One Stop Shop) is claimed and the item price is declared in a recognised currency other than GBP</t>
  </si>
  <si>
    <t>A trader submits a Type A (SRDS) declaration importing goods from ROW-NI (at risk)
The trader enters the following information on the declaration:
Additional declaration type 'A' in D.E. 1/2 at header level
AI Code 'NIIMP' is declared in D.E. 2/2 at item level
Procedure code '40 00' is entered in D.E. 1/10 at item level and it is declared for all goods items
APC 'F48' and 'C07' are entered on a declaration in D.E. 1/11 at item level
Item price value in D.E. 4/18 at item level on all goods items is declared in a recognised currency other than GBP and exceeds 135 in numerical value (140 USD). Note that when converted to GBP, this value cannot exceed 135 GBP.
IOSS VAT Identification Number entered in D.E. 3/40 at header level
Role code 'FR5' in D.E. 3/40 sub-field 'Type Code' (SubRole) at header level
Preference Code '100' In D.E. 4/17
Transport cost entered in D.E. 4/19 at header level is declared in USD Sterling</t>
  </si>
  <si>
    <t>This sample is updated following new functionalities delivered for TTM28.0: IOSS Currency Conversion Windsor Framework Post &amp; Parcels Programme</t>
  </si>
  <si>
    <t>DMSTAX (Indicative) = Function Code 13
DMSACC = Function Code 01
DMSTAX (Final) = Function Code 13
DMSCLE = Function Code 09</t>
  </si>
  <si>
    <t>Import EIDR NOP IVL type 'K' declaration, for goods moving from GB to NI (Not At Risk), where CPC '4000' and APC '1EN' are declared. CDS will not calculate or charge any customs duties, VAT, or excise to the submitter.</t>
  </si>
  <si>
    <t xml:space="preserve">A Trader submits a Type K IVL (EIDR NOP) declaration "Not At Risk" importing goods from GB to NI with MUCR and also submits a GAN. The trader has declared AI Code NIREM, Authorisation Type UKIMS, APC '1EN' in the declaration.
The trader then submits a UKCIRM to Register the declaration in DMS.
The trader then submits a UKCIRM-2, and The declaration will be Accepted and Cleared.
The trader enters the following information on the declaration:
- DE 1/1: IM
- DE 1/2: K
- DE 1/10: 4000 declared at item level
- DE 1/11: 1EN,
- DE 2/1: MUCR at header level
- DE 2/2: NIDOM, NIREM, 'GLOIL' and 'GLCCL
- DE 2/3: Document Code 1UKI, C514 declared at item level
- DE 3/39: UKIM, EIR authorisation declared at header level
- DE 3/16: Importer EORI declared at header level
- DE 3/18: Declarant EORI declared at header level
- DE 6/14: Commodity Code must be eight digits as a minimum
</t>
  </si>
  <si>
    <t>GL EIDR NOP</t>
  </si>
  <si>
    <t>GL C21i</t>
  </si>
  <si>
    <t>C21i EIDR NOP</t>
  </si>
  <si>
    <t>0024'</t>
  </si>
  <si>
    <t>0006'</t>
  </si>
  <si>
    <t>0007'</t>
  </si>
  <si>
    <t>DMSTAX (Indicative) = Function Code 13
DMSRCV = Function Code 02
DMSTAX (Indicative) = Function Code 13
DMSACC = Function Code 01
DMSTAX (Final) = Function Code 13
DMSCLE = Function Code 09</t>
  </si>
  <si>
    <t>DMSTAX (Indicative) = Function Code 13
DMSRCV = Function Code 02
DMSRCV = (GPN) Function Code 02
DMSTAX (Indicative) = Function Code 13
DMSACC = Function Code 01
DMSTAX (Final) = Function Code 13
DMSCLE = Function Code 09</t>
  </si>
  <si>
    <t>DMSTAX (Indicative) (Function code 13)
DMSACC (Function code 01)
DMSTAX (Final) (Function code 13)
DMSCLE (Function code 09)</t>
  </si>
  <si>
    <t>DMSRCV = Function Code 02
DMSTAX = Function Code 13
DMSRCV (GPN) = Function Code 02
DMSTAX (Indicative) = Function Code 13
DMSACC = Function Code 01
DMSTAX (Final) = Function Code 13
DMSCLE = Function Code 09</t>
  </si>
  <si>
    <t>UKCRM</t>
  </si>
  <si>
    <t>UKCRM-1
GPN
UKCRM-2</t>
  </si>
  <si>
    <t>UKCIRM</t>
  </si>
  <si>
    <t>GAN
UKCIRM-1
UKCIRM-2</t>
  </si>
  <si>
    <t>DMSACC = Function Code 01
DMSCLE = Function Code 09</t>
  </si>
  <si>
    <t>Import H3 type 'A' declaration, where goods originating from a third country have entered Guernsey and Jersey and have moved to NI, are deemed Not At Risk and override is used, so CDS will not calculate duties (Goods not in UK Free Circulation)</t>
  </si>
  <si>
    <t>A trader submits a Type A (H3) (Not In Free Circulation using Override Code) (Not at Risk) declaration importing goods from ROW-NI that have entered Guersey and Jersey 
The trader enters the following information on the declaration:
Declaration Type IM in DE 1/1
Additional Procedure Code F15 in DE 1/11
Additional Information Code NIIMP, NIREM in DE 2/2
Override Code OVR01, OVR07 in DE 2/2
Country of Dispatch GG declared in DE 5/14
Third Country of Origin declared in DE 5/15 is not GB, GG or JE
NI location code declared in DE 5/23</t>
  </si>
  <si>
    <t>TT_IM175a</t>
  </si>
  <si>
    <t>Import H3 supplementary type 'Y' declaration, for goods moving from RoW (special fiscal territory) to GB, where a full or partial suspension from customs duty is claimed for goods entered to TA</t>
  </si>
  <si>
    <t xml:space="preserve">A Trader submits a Type Y (H3) supplementary declaration importing goods from a special fiscal territory JE (Jersey) to GB to claim a full or partial suspension from customs duty (and where applicable excise duty and VAT) for goods entered to TA.
The trader enters the following information on the declaration:
D.E. 1/1
Declaration Type: CO
D.E. 1/2
Additional Declaration: Y.
D.E. 1/10
Procedure Code: 53 00.
D.E. 1/11  Additional Procedure Code: D15, F15
D.E 2/2 Additional Information Code RSDTA and GEN28.
D.E. 2/3 Additional Document Code: C505, C512, C516.
D.E. 3/39 Authorisation Codes: CGU, SDE, TEA. </t>
  </si>
  <si>
    <t>TT_IM181a</t>
  </si>
  <si>
    <t>Import H4 supplementary type 'Z' declaration, for goods moving from GB to NI (At Risk), where the goods are released to an inward processing procedure and have not been subject to any previous procedure. The trader has declared APC '1AR' and AI Code 'NIDOM'.</t>
  </si>
  <si>
    <t>A Trader submits a Type Z (H4) supplementary declaration "At Risk" importing goods from GB to NI released to an inward processing procedure where the goods have not been subject to any previous procedure. The trader has declared APC 1AR.
The trader enters the following information on the declaration:
- DE 1/1: IM
- DE 1/2: Z
- DE 1/10: 5100 declared at item level
- DE 1/11: 1AR declared at item level
- DE 2/1: Previous Document Type CLE declared at header level
- DE 2/2: NIDOM, GEN45, GEN86 declared at item level
- DE 2/3: C505,  C514, C601 declared at item level
- DE 3/39: EIR, CGU, IPO authorisations declared at header level</t>
  </si>
  <si>
    <t>TT_IM186a</t>
  </si>
  <si>
    <t>Annotation Update</t>
  </si>
  <si>
    <t>Item charge amount DE 4/14 was changed from 100 to 200</t>
  </si>
  <si>
    <t xml:space="preserve">Added a note to advise the scenario will be updated for a future release
 </t>
  </si>
  <si>
    <t>Item charge amount DE 4/14 was changed from 25000 to 22500</t>
  </si>
  <si>
    <t>Item charge amount DE 4/14 was changed to 10000 to fix the FEC check</t>
  </si>
  <si>
    <t>TTM28.0.1 New/Updated Annotated XML 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</si>
</sst>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29" x14ac:knownFonts="1">
    <font>
      <sz val="11"/>
      <color theme="1"/>
      <name val="Calibri"/>
      <family val="2"/>
      <scheme val="minor"/>
    </font>
    <font>
      <b/>
      <sz val="11"/>
      <color theme="0"/>
      <name val="Calibri"/>
      <family val="2"/>
      <scheme val="minor"/>
    </font>
    <font>
      <sz val="11"/>
      <name val="Calibri"/>
      <family val="2"/>
      <scheme val="minor"/>
    </font>
    <font>
      <sz val="11"/>
      <name val="Calibri"/>
      <family val="2"/>
    </font>
    <font>
      <sz val="8"/>
      <name val="Calibri"/>
      <family val="2"/>
      <scheme val="minor"/>
    </font>
    <font>
      <b/>
      <sz val="11"/>
      <color theme="1"/>
      <name val="Calibri"/>
      <family val="2"/>
      <scheme val="minor"/>
    </font>
    <font>
      <sz val="10"/>
      <color rgb="FF000000"/>
      <name val="Segoe UI"/>
      <family val="2"/>
    </font>
    <font>
      <sz val="11"/>
      <color theme="1"/>
      <name val="Calibri"/>
      <family val="2"/>
    </font>
    <font>
      <sz val="11"/>
      <color rgb="FF000000"/>
      <name val="Calibri"/>
      <family val="2"/>
    </font>
    <font>
      <b/>
      <sz val="11"/>
      <color rgb="FF002060"/>
      <name val="Calibri"/>
      <family val="2"/>
    </font>
    <font>
      <sz val="11"/>
      <color rgb="FF0070C0"/>
      <name val="Calibri"/>
      <family val="2"/>
    </font>
    <font>
      <sz val="11"/>
      <color rgb="FFFF0000"/>
      <name val="Calibri"/>
      <family val="2"/>
      <scheme val="minor"/>
    </font>
    <font>
      <sz val="11"/>
      <color theme="0"/>
      <name val="Calibri"/>
      <family val="2"/>
      <scheme val="minor"/>
    </font>
    <font>
      <b/>
      <sz val="11"/>
      <name val="Calibri"/>
      <family val="2"/>
      <scheme val="minor"/>
    </font>
    <font>
      <b/>
      <sz val="14"/>
      <color theme="1"/>
      <name val="Calibri"/>
      <family val="2"/>
      <scheme val="minor"/>
    </font>
    <font>
      <b/>
      <i/>
      <sz val="11"/>
      <name val="Calibri"/>
      <family val="2"/>
      <scheme val="minor"/>
    </font>
    <font>
      <b/>
      <sz val="12"/>
      <color theme="1"/>
      <name val="Calibri"/>
      <family val="2"/>
      <scheme val="minor"/>
    </font>
    <font>
      <b/>
      <sz val="11"/>
      <color theme="1"/>
      <name val="Calibri"/>
      <family val="2"/>
    </font>
    <font>
      <u/>
      <sz val="11"/>
      <color theme="10"/>
      <name val="Calibri"/>
      <family val="2"/>
      <scheme val="minor"/>
    </font>
    <font>
      <sz val="10"/>
      <color theme="1"/>
      <name val="Calibri"/>
      <family val="2"/>
      <scheme val="minor"/>
    </font>
    <font>
      <b/>
      <sz val="10"/>
      <color theme="1"/>
      <name val="Calibri"/>
      <family val="2"/>
      <scheme val="minor"/>
    </font>
    <font>
      <strike/>
      <sz val="11"/>
      <color theme="1"/>
      <name val="Calibri"/>
      <family val="2"/>
      <scheme val="minor"/>
    </font>
    <font>
      <u/>
      <sz val="11"/>
      <color theme="1"/>
      <name val="Calibri"/>
      <family val="2"/>
      <scheme val="minor"/>
    </font>
    <font>
      <b/>
      <sz val="11"/>
      <color theme="9" tint="-0.499984740745262"/>
      <name val="Calibri"/>
      <family val="2"/>
      <scheme val="minor"/>
    </font>
    <font>
      <sz val="10"/>
      <color theme="1"/>
      <name val="Arial"/>
      <family val="2"/>
    </font>
    <font>
      <sz val="11"/>
      <color rgb="FFC00000"/>
      <name val="Calibri"/>
      <family val="2"/>
      <scheme val="minor"/>
    </font>
    <font>
      <sz val="11"/>
      <color rgb="FF333333"/>
      <name val="Calibri"/>
      <family val="2"/>
      <scheme val="minor"/>
    </font>
    <font>
      <sz val="11"/>
      <color theme="8" tint="-0.249977111117893"/>
      <name val="Calibri"/>
      <family val="2"/>
      <scheme val="minor"/>
    </font>
    <font>
      <strike/>
      <sz val="11"/>
      <name val="Calibri"/>
      <family val="2"/>
      <scheme val="minor"/>
    </font>
  </fonts>
  <fills count="37">
    <fill>
      <patternFill patternType="none"/>
    </fill>
    <fill>
      <patternFill patternType="gray125"/>
    </fill>
    <fill>
      <patternFill patternType="solid">
        <fgColor theme="3"/>
        <bgColor indexed="64"/>
      </patternFill>
    </fill>
    <fill>
      <patternFill patternType="solid">
        <fgColor theme="7" tint="0.79998168889431442"/>
        <bgColor indexed="64"/>
      </patternFill>
    </fill>
    <fill>
      <patternFill patternType="solid">
        <fgColor rgb="FF44546A"/>
        <bgColor indexed="64"/>
      </patternFill>
    </fill>
    <fill>
      <patternFill patternType="solid">
        <fgColor theme="4"/>
        <bgColor indexed="64"/>
      </patternFill>
    </fill>
    <fill>
      <patternFill patternType="solid">
        <fgColor theme="2"/>
        <bgColor indexed="64"/>
      </patternFill>
    </fill>
    <fill>
      <patternFill patternType="solid">
        <fgColor rgb="FF0070C0"/>
        <bgColor indexed="64"/>
      </patternFill>
    </fill>
    <fill>
      <patternFill patternType="solid">
        <fgColor rgb="FFE7E6E6"/>
        <bgColor indexed="64"/>
      </patternFill>
    </fill>
    <fill>
      <patternFill patternType="solid">
        <fgColor rgb="FFE2EFD9"/>
        <bgColor indexed="64"/>
      </patternFill>
    </fill>
    <fill>
      <patternFill patternType="lightUp"/>
    </fill>
    <fill>
      <patternFill patternType="solid">
        <fgColor rgb="FFFFFF66"/>
        <bgColor indexed="64"/>
      </patternFill>
    </fill>
    <fill>
      <patternFill patternType="solid">
        <fgColor rgb="FFFF9966"/>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9" tint="0.39997558519241921"/>
        <bgColor indexed="64"/>
      </patternFill>
    </fill>
    <fill>
      <patternFill patternType="lightUp">
        <bgColor theme="9" tint="-0.249977111117893"/>
      </patternFill>
    </fill>
    <fill>
      <patternFill patternType="solid">
        <fgColor theme="9" tint="-0.499984740745262"/>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4" tint="0.59999389629810485"/>
        <bgColor indexed="64"/>
      </patternFill>
    </fill>
    <fill>
      <patternFill patternType="solid">
        <fgColor rgb="FFFF5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8" tint="0.3999450666829432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008884"/>
        <bgColor indexed="64"/>
      </patternFill>
    </fill>
    <fill>
      <patternFill patternType="solid">
        <fgColor theme="0"/>
        <bgColor auto="1"/>
      </patternFill>
    </fill>
    <fill>
      <patternFill patternType="solid">
        <fgColor rgb="FFFF9900"/>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indexed="64"/>
      </top>
      <bottom style="thin">
        <color theme="0"/>
      </bottom>
      <diagonal/>
    </border>
    <border>
      <left style="thin">
        <color theme="0"/>
      </left>
      <right style="thin">
        <color theme="0"/>
      </right>
      <top style="thin">
        <color theme="0"/>
      </top>
      <bottom style="thin">
        <color indexed="64"/>
      </bottom>
      <diagonal/>
    </border>
    <border>
      <left/>
      <right style="thin">
        <color theme="0"/>
      </right>
      <top/>
      <bottom style="thin">
        <color indexed="64"/>
      </bottom>
      <diagonal/>
    </border>
    <border>
      <left/>
      <right style="thin">
        <color theme="0"/>
      </right>
      <top style="thin">
        <color theme="0"/>
      </top>
      <bottom style="thin">
        <color indexed="64"/>
      </bottom>
      <diagonal/>
    </border>
    <border>
      <left/>
      <right style="thin">
        <color theme="0"/>
      </right>
      <top/>
      <bottom/>
      <diagonal/>
    </border>
    <border>
      <left style="thin">
        <color theme="0"/>
      </left>
      <right/>
      <top style="thin">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indexed="64"/>
      </right>
      <top/>
      <bottom style="thin">
        <color theme="0" tint="-0.34998626667073579"/>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style="thin">
        <color indexed="64"/>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indexed="64"/>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theme="0" tint="-0.34998626667073579"/>
      </left>
      <right style="thin">
        <color theme="0" tint="-0.34998626667073579"/>
      </right>
      <top style="thin">
        <color auto="1"/>
      </top>
      <bottom/>
      <diagonal/>
    </border>
    <border>
      <left style="thin">
        <color theme="0" tint="-0.34998626667073579"/>
      </left>
      <right style="thin">
        <color auto="1"/>
      </right>
      <top style="thin">
        <color auto="1"/>
      </top>
      <bottom/>
      <diagonal/>
    </border>
    <border>
      <left style="thin">
        <color theme="0" tint="-0.34998626667073579"/>
      </left>
      <right style="thin">
        <color theme="0" tint="-0.34998626667073579"/>
      </right>
      <top/>
      <bottom style="thin">
        <color auto="1"/>
      </bottom>
      <diagonal/>
    </border>
    <border>
      <left style="thin">
        <color theme="0" tint="-0.34998626667073579"/>
      </left>
      <right style="thin">
        <color auto="1"/>
      </right>
      <top/>
      <bottom style="thin">
        <color auto="1"/>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bottom style="thin">
        <color theme="0" tint="-0.24994659260841701"/>
      </bottom>
      <diagonal/>
    </border>
    <border>
      <left/>
      <right/>
      <top/>
      <bottom style="thin">
        <color indexed="64"/>
      </bottom>
      <diagonal/>
    </border>
    <border>
      <left/>
      <right/>
      <top style="thin">
        <color indexed="64"/>
      </top>
      <bottom/>
      <diagonal/>
    </border>
  </borders>
  <cellStyleXfs count="2">
    <xf numFmtId="0" fontId="0" fillId="0" borderId="0"/>
    <xf numFmtId="0" fontId="18" fillId="0" borderId="0" applyNumberFormat="0" applyFill="0" applyBorder="0" applyAlignment="0" applyProtection="0"/>
  </cellStyleXfs>
  <cellXfs count="381">
    <xf numFmtId="0" fontId="0" fillId="0" borderId="0" xfId="0"/>
    <xf numFmtId="0" fontId="0" fillId="0" borderId="0" xfId="0"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0" fontId="1" fillId="2" borderId="1" xfId="0" applyFont="1" applyFill="1" applyBorder="1" applyAlignment="1">
      <alignment horizontal="center"/>
    </xf>
    <xf numFmtId="0" fontId="2" fillId="0" borderId="2" xfId="0" applyFont="1" applyBorder="1" applyAlignment="1">
      <alignment horizontal="center" vertical="center" wrapText="1"/>
    </xf>
    <xf numFmtId="0" fontId="0" fillId="0" borderId="3" xfId="0" applyBorder="1"/>
    <xf numFmtId="0" fontId="1" fillId="4" borderId="1" xfId="0" applyFont="1" applyFill="1" applyBorder="1" applyAlignment="1">
      <alignment horizontal="center"/>
    </xf>
    <xf numFmtId="0" fontId="0" fillId="3" borderId="5" xfId="0" applyFill="1" applyBorder="1" applyAlignment="1">
      <alignment horizontal="center"/>
    </xf>
    <xf numFmtId="0" fontId="1" fillId="4" borderId="3" xfId="0" applyFont="1" applyFill="1" applyBorder="1" applyAlignment="1">
      <alignment horizontal="center"/>
    </xf>
    <xf numFmtId="0" fontId="0" fillId="3" borderId="4" xfId="0" applyFill="1"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3" borderId="0" xfId="0" applyFill="1" applyAlignment="1">
      <alignment horizontal="center"/>
    </xf>
    <xf numFmtId="0" fontId="0" fillId="0" borderId="1" xfId="0" applyBorder="1" applyAlignment="1">
      <alignment wrapText="1"/>
    </xf>
    <xf numFmtId="0" fontId="0" fillId="0" borderId="0" xfId="0" applyAlignment="1">
      <alignment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1" fillId="5" borderId="0" xfId="0" applyFont="1" applyFill="1" applyAlignment="1">
      <alignment horizontal="center" vertical="center"/>
    </xf>
    <xf numFmtId="0" fontId="0" fillId="0" borderId="1" xfId="0" applyBorder="1" applyAlignment="1">
      <alignment horizontal="center" vertical="center" wrapText="1"/>
    </xf>
    <xf numFmtId="16" fontId="0" fillId="0" borderId="1" xfId="0" applyNumberFormat="1" applyBorder="1" applyAlignment="1">
      <alignment horizontal="center"/>
    </xf>
    <xf numFmtId="0" fontId="0" fillId="0" borderId="0" xfId="0" applyAlignment="1">
      <alignment horizontal="center" vertical="center"/>
    </xf>
    <xf numFmtId="0" fontId="0" fillId="0" borderId="1" xfId="0" quotePrefix="1" applyBorder="1" applyAlignment="1">
      <alignment horizontal="center" vertical="center"/>
    </xf>
    <xf numFmtId="14" fontId="2" fillId="0" borderId="1" xfId="0" applyNumberFormat="1" applyFont="1" applyBorder="1" applyAlignment="1">
      <alignment horizontal="center" vertical="center" wrapText="1"/>
    </xf>
    <xf numFmtId="0" fontId="1" fillId="7" borderId="1" xfId="0" applyFont="1" applyFill="1" applyBorder="1"/>
    <xf numFmtId="16" fontId="0" fillId="0" borderId="1" xfId="0" applyNumberFormat="1" applyBorder="1" applyAlignment="1">
      <alignment wrapText="1"/>
    </xf>
    <xf numFmtId="0" fontId="1" fillId="7" borderId="6" xfId="0" applyFont="1" applyFill="1" applyBorder="1"/>
    <xf numFmtId="0" fontId="0" fillId="0" borderId="6" xfId="0" applyBorder="1" applyAlignment="1">
      <alignment wrapText="1"/>
    </xf>
    <xf numFmtId="0" fontId="8" fillId="8" borderId="7" xfId="0" applyFont="1" applyFill="1" applyBorder="1" applyAlignment="1">
      <alignment vertical="center" wrapText="1"/>
    </xf>
    <xf numFmtId="0" fontId="7" fillId="8" borderId="8" xfId="0" applyFont="1" applyFill="1" applyBorder="1" applyAlignment="1">
      <alignment vertical="center" wrapText="1"/>
    </xf>
    <xf numFmtId="0" fontId="9" fillId="0" borderId="10" xfId="0" applyFont="1" applyBorder="1" applyAlignment="1">
      <alignment vertical="center" wrapText="1"/>
    </xf>
    <xf numFmtId="0" fontId="3" fillId="0" borderId="10" xfId="0" applyFont="1" applyBorder="1" applyAlignment="1">
      <alignment vertical="center" wrapText="1"/>
    </xf>
    <xf numFmtId="0" fontId="7" fillId="9" borderId="10" xfId="0" applyFont="1" applyFill="1" applyBorder="1" applyAlignment="1">
      <alignment vertical="center" wrapText="1"/>
    </xf>
    <xf numFmtId="0" fontId="3" fillId="0" borderId="11" xfId="0" applyFont="1" applyBorder="1" applyAlignment="1">
      <alignment vertical="center" wrapText="1"/>
    </xf>
    <xf numFmtId="0" fontId="10" fillId="0" borderId="10" xfId="0" applyFont="1" applyBorder="1" applyAlignment="1">
      <alignment vertical="center" wrapText="1"/>
    </xf>
    <xf numFmtId="0" fontId="7" fillId="9" borderId="11" xfId="0" applyFont="1" applyFill="1" applyBorder="1" applyAlignment="1">
      <alignment vertical="center" wrapText="1"/>
    </xf>
    <xf numFmtId="0" fontId="10" fillId="9" borderId="10" xfId="0" applyFont="1" applyFill="1" applyBorder="1" applyAlignment="1">
      <alignment vertical="center" wrapText="1"/>
    </xf>
    <xf numFmtId="0" fontId="7" fillId="8" borderId="0" xfId="0" applyFont="1" applyFill="1" applyAlignment="1">
      <alignment vertical="center" wrapText="1"/>
    </xf>
    <xf numFmtId="0" fontId="7" fillId="8" borderId="11" xfId="0" applyFont="1" applyFill="1" applyBorder="1" applyAlignment="1">
      <alignment vertical="center" wrapText="1"/>
    </xf>
    <xf numFmtId="0" fontId="0" fillId="0" borderId="7" xfId="0" applyBorder="1"/>
    <xf numFmtId="0" fontId="3" fillId="0" borderId="7" xfId="0" applyFont="1" applyBorder="1" applyAlignment="1">
      <alignment vertical="center" wrapText="1"/>
    </xf>
    <xf numFmtId="16" fontId="0" fillId="0" borderId="7" xfId="0" applyNumberFormat="1" applyBorder="1"/>
    <xf numFmtId="0" fontId="0" fillId="0" borderId="7" xfId="0" applyBorder="1" applyAlignment="1">
      <alignment wrapText="1"/>
    </xf>
    <xf numFmtId="0" fontId="7" fillId="8" borderId="8" xfId="0" applyFont="1" applyFill="1" applyBorder="1" applyAlignment="1">
      <alignment horizontal="center" vertical="center" wrapText="1"/>
    </xf>
    <xf numFmtId="0" fontId="3" fillId="0" borderId="10" xfId="0" applyFont="1" applyBorder="1" applyAlignment="1">
      <alignment horizontal="center" vertical="center" wrapText="1"/>
    </xf>
    <xf numFmtId="0" fontId="7" fillId="9" borderId="10" xfId="0" applyFont="1" applyFill="1" applyBorder="1" applyAlignment="1">
      <alignment horizontal="center" vertical="center" wrapText="1"/>
    </xf>
    <xf numFmtId="14" fontId="0" fillId="0" borderId="7" xfId="0" applyNumberFormat="1" applyBorder="1"/>
    <xf numFmtId="0" fontId="5"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1" xfId="0" applyBorder="1" applyAlignment="1">
      <alignment vertical="center" wrapText="1"/>
    </xf>
    <xf numFmtId="0" fontId="0" fillId="0" borderId="0" xfId="0" applyAlignment="1">
      <alignment vertical="center"/>
    </xf>
    <xf numFmtId="0" fontId="0" fillId="0" borderId="0" xfId="0" applyAlignment="1">
      <alignment horizontal="left" wrapText="1"/>
    </xf>
    <xf numFmtId="0" fontId="0" fillId="10" borderId="0" xfId="0" applyFill="1" applyAlignment="1">
      <alignment wrapText="1"/>
    </xf>
    <xf numFmtId="0" fontId="0" fillId="11" borderId="1" xfId="0" applyFill="1" applyBorder="1" applyAlignment="1">
      <alignment vertical="center" wrapText="1"/>
    </xf>
    <xf numFmtId="0" fontId="0" fillId="11" borderId="1" xfId="0" applyFill="1" applyBorder="1" applyAlignment="1">
      <alignment horizontal="center" vertical="center" wrapText="1"/>
    </xf>
    <xf numFmtId="0" fontId="0" fillId="0" borderId="1" xfId="0" applyBorder="1" applyAlignment="1">
      <alignment horizontal="left" vertical="center" wrapText="1"/>
    </xf>
    <xf numFmtId="0" fontId="2" fillId="0" borderId="22" xfId="0" applyFont="1" applyBorder="1" applyAlignment="1">
      <alignment horizontal="left" vertical="center" wrapText="1"/>
    </xf>
    <xf numFmtId="0" fontId="2" fillId="0" borderId="1" xfId="0" applyFont="1" applyBorder="1" applyAlignment="1">
      <alignment horizontal="left" vertical="center" wrapText="1"/>
    </xf>
    <xf numFmtId="0" fontId="0" fillId="10" borderId="1" xfId="0" applyFill="1" applyBorder="1" applyAlignment="1">
      <alignment horizontal="left" vertical="center" wrapText="1"/>
    </xf>
    <xf numFmtId="0" fontId="0" fillId="11" borderId="1" xfId="0" applyFill="1" applyBorder="1" applyAlignment="1">
      <alignment horizontal="left" vertical="center" wrapText="1"/>
    </xf>
    <xf numFmtId="0" fontId="0" fillId="0" borderId="22" xfId="0" applyBorder="1" applyAlignment="1">
      <alignment horizontal="left" vertical="center" wrapText="1"/>
    </xf>
    <xf numFmtId="0" fontId="0" fillId="10" borderId="1" xfId="0" quotePrefix="1" applyFill="1" applyBorder="1" applyAlignment="1">
      <alignment horizontal="left" vertical="center" wrapText="1"/>
    </xf>
    <xf numFmtId="0" fontId="0" fillId="6" borderId="0" xfId="0" applyFill="1" applyAlignment="1">
      <alignment horizontal="left" wrapText="1"/>
    </xf>
    <xf numFmtId="0" fontId="0" fillId="12" borderId="1" xfId="0" applyFill="1" applyBorder="1" applyAlignment="1">
      <alignment horizontal="left" vertical="center" wrapText="1"/>
    </xf>
    <xf numFmtId="0" fontId="2" fillId="13" borderId="22" xfId="0" applyFont="1" applyFill="1" applyBorder="1" applyAlignment="1">
      <alignment horizontal="left" vertical="center" wrapText="1"/>
    </xf>
    <xf numFmtId="0" fontId="0" fillId="0" borderId="0" xfId="0" applyAlignment="1">
      <alignment horizontal="left" vertical="center" wrapText="1"/>
    </xf>
    <xf numFmtId="164" fontId="0" fillId="0" borderId="1" xfId="0" applyNumberFormat="1" applyBorder="1" applyAlignment="1">
      <alignment horizontal="center" vertical="center" wrapText="1"/>
    </xf>
    <xf numFmtId="164" fontId="0" fillId="0" borderId="0" xfId="0" applyNumberFormat="1" applyAlignment="1">
      <alignment horizontal="center" wrapText="1"/>
    </xf>
    <xf numFmtId="0" fontId="1" fillId="15" borderId="24" xfId="0" applyFont="1" applyFill="1" applyBorder="1" applyAlignment="1">
      <alignment horizontal="center" vertical="center" wrapText="1"/>
    </xf>
    <xf numFmtId="0" fontId="1" fillId="17" borderId="24" xfId="0" applyFont="1" applyFill="1" applyBorder="1" applyAlignment="1">
      <alignment horizontal="center" vertical="center" wrapText="1"/>
    </xf>
    <xf numFmtId="0" fontId="2" fillId="16" borderId="22" xfId="0" applyFont="1" applyFill="1" applyBorder="1" applyAlignment="1">
      <alignment horizontal="left" vertical="center" wrapText="1"/>
    </xf>
    <xf numFmtId="16" fontId="1" fillId="15" borderId="26" xfId="0" quotePrefix="1" applyNumberFormat="1" applyFont="1" applyFill="1" applyBorder="1" applyAlignment="1">
      <alignment horizontal="left" vertical="center" wrapText="1"/>
    </xf>
    <xf numFmtId="0" fontId="1" fillId="15" borderId="24" xfId="0" quotePrefix="1" applyFont="1" applyFill="1" applyBorder="1" applyAlignment="1">
      <alignment horizontal="left" vertical="center" wrapText="1"/>
    </xf>
    <xf numFmtId="0" fontId="1" fillId="18" borderId="25" xfId="0" applyFont="1" applyFill="1" applyBorder="1" applyAlignment="1">
      <alignment horizontal="center" vertical="center" wrapText="1"/>
    </xf>
    <xf numFmtId="0" fontId="1" fillId="19" borderId="27" xfId="0" applyFont="1" applyFill="1" applyBorder="1" applyAlignment="1">
      <alignment vertical="center" wrapText="1"/>
    </xf>
    <xf numFmtId="0" fontId="1" fillId="19" borderId="25" xfId="0" applyFont="1" applyFill="1" applyBorder="1" applyAlignment="1">
      <alignment horizontal="center" vertical="center" wrapText="1"/>
    </xf>
    <xf numFmtId="0" fontId="1" fillId="19" borderId="24" xfId="0" applyFont="1" applyFill="1" applyBorder="1" applyAlignment="1">
      <alignment horizontal="center" vertical="center" wrapText="1"/>
    </xf>
    <xf numFmtId="0" fontId="1" fillId="19" borderId="28" xfId="0" applyFont="1" applyFill="1" applyBorder="1" applyAlignment="1">
      <alignment horizontal="center" vertical="center" wrapText="1"/>
    </xf>
    <xf numFmtId="164" fontId="1" fillId="19" borderId="24" xfId="0" applyNumberFormat="1" applyFont="1" applyFill="1" applyBorder="1" applyAlignment="1">
      <alignment horizontal="center" vertical="center" wrapText="1"/>
    </xf>
    <xf numFmtId="17" fontId="1" fillId="15" borderId="24" xfId="0" quotePrefix="1" applyNumberFormat="1" applyFont="1" applyFill="1" applyBorder="1" applyAlignment="1">
      <alignment horizontal="left" vertical="center" wrapText="1"/>
    </xf>
    <xf numFmtId="0" fontId="2" fillId="20" borderId="22" xfId="0" applyFont="1" applyFill="1" applyBorder="1" applyAlignment="1">
      <alignment horizontal="left" vertical="center" wrapText="1"/>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horizontal="center" vertical="center" wrapText="1"/>
    </xf>
    <xf numFmtId="0" fontId="0" fillId="21" borderId="1" xfId="0" applyFill="1" applyBorder="1" applyAlignment="1">
      <alignment horizontal="left" vertical="center" wrapText="1"/>
    </xf>
    <xf numFmtId="0" fontId="0" fillId="0" borderId="0" xfId="0" applyAlignment="1">
      <alignment horizontal="center" vertical="center" wrapText="1"/>
    </xf>
    <xf numFmtId="0" fontId="5" fillId="22" borderId="1" xfId="0" applyFont="1" applyFill="1" applyBorder="1" applyAlignment="1">
      <alignment horizontal="center" vertical="center" wrapText="1"/>
    </xf>
    <xf numFmtId="0" fontId="5" fillId="22" borderId="1" xfId="0" applyFont="1" applyFill="1" applyBorder="1" applyAlignment="1">
      <alignment horizontal="center" vertical="center"/>
    </xf>
    <xf numFmtId="0" fontId="2" fillId="0" borderId="1" xfId="0" applyFont="1" applyBorder="1" applyAlignment="1">
      <alignment vertical="center" wrapText="1"/>
    </xf>
    <xf numFmtId="0" fontId="5" fillId="0" borderId="0" xfId="0" applyFont="1" applyAlignment="1">
      <alignment horizontal="center" vertical="center"/>
    </xf>
    <xf numFmtId="0" fontId="0" fillId="0" borderId="0" xfId="0" applyAlignment="1">
      <alignment vertical="center" wrapText="1"/>
    </xf>
    <xf numFmtId="0" fontId="1" fillId="18" borderId="35" xfId="0" applyFont="1" applyFill="1" applyBorder="1" applyAlignment="1">
      <alignment horizontal="center" vertical="center"/>
    </xf>
    <xf numFmtId="0" fontId="1" fillId="18" borderId="36" xfId="0" applyFont="1" applyFill="1" applyBorder="1" applyAlignment="1">
      <alignment horizontal="center" vertical="center" wrapText="1"/>
    </xf>
    <xf numFmtId="0" fontId="1" fillId="18" borderId="5" xfId="0" applyFont="1" applyFill="1" applyBorder="1" applyAlignment="1">
      <alignment horizontal="center" vertical="center" wrapText="1"/>
    </xf>
    <xf numFmtId="0" fontId="2" fillId="24" borderId="1" xfId="0" applyFont="1" applyFill="1" applyBorder="1" applyAlignment="1">
      <alignment vertical="center" wrapText="1"/>
    </xf>
    <xf numFmtId="0" fontId="14" fillId="0" borderId="0" xfId="0" applyFont="1" applyAlignment="1">
      <alignment vertical="center"/>
    </xf>
    <xf numFmtId="0" fontId="0" fillId="0" borderId="1" xfId="0" applyBorder="1" applyAlignment="1">
      <alignment vertical="center"/>
    </xf>
    <xf numFmtId="0" fontId="0" fillId="0" borderId="1" xfId="0" applyBorder="1" applyAlignment="1">
      <alignment horizontal="left" vertical="top" wrapText="1"/>
    </xf>
    <xf numFmtId="0" fontId="0" fillId="0" borderId="37" xfId="0" applyBorder="1" applyAlignment="1">
      <alignment horizontal="center" vertical="center"/>
    </xf>
    <xf numFmtId="0" fontId="1" fillId="18" borderId="35" xfId="0" applyFont="1" applyFill="1" applyBorder="1" applyAlignment="1">
      <alignment horizontal="center" vertical="center" wrapText="1"/>
    </xf>
    <xf numFmtId="0" fontId="2" fillId="26" borderId="1" xfId="0" applyFont="1" applyFill="1" applyBorder="1" applyAlignment="1">
      <alignment vertical="center" wrapText="1"/>
    </xf>
    <xf numFmtId="0" fontId="2" fillId="26" borderId="1" xfId="0" applyFont="1" applyFill="1" applyBorder="1" applyAlignment="1">
      <alignment horizontal="center" vertical="center" wrapText="1"/>
    </xf>
    <xf numFmtId="0" fontId="0" fillId="0" borderId="33" xfId="0" applyBorder="1" applyAlignment="1">
      <alignment vertical="center" wrapText="1"/>
    </xf>
    <xf numFmtId="0" fontId="0" fillId="0" borderId="33" xfId="0" applyBorder="1" applyAlignment="1">
      <alignment horizontal="center" vertical="center"/>
    </xf>
    <xf numFmtId="0" fontId="2" fillId="0" borderId="33" xfId="0" applyFont="1" applyBorder="1" applyAlignment="1">
      <alignment horizontal="center" vertical="center" wrapText="1"/>
    </xf>
    <xf numFmtId="0" fontId="2" fillId="0" borderId="33" xfId="0" applyFont="1" applyBorder="1" applyAlignment="1">
      <alignment vertical="center" wrapText="1"/>
    </xf>
    <xf numFmtId="0" fontId="2" fillId="0" borderId="1" xfId="0" applyFont="1" applyBorder="1" applyAlignment="1">
      <alignment vertical="top" wrapText="1"/>
    </xf>
    <xf numFmtId="0" fontId="0" fillId="20" borderId="1" xfId="0" applyFill="1" applyBorder="1" applyAlignment="1">
      <alignment horizontal="center" vertical="center"/>
    </xf>
    <xf numFmtId="0" fontId="0" fillId="0" borderId="38" xfId="0" applyBorder="1"/>
    <xf numFmtId="0" fontId="0" fillId="11" borderId="39" xfId="0" applyFill="1" applyBorder="1" applyAlignment="1">
      <alignment horizontal="center"/>
    </xf>
    <xf numFmtId="0" fontId="0" fillId="24" borderId="39" xfId="0" applyFill="1" applyBorder="1" applyAlignment="1">
      <alignment horizontal="center"/>
    </xf>
    <xf numFmtId="0" fontId="0" fillId="0" borderId="41" xfId="0" applyBorder="1"/>
    <xf numFmtId="0" fontId="0" fillId="25" borderId="42" xfId="0" applyFill="1" applyBorder="1" applyAlignment="1">
      <alignment horizontal="center"/>
    </xf>
    <xf numFmtId="0" fontId="0" fillId="0" borderId="43" xfId="0" applyBorder="1" applyAlignment="1">
      <alignment horizontal="center"/>
    </xf>
    <xf numFmtId="0" fontId="5" fillId="27" borderId="46" xfId="0" applyFont="1" applyFill="1" applyBorder="1" applyAlignment="1">
      <alignment horizontal="center"/>
    </xf>
    <xf numFmtId="0" fontId="0" fillId="0" borderId="47" xfId="0" applyBorder="1"/>
    <xf numFmtId="0" fontId="0" fillId="22" borderId="48" xfId="0" applyFill="1" applyBorder="1" applyAlignment="1">
      <alignment horizontal="center"/>
    </xf>
    <xf numFmtId="0" fontId="0" fillId="0" borderId="49" xfId="0" applyBorder="1" applyAlignment="1">
      <alignment horizontal="center"/>
    </xf>
    <xf numFmtId="0" fontId="5" fillId="0" borderId="44" xfId="0" applyFont="1" applyBorder="1"/>
    <xf numFmtId="0" fontId="5" fillId="0" borderId="45" xfId="0" applyFont="1" applyBorder="1" applyAlignment="1">
      <alignment horizontal="center"/>
    </xf>
    <xf numFmtId="0" fontId="0" fillId="28" borderId="39" xfId="0" applyFill="1" applyBorder="1" applyAlignment="1">
      <alignment horizontal="center"/>
    </xf>
    <xf numFmtId="0" fontId="0" fillId="0" borderId="50" xfId="0" applyBorder="1"/>
    <xf numFmtId="0" fontId="0" fillId="0" borderId="51" xfId="0" applyBorder="1"/>
    <xf numFmtId="0" fontId="0" fillId="0" borderId="52" xfId="0" applyBorder="1"/>
    <xf numFmtId="0" fontId="0" fillId="0" borderId="53" xfId="0" applyBorder="1"/>
    <xf numFmtId="0" fontId="5" fillId="0" borderId="33" xfId="0" applyFont="1" applyBorder="1"/>
    <xf numFmtId="0" fontId="5" fillId="0" borderId="54" xfId="0" applyFont="1" applyBorder="1"/>
    <xf numFmtId="0" fontId="5" fillId="0" borderId="46" xfId="0" applyFont="1" applyBorder="1" applyAlignment="1">
      <alignment horizontal="center" vertical="center"/>
    </xf>
    <xf numFmtId="0" fontId="0" fillId="0" borderId="39" xfId="0" applyBorder="1" applyAlignment="1">
      <alignment horizontal="center"/>
    </xf>
    <xf numFmtId="0" fontId="0" fillId="0" borderId="40" xfId="0" applyBorder="1"/>
    <xf numFmtId="0" fontId="0" fillId="0" borderId="58" xfId="0" applyBorder="1"/>
    <xf numFmtId="0" fontId="5" fillId="27" borderId="59" xfId="0" applyFont="1" applyFill="1" applyBorder="1" applyAlignment="1">
      <alignment horizontal="center"/>
    </xf>
    <xf numFmtId="0" fontId="5" fillId="27" borderId="60" xfId="0" applyFont="1" applyFill="1" applyBorder="1" applyAlignment="1">
      <alignment horizontal="center"/>
    </xf>
    <xf numFmtId="0" fontId="5" fillId="0" borderId="61" xfId="0" applyFont="1" applyBorder="1" applyAlignment="1">
      <alignment horizontal="center"/>
    </xf>
    <xf numFmtId="0" fontId="0" fillId="0" borderId="62" xfId="0" applyBorder="1"/>
    <xf numFmtId="0" fontId="0" fillId="0" borderId="55" xfId="0" applyBorder="1" applyAlignment="1">
      <alignment horizontal="center"/>
    </xf>
    <xf numFmtId="0" fontId="0" fillId="0" borderId="56" xfId="0" applyBorder="1"/>
    <xf numFmtId="0" fontId="0" fillId="0" borderId="57" xfId="0" applyBorder="1" applyAlignment="1">
      <alignment horizontal="center"/>
    </xf>
    <xf numFmtId="0" fontId="5" fillId="22" borderId="33" xfId="0" applyFont="1" applyFill="1" applyBorder="1" applyAlignment="1">
      <alignment horizontal="center" vertical="center" wrapText="1"/>
    </xf>
    <xf numFmtId="0" fontId="0" fillId="0" borderId="33" xfId="0" applyBorder="1" applyAlignment="1">
      <alignment vertical="center"/>
    </xf>
    <xf numFmtId="0" fontId="0" fillId="0" borderId="18" xfId="0" applyBorder="1" applyAlignment="1">
      <alignment vertical="center"/>
    </xf>
    <xf numFmtId="0" fontId="0" fillId="0" borderId="1" xfId="0" applyBorder="1" applyAlignment="1">
      <alignment horizontal="left" vertical="center"/>
    </xf>
    <xf numFmtId="0" fontId="15" fillId="0" borderId="1" xfId="0" applyFont="1" applyBorder="1" applyAlignment="1">
      <alignment vertical="center" wrapText="1"/>
    </xf>
    <xf numFmtId="0" fontId="15" fillId="26" borderId="1" xfId="0" applyFont="1" applyFill="1" applyBorder="1" applyAlignment="1">
      <alignment vertical="center" wrapText="1"/>
    </xf>
    <xf numFmtId="0" fontId="0" fillId="0" borderId="33" xfId="0" applyBorder="1" applyAlignment="1">
      <alignment horizontal="left" vertical="center"/>
    </xf>
    <xf numFmtId="0" fontId="0" fillId="0" borderId="2" xfId="0" applyBorder="1" applyAlignment="1">
      <alignment vertical="top" wrapText="1"/>
    </xf>
    <xf numFmtId="0" fontId="0" fillId="0" borderId="63" xfId="0" applyBorder="1" applyAlignment="1">
      <alignment horizontal="center" vertical="center"/>
    </xf>
    <xf numFmtId="0" fontId="16" fillId="0" borderId="0" xfId="0" applyFont="1"/>
    <xf numFmtId="0" fontId="0" fillId="0" borderId="65" xfId="0" applyBorder="1"/>
    <xf numFmtId="0" fontId="0" fillId="0" borderId="66" xfId="0" applyBorder="1"/>
    <xf numFmtId="0" fontId="0" fillId="0" borderId="67" xfId="0" applyBorder="1"/>
    <xf numFmtId="0" fontId="5" fillId="27" borderId="1" xfId="0" applyFont="1" applyFill="1" applyBorder="1" applyAlignment="1">
      <alignment horizontal="center" vertical="center"/>
    </xf>
    <xf numFmtId="0" fontId="0" fillId="0" borderId="67"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17" fillId="27" borderId="1" xfId="0" applyFont="1" applyFill="1" applyBorder="1" applyAlignment="1">
      <alignment horizontal="center" vertical="center" wrapText="1"/>
    </xf>
    <xf numFmtId="0" fontId="7" fillId="0" borderId="64" xfId="0" applyFont="1" applyBorder="1" applyAlignment="1">
      <alignment vertical="center" wrapText="1"/>
    </xf>
    <xf numFmtId="0" fontId="7" fillId="0" borderId="66" xfId="0" applyFont="1" applyBorder="1" applyAlignment="1">
      <alignment vertical="center" wrapText="1"/>
    </xf>
    <xf numFmtId="0" fontId="0" fillId="27" borderId="64" xfId="0" applyFill="1" applyBorder="1" applyAlignment="1">
      <alignment horizontal="center" vertical="center"/>
    </xf>
    <xf numFmtId="0" fontId="0" fillId="29" borderId="1" xfId="0" applyFill="1" applyBorder="1" applyAlignment="1">
      <alignment horizontal="center" vertical="center" wrapText="1"/>
    </xf>
    <xf numFmtId="0" fontId="2" fillId="16" borderId="65" xfId="0" applyFont="1" applyFill="1" applyBorder="1"/>
    <xf numFmtId="0" fontId="0" fillId="16" borderId="65" xfId="0" applyFill="1" applyBorder="1"/>
    <xf numFmtId="0" fontId="5" fillId="0" borderId="0" xfId="0" applyFont="1" applyAlignment="1">
      <alignment horizontal="center" vertical="center" wrapText="1"/>
    </xf>
    <xf numFmtId="0" fontId="0" fillId="0" borderId="2" xfId="0" applyBorder="1" applyAlignment="1">
      <alignment horizontal="center" vertical="center" wrapText="1"/>
    </xf>
    <xf numFmtId="0" fontId="2" fillId="0" borderId="2" xfId="0" applyFont="1" applyBorder="1" applyAlignment="1">
      <alignment vertical="center" wrapText="1"/>
    </xf>
    <xf numFmtId="0" fontId="0" fillId="16"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30" borderId="37" xfId="0" applyFill="1" applyBorder="1" applyAlignment="1">
      <alignment horizontal="center" vertical="center" wrapText="1"/>
    </xf>
    <xf numFmtId="0" fontId="0" fillId="0" borderId="65" xfId="0" applyBorder="1" applyAlignment="1">
      <alignment wrapText="1"/>
    </xf>
    <xf numFmtId="0" fontId="5" fillId="31" borderId="1" xfId="0" applyFont="1" applyFill="1" applyBorder="1" applyAlignment="1">
      <alignment horizontal="center" vertical="center"/>
    </xf>
    <xf numFmtId="0" fontId="0" fillId="0" borderId="68" xfId="0" applyBorder="1"/>
    <xf numFmtId="0" fontId="5" fillId="0" borderId="0" xfId="0" applyFont="1"/>
    <xf numFmtId="0" fontId="16" fillId="0" borderId="68" xfId="0" applyFont="1" applyBorder="1"/>
    <xf numFmtId="0" fontId="20" fillId="31" borderId="1" xfId="0" applyFont="1" applyFill="1" applyBorder="1" applyAlignment="1">
      <alignment textRotation="45"/>
    </xf>
    <xf numFmtId="0" fontId="12" fillId="0" borderId="1" xfId="0" applyFont="1" applyBorder="1" applyAlignment="1">
      <alignment horizontal="center" vertical="center" wrapText="1"/>
    </xf>
    <xf numFmtId="0" fontId="19" fillId="0" borderId="1" xfId="0" applyFont="1" applyBorder="1" applyAlignment="1">
      <alignment horizontal="center" vertical="center"/>
    </xf>
    <xf numFmtId="0" fontId="19" fillId="0" borderId="1" xfId="0" applyFont="1" applyBorder="1" applyAlignment="1">
      <alignment wrapText="1"/>
    </xf>
    <xf numFmtId="0" fontId="2" fillId="0" borderId="34" xfId="0" applyFont="1" applyBorder="1" applyAlignment="1">
      <alignment horizontal="center" vertical="center" wrapText="1"/>
    </xf>
    <xf numFmtId="0" fontId="2" fillId="0" borderId="34" xfId="0" applyFont="1" applyBorder="1" applyAlignment="1">
      <alignment vertical="center" wrapText="1"/>
    </xf>
    <xf numFmtId="0" fontId="0" fillId="0" borderId="34" xfId="0" applyBorder="1" applyAlignment="1">
      <alignment horizontal="center" vertical="center"/>
    </xf>
    <xf numFmtId="0" fontId="0" fillId="0" borderId="34" xfId="0" applyBorder="1" applyAlignment="1">
      <alignment vertical="center"/>
    </xf>
    <xf numFmtId="0" fontId="19" fillId="0" borderId="0" xfId="0" applyFont="1" applyAlignment="1">
      <alignment wrapText="1"/>
    </xf>
    <xf numFmtId="14" fontId="0" fillId="0" borderId="1" xfId="0" applyNumberFormat="1" applyBorder="1" applyAlignment="1">
      <alignment horizontal="center" vertical="center" wrapText="1"/>
    </xf>
    <xf numFmtId="0" fontId="5" fillId="32" borderId="1" xfId="0" applyFont="1" applyFill="1" applyBorder="1"/>
    <xf numFmtId="0" fontId="0" fillId="0" borderId="33" xfId="0" applyBorder="1" applyAlignment="1">
      <alignment horizontal="left"/>
    </xf>
    <xf numFmtId="0" fontId="0" fillId="0" borderId="22" xfId="0" applyBorder="1"/>
    <xf numFmtId="0" fontId="0" fillId="0" borderId="33" xfId="0" applyBorder="1"/>
    <xf numFmtId="0" fontId="5" fillId="32" borderId="37" xfId="0" applyFont="1" applyFill="1" applyBorder="1"/>
    <xf numFmtId="0" fontId="0" fillId="0" borderId="16" xfId="0" applyBorder="1" applyAlignment="1">
      <alignment horizontal="left"/>
    </xf>
    <xf numFmtId="0" fontId="5" fillId="32" borderId="6" xfId="0" applyFont="1" applyFill="1" applyBorder="1"/>
    <xf numFmtId="0" fontId="5" fillId="32" borderId="2" xfId="0" applyFont="1" applyFill="1" applyBorder="1"/>
    <xf numFmtId="0" fontId="0" fillId="0" borderId="16" xfId="0" applyBorder="1"/>
    <xf numFmtId="0" fontId="0" fillId="32" borderId="6" xfId="0" applyFill="1" applyBorder="1"/>
    <xf numFmtId="0" fontId="0" fillId="32" borderId="2" xfId="0" applyFill="1" applyBorder="1"/>
    <xf numFmtId="0" fontId="21" fillId="0" borderId="1" xfId="0" applyFont="1" applyBorder="1" applyAlignment="1">
      <alignment horizontal="left" vertical="center" wrapText="1"/>
    </xf>
    <xf numFmtId="0" fontId="0" fillId="0" borderId="2" xfId="0" applyBorder="1" applyAlignment="1">
      <alignment horizontal="center" vertical="center"/>
    </xf>
    <xf numFmtId="0" fontId="0" fillId="0" borderId="22" xfId="0" applyBorder="1" applyAlignment="1">
      <alignment horizontal="center" vertical="center"/>
    </xf>
    <xf numFmtId="165" fontId="0" fillId="0" borderId="1" xfId="0" applyNumberFormat="1" applyBorder="1" applyAlignment="1">
      <alignment horizontal="center" vertical="center"/>
    </xf>
    <xf numFmtId="0" fontId="0" fillId="0" borderId="1" xfId="0" quotePrefix="1" applyBorder="1" applyAlignment="1">
      <alignment horizontal="left" vertical="center" wrapText="1"/>
    </xf>
    <xf numFmtId="0" fontId="2" fillId="0" borderId="1" xfId="0" applyFont="1" applyBorder="1" applyAlignment="1">
      <alignment horizontal="left" vertical="center" wrapText="1" indent="1"/>
    </xf>
    <xf numFmtId="0" fontId="0" fillId="0" borderId="1" xfId="0" applyBorder="1" applyAlignment="1">
      <alignment horizontal="left" vertical="center" wrapText="1" indent="1"/>
    </xf>
    <xf numFmtId="0" fontId="0" fillId="0" borderId="1" xfId="0" quotePrefix="1" applyBorder="1" applyAlignment="1">
      <alignment horizontal="left" vertical="center" wrapText="1" indent="1"/>
    </xf>
    <xf numFmtId="0" fontId="2" fillId="26" borderId="1" xfId="0" applyFont="1" applyFill="1" applyBorder="1" applyAlignment="1">
      <alignment horizontal="left" vertical="center" wrapText="1"/>
    </xf>
    <xf numFmtId="0" fontId="0" fillId="0" borderId="2" xfId="0" applyBorder="1" applyAlignment="1">
      <alignment horizontal="left" vertical="center" wrapText="1"/>
    </xf>
    <xf numFmtId="0" fontId="22" fillId="0" borderId="0" xfId="0" applyFont="1"/>
    <xf numFmtId="0" fontId="3" fillId="0" borderId="9" xfId="0" applyFont="1" applyBorder="1" applyAlignment="1">
      <alignment vertical="center" wrapText="1"/>
    </xf>
    <xf numFmtId="0" fontId="7" fillId="9" borderId="9" xfId="0" applyFont="1" applyFill="1" applyBorder="1" applyAlignment="1">
      <alignment vertical="center" wrapText="1"/>
    </xf>
    <xf numFmtId="0" fontId="0" fillId="0" borderId="2" xfId="0" applyBorder="1" applyAlignment="1">
      <alignment vertical="center" wrapText="1"/>
    </xf>
    <xf numFmtId="0" fontId="13" fillId="23" borderId="33" xfId="0" applyFont="1" applyFill="1" applyBorder="1" applyAlignment="1">
      <alignment vertical="center" wrapText="1"/>
    </xf>
    <xf numFmtId="0" fontId="0" fillId="0" borderId="2" xfId="0" applyBorder="1" applyAlignment="1">
      <alignment horizontal="left" vertical="center"/>
    </xf>
    <xf numFmtId="0" fontId="0" fillId="0" borderId="2" xfId="0" applyBorder="1" applyAlignment="1">
      <alignment vertical="center"/>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xf numFmtId="0" fontId="0" fillId="0" borderId="2" xfId="0" quotePrefix="1" applyBorder="1" applyAlignment="1">
      <alignment vertical="top" wrapText="1"/>
    </xf>
    <xf numFmtId="0" fontId="1" fillId="18" borderId="4" xfId="0" applyFont="1" applyFill="1" applyBorder="1" applyAlignment="1">
      <alignment horizontal="center" vertical="center" wrapText="1"/>
    </xf>
    <xf numFmtId="0" fontId="1" fillId="18" borderId="36" xfId="0" applyFont="1" applyFill="1" applyBorder="1" applyAlignment="1">
      <alignment horizontal="center" vertical="center"/>
    </xf>
    <xf numFmtId="0" fontId="0" fillId="0" borderId="2" xfId="0" quotePrefix="1" applyBorder="1" applyAlignment="1">
      <alignment horizontal="left" vertical="center" wrapText="1"/>
    </xf>
    <xf numFmtId="0" fontId="0" fillId="0" borderId="1" xfId="0" quotePrefix="1" applyBorder="1" applyAlignment="1">
      <alignment vertical="center" wrapText="1"/>
    </xf>
    <xf numFmtId="0" fontId="24" fillId="0" borderId="0" xfId="0" applyFont="1" applyAlignment="1">
      <alignment horizontal="left" vertical="center" indent="1"/>
    </xf>
    <xf numFmtId="0" fontId="24" fillId="24" borderId="0" xfId="0" applyFont="1" applyFill="1" applyAlignment="1">
      <alignment horizontal="left" vertical="center" indent="1"/>
    </xf>
    <xf numFmtId="0" fontId="0" fillId="0" borderId="2" xfId="0" quotePrefix="1" applyBorder="1" applyAlignment="1">
      <alignment vertical="center" wrapText="1"/>
    </xf>
    <xf numFmtId="0" fontId="13" fillId="23" borderId="33" xfId="0" applyFont="1" applyFill="1" applyBorder="1" applyAlignment="1">
      <alignment horizontal="left" vertical="center" wrapText="1"/>
    </xf>
    <xf numFmtId="0" fontId="25" fillId="0" borderId="1" xfId="0" applyFont="1" applyBorder="1" applyAlignment="1">
      <alignment horizontal="left" vertical="center" wrapText="1"/>
    </xf>
    <xf numFmtId="0" fontId="0" fillId="0" borderId="18" xfId="0" applyBorder="1" applyAlignment="1">
      <alignment vertical="center" wrapText="1"/>
    </xf>
    <xf numFmtId="0" fontId="18" fillId="0" borderId="37" xfId="1" applyBorder="1" applyAlignment="1">
      <alignment vertical="center" wrapText="1"/>
    </xf>
    <xf numFmtId="165" fontId="0" fillId="0" borderId="6" xfId="0" applyNumberFormat="1" applyBorder="1" applyAlignment="1">
      <alignment horizontal="center" vertical="center"/>
    </xf>
    <xf numFmtId="0" fontId="0" fillId="0" borderId="6" xfId="0" applyBorder="1" applyAlignment="1">
      <alignment horizontal="center" vertical="center"/>
    </xf>
    <xf numFmtId="0" fontId="1" fillId="34" borderId="4" xfId="0" applyFont="1" applyFill="1" applyBorder="1" applyAlignment="1">
      <alignment horizontal="center" vertical="center" wrapText="1"/>
    </xf>
    <xf numFmtId="0" fontId="1" fillId="34" borderId="36" xfId="0" applyFont="1" applyFill="1" applyBorder="1" applyAlignment="1">
      <alignment horizontal="center" vertical="center"/>
    </xf>
    <xf numFmtId="0" fontId="1" fillId="34" borderId="5" xfId="0" applyFont="1" applyFill="1" applyBorder="1" applyAlignment="1">
      <alignment horizontal="center" vertical="center" wrapText="1"/>
    </xf>
    <xf numFmtId="0" fontId="1" fillId="34" borderId="36" xfId="0" applyFont="1" applyFill="1" applyBorder="1" applyAlignment="1">
      <alignment horizontal="center" vertical="center" wrapText="1"/>
    </xf>
    <xf numFmtId="0" fontId="0" fillId="35" borderId="1" xfId="0" applyFill="1" applyBorder="1" applyAlignment="1">
      <alignment horizontal="left" vertical="center" wrapText="1"/>
    </xf>
    <xf numFmtId="0" fontId="2" fillId="35" borderId="1" xfId="0" applyFont="1" applyFill="1" applyBorder="1" applyAlignment="1">
      <alignment vertical="center" wrapText="1"/>
    </xf>
    <xf numFmtId="0" fontId="18" fillId="35" borderId="1" xfId="1" applyFill="1" applyBorder="1" applyAlignment="1">
      <alignment vertical="center" wrapText="1"/>
    </xf>
    <xf numFmtId="0" fontId="0" fillId="35" borderId="1" xfId="0" applyFill="1" applyBorder="1" applyAlignment="1">
      <alignment vertical="center" wrapText="1"/>
    </xf>
    <xf numFmtId="0" fontId="18" fillId="0" borderId="1" xfId="1" applyBorder="1" applyAlignment="1">
      <alignment horizontal="left" vertical="center" wrapText="1"/>
    </xf>
    <xf numFmtId="0" fontId="0" fillId="26" borderId="2" xfId="0" applyFill="1" applyBorder="1" applyAlignment="1">
      <alignment vertical="top"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13" fillId="23" borderId="34" xfId="0" applyFont="1" applyFill="1" applyBorder="1" applyAlignment="1">
      <alignment vertical="center" wrapText="1"/>
    </xf>
    <xf numFmtId="0" fontId="26" fillId="0" borderId="1" xfId="0" applyFont="1" applyBorder="1" applyAlignment="1">
      <alignment horizontal="left" vertical="center" wrapText="1"/>
    </xf>
    <xf numFmtId="164" fontId="0" fillId="0" borderId="2" xfId="0" applyNumberFormat="1" applyBorder="1" applyAlignment="1">
      <alignment horizontal="left" vertical="center" wrapText="1"/>
    </xf>
    <xf numFmtId="164" fontId="0" fillId="0" borderId="1" xfId="0" applyNumberFormat="1" applyBorder="1" applyAlignment="1">
      <alignment horizontal="left" vertical="center" wrapText="1"/>
    </xf>
    <xf numFmtId="0" fontId="18" fillId="0" borderId="1" xfId="1" applyFill="1" applyBorder="1" applyAlignment="1">
      <alignment vertical="center" wrapText="1"/>
    </xf>
    <xf numFmtId="0" fontId="18" fillId="0" borderId="6" xfId="1" applyFill="1" applyBorder="1" applyAlignment="1">
      <alignment vertical="center" wrapText="1"/>
    </xf>
    <xf numFmtId="0" fontId="2" fillId="0" borderId="1" xfId="0" quotePrefix="1" applyFont="1" applyBorder="1" applyAlignment="1">
      <alignment horizontal="center" vertical="center" wrapText="1"/>
    </xf>
    <xf numFmtId="164" fontId="0" fillId="0" borderId="2" xfId="0" applyNumberFormat="1" applyBorder="1" applyAlignment="1">
      <alignment horizontal="center" vertical="center" wrapText="1"/>
    </xf>
    <xf numFmtId="0" fontId="0" fillId="0" borderId="22" xfId="0" applyBorder="1" applyAlignment="1">
      <alignment vertical="center" wrapText="1"/>
    </xf>
    <xf numFmtId="0" fontId="0" fillId="24" borderId="0" xfId="0" applyFill="1"/>
    <xf numFmtId="0" fontId="0" fillId="0" borderId="6" xfId="0" applyBorder="1" applyAlignment="1">
      <alignment horizontal="left" vertical="center" wrapText="1"/>
    </xf>
    <xf numFmtId="0" fontId="0" fillId="0" borderId="2" xfId="0" applyBorder="1" applyAlignment="1">
      <alignment horizontal="left" vertical="center" wrapText="1" indent="1"/>
    </xf>
    <xf numFmtId="164" fontId="0" fillId="0" borderId="2" xfId="0" applyNumberFormat="1" applyBorder="1" applyAlignment="1">
      <alignment horizontal="left" vertical="center" wrapText="1" indent="1"/>
    </xf>
    <xf numFmtId="0" fontId="0" fillId="0" borderId="0" xfId="0" applyAlignment="1">
      <alignment horizontal="left" vertical="center" indent="1"/>
    </xf>
    <xf numFmtId="0" fontId="0" fillId="0" borderId="2" xfId="0" applyBorder="1" applyAlignment="1">
      <alignment horizontal="left" vertical="center" indent="1"/>
    </xf>
    <xf numFmtId="0" fontId="0" fillId="0" borderId="1" xfId="0" applyBorder="1" applyAlignment="1">
      <alignment horizontal="left" vertical="center" indent="1"/>
    </xf>
    <xf numFmtId="0" fontId="0" fillId="0" borderId="1" xfId="0" quotePrefix="1" applyBorder="1" applyAlignment="1">
      <alignment horizontal="left" vertical="center" indent="1"/>
    </xf>
    <xf numFmtId="0" fontId="0" fillId="0" borderId="37" xfId="0" applyBorder="1" applyAlignment="1">
      <alignment vertical="center" wrapText="1"/>
    </xf>
    <xf numFmtId="0" fontId="0" fillId="0" borderId="37" xfId="0" applyBorder="1" applyAlignment="1">
      <alignment horizontal="left" vertical="center" wrapText="1"/>
    </xf>
    <xf numFmtId="0" fontId="0" fillId="0" borderId="37" xfId="0" applyBorder="1" applyAlignment="1">
      <alignment wrapText="1"/>
    </xf>
    <xf numFmtId="0" fontId="0" fillId="21" borderId="0" xfId="0" applyFill="1" applyAlignment="1">
      <alignment horizontal="center"/>
    </xf>
    <xf numFmtId="0" fontId="0" fillId="25" borderId="0" xfId="0" applyFill="1" applyAlignment="1">
      <alignment horizontal="center"/>
    </xf>
    <xf numFmtId="0" fontId="0" fillId="26" borderId="1" xfId="0" applyFill="1" applyBorder="1" applyAlignment="1">
      <alignment horizontal="center" vertical="center"/>
    </xf>
    <xf numFmtId="0" fontId="0" fillId="26" borderId="1" xfId="0" applyFill="1" applyBorder="1" applyAlignment="1">
      <alignment vertical="center" wrapText="1"/>
    </xf>
    <xf numFmtId="0" fontId="0" fillId="26" borderId="1" xfId="0" quotePrefix="1" applyFill="1" applyBorder="1" applyAlignment="1">
      <alignment vertical="center" wrapText="1"/>
    </xf>
    <xf numFmtId="0" fontId="0" fillId="26" borderId="1" xfId="0" applyFill="1" applyBorder="1" applyAlignment="1">
      <alignment horizontal="left" vertical="center"/>
    </xf>
    <xf numFmtId="0" fontId="5" fillId="26" borderId="34" xfId="0" applyFont="1" applyFill="1" applyBorder="1" applyAlignment="1">
      <alignment horizontal="center" vertical="center" wrapText="1"/>
    </xf>
    <xf numFmtId="0" fontId="5" fillId="26" borderId="1" xfId="0" applyFont="1" applyFill="1" applyBorder="1" applyAlignment="1">
      <alignment horizontal="center" vertical="center" wrapText="1"/>
    </xf>
    <xf numFmtId="0" fontId="13" fillId="26" borderId="34" xfId="0" applyFont="1" applyFill="1" applyBorder="1" applyAlignment="1">
      <alignment vertical="center" wrapText="1"/>
    </xf>
    <xf numFmtId="0" fontId="13" fillId="26" borderId="1" xfId="0" applyFont="1" applyFill="1" applyBorder="1" applyAlignment="1">
      <alignment vertical="center" wrapText="1"/>
    </xf>
    <xf numFmtId="0" fontId="13" fillId="26" borderId="68" xfId="0" applyFont="1" applyFill="1" applyBorder="1" applyAlignment="1">
      <alignment vertical="center" wrapText="1"/>
    </xf>
    <xf numFmtId="0" fontId="13" fillId="23" borderId="16" xfId="0" applyFont="1" applyFill="1" applyBorder="1" applyAlignment="1">
      <alignment vertical="center" wrapText="1"/>
    </xf>
    <xf numFmtId="0" fontId="13" fillId="26" borderId="0" xfId="0" applyFont="1" applyFill="1" applyAlignment="1">
      <alignment vertical="center" wrapText="1"/>
    </xf>
    <xf numFmtId="0" fontId="0" fillId="26" borderId="1" xfId="0" applyFill="1" applyBorder="1" applyAlignment="1">
      <alignment horizontal="center" vertical="center" wrapText="1"/>
    </xf>
    <xf numFmtId="0" fontId="0" fillId="26" borderId="33" xfId="0" applyFill="1" applyBorder="1" applyAlignment="1">
      <alignment horizontal="center" vertical="center" wrapText="1"/>
    </xf>
    <xf numFmtId="0" fontId="0" fillId="0" borderId="33" xfId="0" applyBorder="1" applyAlignment="1">
      <alignment horizontal="left" vertical="center" wrapText="1"/>
    </xf>
    <xf numFmtId="0" fontId="2" fillId="26" borderId="16" xfId="0" applyFont="1" applyFill="1" applyBorder="1" applyAlignment="1">
      <alignment horizontal="center" vertical="center" wrapText="1"/>
    </xf>
    <xf numFmtId="0" fontId="2" fillId="26" borderId="2"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5" fillId="26" borderId="22" xfId="0" applyFont="1" applyFill="1" applyBorder="1" applyAlignment="1">
      <alignment horizontal="center" vertical="center" wrapText="1"/>
    </xf>
    <xf numFmtId="0" fontId="13" fillId="26" borderId="69" xfId="0" applyFont="1" applyFill="1" applyBorder="1" applyAlignment="1">
      <alignment vertical="center" wrapText="1"/>
    </xf>
    <xf numFmtId="0" fontId="5" fillId="22" borderId="16" xfId="0" applyFont="1" applyFill="1" applyBorder="1" applyAlignment="1">
      <alignment horizontal="center" vertical="center" wrapText="1"/>
    </xf>
    <xf numFmtId="0" fontId="13" fillId="23" borderId="21" xfId="0" applyFont="1" applyFill="1" applyBorder="1" applyAlignment="1">
      <alignment vertical="center" wrapText="1"/>
    </xf>
    <xf numFmtId="164" fontId="0" fillId="0" borderId="0" xfId="0" applyNumberFormat="1" applyAlignment="1">
      <alignment horizontal="left" vertical="center" wrapText="1"/>
    </xf>
    <xf numFmtId="0" fontId="0" fillId="26" borderId="37" xfId="0" applyFill="1" applyBorder="1" applyAlignment="1">
      <alignment horizontal="center" vertical="center"/>
    </xf>
    <xf numFmtId="0" fontId="0" fillId="0" borderId="0" xfId="0" applyAlignment="1">
      <alignment horizontal="left" vertical="top" wrapText="1"/>
    </xf>
    <xf numFmtId="0" fontId="0" fillId="26" borderId="1" xfId="0" applyFill="1" applyBorder="1" applyAlignment="1">
      <alignment horizontal="left" vertical="top" wrapText="1"/>
    </xf>
    <xf numFmtId="164" fontId="0" fillId="0" borderId="37" xfId="0" applyNumberFormat="1" applyBorder="1" applyAlignment="1">
      <alignment horizontal="left" vertical="center" wrapText="1"/>
    </xf>
    <xf numFmtId="0" fontId="0" fillId="0" borderId="37" xfId="0" applyBorder="1" applyAlignment="1">
      <alignment horizontal="left" vertical="top" wrapText="1"/>
    </xf>
    <xf numFmtId="0" fontId="0" fillId="26" borderId="37" xfId="0" applyFill="1" applyBorder="1" applyAlignment="1">
      <alignment horizontal="left" vertical="top" wrapText="1"/>
    </xf>
    <xf numFmtId="0" fontId="0" fillId="26" borderId="0" xfId="0" applyFill="1" applyAlignment="1">
      <alignment vertical="center"/>
    </xf>
    <xf numFmtId="0" fontId="5" fillId="26" borderId="1" xfId="0" applyFont="1" applyFill="1" applyBorder="1" applyAlignment="1">
      <alignment vertical="center" wrapText="1"/>
    </xf>
    <xf numFmtId="0" fontId="0" fillId="0" borderId="6" xfId="0" applyBorder="1" applyAlignment="1">
      <alignment vertical="center" wrapText="1"/>
    </xf>
    <xf numFmtId="0" fontId="1" fillId="36" borderId="35" xfId="0" applyFont="1" applyFill="1" applyBorder="1" applyAlignment="1">
      <alignment horizontal="center" vertical="center"/>
    </xf>
    <xf numFmtId="0" fontId="1" fillId="36" borderId="5" xfId="0" applyFont="1" applyFill="1" applyBorder="1" applyAlignment="1">
      <alignment horizontal="center" vertical="center" wrapText="1"/>
    </xf>
    <xf numFmtId="0" fontId="1" fillId="36" borderId="0" xfId="0" applyFont="1" applyFill="1" applyAlignment="1">
      <alignment horizontal="center" vertical="center" wrapText="1"/>
    </xf>
    <xf numFmtId="0" fontId="2" fillId="0" borderId="22" xfId="0" applyFont="1" applyBorder="1" applyAlignment="1">
      <alignment vertical="center" wrapText="1"/>
    </xf>
    <xf numFmtId="0" fontId="0" fillId="0" borderId="37" xfId="0" applyBorder="1" applyAlignment="1">
      <alignment horizontal="center" vertical="center" wrapText="1"/>
    </xf>
    <xf numFmtId="0" fontId="0" fillId="0" borderId="17" xfId="0" applyBorder="1" applyAlignment="1">
      <alignment vertical="center" wrapText="1"/>
    </xf>
    <xf numFmtId="0" fontId="0" fillId="0" borderId="37" xfId="0" applyBorder="1"/>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wrapText="1"/>
    </xf>
    <xf numFmtId="0" fontId="0" fillId="0" borderId="37" xfId="0" applyBorder="1" applyAlignment="1">
      <alignment horizontal="left" vertical="center" wrapText="1" indent="1"/>
    </xf>
    <xf numFmtId="0" fontId="0" fillId="0" borderId="0" xfId="0" applyFont="1" applyFill="1" applyBorder="1" applyAlignment="1">
      <alignment vertical="center" wrapText="1"/>
    </xf>
    <xf numFmtId="0" fontId="0" fillId="0" borderId="0" xfId="0" applyFont="1" applyFill="1" applyBorder="1" applyAlignment="1">
      <alignment vertical="center"/>
    </xf>
    <xf numFmtId="0" fontId="0" fillId="0" borderId="0" xfId="0" applyBorder="1" applyAlignment="1">
      <alignment vertical="center" wrapText="1"/>
    </xf>
    <xf numFmtId="0" fontId="0" fillId="0" borderId="0" xfId="0" applyBorder="1" applyAlignment="1">
      <alignment horizontal="center" vertical="center"/>
    </xf>
    <xf numFmtId="164" fontId="0" fillId="0" borderId="0" xfId="0" applyNumberFormat="1" applyBorder="1" applyAlignment="1">
      <alignment horizontal="center" vertical="center" wrapText="1"/>
    </xf>
    <xf numFmtId="0" fontId="0" fillId="0" borderId="0" xfId="0" applyBorder="1" applyAlignment="1">
      <alignment vertical="top" wrapText="1"/>
    </xf>
    <xf numFmtId="0" fontId="0" fillId="0" borderId="0" xfId="0" applyBorder="1" applyAlignment="1">
      <alignment vertical="center"/>
    </xf>
    <xf numFmtId="0" fontId="0" fillId="0" borderId="0" xfId="0" applyBorder="1" applyAlignment="1">
      <alignment vertical="top"/>
    </xf>
    <xf numFmtId="0" fontId="0" fillId="0" borderId="0" xfId="0" applyBorder="1" applyAlignment="1">
      <alignment horizontal="left" vertical="top" wrapText="1"/>
    </xf>
    <xf numFmtId="0" fontId="0" fillId="0" borderId="0" xfId="0" applyBorder="1" applyAlignment="1">
      <alignment horizontal="center" vertical="center" wrapText="1"/>
    </xf>
    <xf numFmtId="0" fontId="2" fillId="0" borderId="0" xfId="0" applyFont="1" applyBorder="1" applyAlignment="1">
      <alignment horizontal="left" vertical="top" wrapText="1"/>
    </xf>
    <xf numFmtId="0" fontId="0" fillId="0" borderId="0" xfId="0" applyBorder="1"/>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applyFont="1" applyFill="1" applyBorder="1" applyAlignment="1">
      <alignment vertical="top" wrapText="1"/>
    </xf>
    <xf numFmtId="0" fontId="1" fillId="15" borderId="23" xfId="0" applyFont="1" applyFill="1" applyBorder="1" applyAlignment="1">
      <alignment horizontal="center"/>
    </xf>
    <xf numFmtId="0" fontId="1" fillId="19" borderId="30" xfId="0" applyFont="1" applyFill="1" applyBorder="1" applyAlignment="1">
      <alignment horizontal="center" wrapText="1"/>
    </xf>
    <xf numFmtId="0" fontId="1" fillId="19" borderId="31" xfId="0" applyFont="1" applyFill="1" applyBorder="1" applyAlignment="1">
      <alignment horizontal="center" wrapText="1"/>
    </xf>
    <xf numFmtId="0" fontId="1" fillId="19" borderId="23" xfId="0" applyFont="1" applyFill="1" applyBorder="1" applyAlignment="1">
      <alignment horizontal="center" wrapText="1"/>
    </xf>
    <xf numFmtId="0" fontId="1" fillId="14" borderId="23" xfId="0" applyFont="1" applyFill="1" applyBorder="1" applyAlignment="1">
      <alignment horizontal="center" wrapText="1"/>
    </xf>
    <xf numFmtId="0" fontId="1" fillId="15" borderId="32" xfId="0" applyFont="1" applyFill="1" applyBorder="1" applyAlignment="1">
      <alignment horizontal="center" wrapText="1"/>
    </xf>
    <xf numFmtId="0" fontId="1" fillId="15" borderId="29" xfId="0" applyFont="1" applyFill="1" applyBorder="1" applyAlignment="1">
      <alignment horizontal="center" wrapText="1"/>
    </xf>
    <xf numFmtId="0" fontId="0" fillId="0" borderId="15" xfId="0" applyBorder="1" applyAlignment="1">
      <alignment horizontal="center" vertical="center"/>
    </xf>
    <xf numFmtId="0" fontId="0" fillId="0" borderId="2" xfId="0" applyBorder="1" applyAlignment="1">
      <alignment horizontal="center" vertical="center"/>
    </xf>
    <xf numFmtId="0" fontId="3" fillId="0" borderId="12" xfId="0" applyFont="1" applyBorder="1" applyAlignment="1">
      <alignment vertical="center" wrapText="1"/>
    </xf>
    <xf numFmtId="0" fontId="3" fillId="0" borderId="9" xfId="0" applyFont="1" applyBorder="1" applyAlignment="1">
      <alignment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7" fillId="9" borderId="12" xfId="0" applyFont="1" applyFill="1" applyBorder="1" applyAlignment="1">
      <alignment vertical="center" wrapText="1"/>
    </xf>
    <xf numFmtId="0" fontId="7" fillId="9" borderId="9" xfId="0" applyFont="1" applyFill="1" applyBorder="1" applyAlignment="1">
      <alignment vertical="center" wrapText="1"/>
    </xf>
    <xf numFmtId="0" fontId="7" fillId="9" borderId="12" xfId="0" applyFont="1" applyFill="1" applyBorder="1" applyAlignment="1">
      <alignment horizontal="center" vertical="center" wrapText="1"/>
    </xf>
    <xf numFmtId="0" fontId="7" fillId="9" borderId="9" xfId="0" applyFont="1" applyFill="1" applyBorder="1" applyAlignment="1">
      <alignment horizontal="center" vertical="center" wrapText="1"/>
    </xf>
    <xf numFmtId="0" fontId="0" fillId="0" borderId="1" xfId="0" applyBorder="1" applyAlignment="1">
      <alignment horizontal="left" vertical="center" wrapText="1" indent="1"/>
    </xf>
    <xf numFmtId="0" fontId="13" fillId="23" borderId="33" xfId="0" applyFont="1" applyFill="1" applyBorder="1" applyAlignment="1">
      <alignment vertical="center"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0" fillId="0" borderId="37" xfId="0" applyBorder="1" applyAlignment="1">
      <alignment vertical="center" wrapText="1"/>
    </xf>
    <xf numFmtId="0" fontId="0" fillId="0" borderId="6" xfId="0" applyBorder="1" applyAlignment="1">
      <alignment vertical="center" wrapText="1"/>
    </xf>
    <xf numFmtId="0" fontId="0" fillId="0" borderId="2" xfId="0" applyBorder="1" applyAlignment="1">
      <alignment vertical="center" wrapText="1"/>
    </xf>
    <xf numFmtId="0" fontId="5" fillId="23" borderId="22" xfId="0" applyFont="1" applyFill="1" applyBorder="1" applyAlignment="1">
      <alignment vertical="center" wrapText="1"/>
    </xf>
    <xf numFmtId="0" fontId="13" fillId="23" borderId="34" xfId="0" applyFont="1" applyFill="1" applyBorder="1" applyAlignment="1">
      <alignment vertical="center" wrapText="1"/>
    </xf>
    <xf numFmtId="0" fontId="13" fillId="23" borderId="22" xfId="0" applyFont="1" applyFill="1" applyBorder="1" applyAlignment="1">
      <alignment vertical="center" wrapText="1"/>
    </xf>
    <xf numFmtId="0" fontId="0" fillId="0" borderId="37" xfId="0" applyBorder="1" applyAlignment="1">
      <alignment horizontal="left" vertical="center" wrapText="1"/>
    </xf>
    <xf numFmtId="0" fontId="0" fillId="0" borderId="6" xfId="0" applyBorder="1" applyAlignment="1">
      <alignment horizontal="left" vertical="center"/>
    </xf>
    <xf numFmtId="0" fontId="0" fillId="0" borderId="2" xfId="0" applyBorder="1" applyAlignment="1">
      <alignment horizontal="left" vertical="center"/>
    </xf>
    <xf numFmtId="0" fontId="0" fillId="0" borderId="6" xfId="0" applyBorder="1" applyAlignment="1">
      <alignment vertical="center"/>
    </xf>
    <xf numFmtId="0" fontId="0" fillId="0" borderId="2" xfId="0" applyBorder="1" applyAlignment="1">
      <alignment vertical="center"/>
    </xf>
    <xf numFmtId="0" fontId="23" fillId="33" borderId="33" xfId="0" applyFont="1" applyFill="1" applyBorder="1" applyAlignment="1">
      <alignment vertical="center" wrapText="1"/>
    </xf>
    <xf numFmtId="0" fontId="23" fillId="33" borderId="34" xfId="0" applyFont="1" applyFill="1" applyBorder="1" applyAlignment="1">
      <alignment vertical="center" wrapText="1"/>
    </xf>
    <xf numFmtId="0" fontId="18" fillId="0" borderId="37" xfId="1" applyBorder="1" applyAlignment="1">
      <alignment vertical="center" wrapText="1"/>
    </xf>
    <xf numFmtId="0" fontId="18" fillId="0" borderId="6" xfId="1" applyBorder="1" applyAlignment="1">
      <alignment vertical="center" wrapText="1"/>
    </xf>
    <xf numFmtId="0" fontId="18" fillId="0" borderId="2" xfId="1" applyBorder="1" applyAlignment="1">
      <alignment vertical="center" wrapText="1"/>
    </xf>
    <xf numFmtId="0" fontId="18" fillId="0" borderId="37" xfId="1" applyBorder="1" applyAlignment="1">
      <alignment horizontal="left" vertical="center" wrapText="1"/>
    </xf>
    <xf numFmtId="0" fontId="18" fillId="0" borderId="6" xfId="1" applyBorder="1" applyAlignment="1">
      <alignment horizontal="left" vertical="center" wrapText="1"/>
    </xf>
    <xf numFmtId="0" fontId="18" fillId="0" borderId="2" xfId="1" applyBorder="1" applyAlignment="1">
      <alignment horizontal="left" vertical="center" wrapText="1"/>
    </xf>
    <xf numFmtId="0" fontId="5" fillId="23" borderId="68" xfId="0" applyFont="1" applyFill="1" applyBorder="1" applyAlignment="1">
      <alignment vertical="center" wrapText="1"/>
    </xf>
    <xf numFmtId="0" fontId="5" fillId="23" borderId="1" xfId="0" applyFont="1" applyFill="1" applyBorder="1" applyAlignment="1">
      <alignment vertical="center" wrapText="1"/>
    </xf>
    <xf numFmtId="0" fontId="13" fillId="23" borderId="69" xfId="0" applyFont="1" applyFill="1" applyBorder="1" applyAlignment="1">
      <alignment vertical="center" wrapText="1"/>
    </xf>
    <xf numFmtId="0" fontId="5" fillId="23" borderId="20" xfId="0" applyFont="1" applyFill="1" applyBorder="1" applyAlignment="1">
      <alignment vertical="center" wrapText="1"/>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xf numFmtId="0" fontId="14" fillId="0" borderId="0" xfId="0" applyFont="1" applyAlignment="1">
      <alignment horizontal="left" vertical="center"/>
    </xf>
    <xf numFmtId="0" fontId="5" fillId="0" borderId="0" xfId="0" applyFont="1" applyAlignment="1">
      <alignment horizontal="left" vertical="center" wrapText="1"/>
    </xf>
  </cellXfs>
  <cellStyles count="2">
    <cellStyle name="Hyperlink" xfId="1" builtinId="8"/>
    <cellStyle name="Normal" xfId="0" builtinId="0"/>
  </cellStyles>
  <dxfs count="154">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50"/>
        </patternFill>
      </fill>
    </dxf>
    <dxf>
      <fill>
        <patternFill>
          <bgColor rgb="FF7030A0"/>
        </patternFill>
      </fill>
    </dxf>
    <dxf>
      <fill>
        <patternFill>
          <bgColor rgb="FF0070C0"/>
        </patternFill>
      </fill>
    </dxf>
    <dxf>
      <fill>
        <patternFill>
          <bgColor rgb="FF00B0F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rgb="FF92D050"/>
        </patternFill>
      </fill>
    </dxf>
  </dxfs>
  <tableStyles count="0" defaultTableStyle="TableStyleMedium2" defaultPivotStyle="PivotStyleLight16"/>
  <colors>
    <mruColors>
      <color rgb="FFFFFF66"/>
      <color rgb="FF008884"/>
      <color rgb="FFFF9900"/>
      <color rgb="FFFF9966"/>
      <color rgb="FFFFFF00"/>
      <color rgb="FFCCFF99"/>
      <color rgb="FFFF5050"/>
      <color rgb="FFFF0000"/>
      <color rgb="FF4454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61"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mrc.sharepoint.com/teams/GRP065099292/Shared%20Documents/General/8.%20XML%20Samples/_archive/Scenario%20List%20and%20Version%20Control%202021072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otation Sample Changes"/>
      <sheetName val="Scenario List"/>
      <sheetName val="Scenario DE Comparison"/>
      <sheetName val="Upcoming changes"/>
      <sheetName val="old_Draft Annotations"/>
      <sheetName val="old_XML Changes Backlog"/>
      <sheetName val="old_Sent out to"/>
      <sheetName val="Annotated Scenario Descriptions"/>
      <sheetName val="TTM12.3 Samples"/>
      <sheetName val="TTM12.2 Samples"/>
      <sheetName val="TTM12.0 Samples"/>
      <sheetName val="Pending Updates"/>
      <sheetName val="TTM15.0 Updates"/>
      <sheetName val="TTM15.0.2 Updates"/>
      <sheetName val="TTM15.1 Updates"/>
      <sheetName val="Sync Issue"/>
      <sheetName val="TTM15.0.1 Updates"/>
      <sheetName val="TTM16.0 Updates"/>
      <sheetName val="Updates"/>
      <sheetName val="TTM14.0 Samples"/>
      <sheetName val="April Tariff and Data Update"/>
      <sheetName val="TTM14.2 Updates"/>
      <sheetName val="TTM14.1 Updates"/>
      <sheetName val="Sample Issues"/>
      <sheetName val="Tariff Update Impacts"/>
      <sheetName val="TTM12.2 Status"/>
      <sheetName val="TTM12.2 Post Imp (2)"/>
      <sheetName val="TTM12.2 Sample List"/>
      <sheetName val="Upcoming samples (post TTM12.2)"/>
      <sheetName val="Issue - Standing Author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FA66BE2D-C13F-48BD-9F6F-4C1D9DD3DCF5}">
    <nsvFilter filterId="{0325443B-DF85-4FC0-88B9-B1B85FC362F0}" ref="B1:L31" tableId="0"/>
  </namedSheetView>
</namedSheetViews>
</file>

<file path=xl/persons/person.xml><?xml version="1.0" encoding="utf-8"?>
<personList xmlns="http://schemas.microsoft.com/office/spreadsheetml/2018/threadedcomments" xmlns:x="http://schemas.openxmlformats.org/spreadsheetml/2006/main">
  <person displayName="Turl, Dan" id="{58C69B04-02EE-46C9-B018-4033168D2595}" userId="dan.turl@capgemini.com" providerId="PeoplePicker"/>
  <person displayName="Turl, Dan" id="{ED2C9422-2661-40F4-9051-0BBAB0D6F868}" userId="S::dan.turl@capgemini.com::f5a8bd38-3477-4838-9bc1-fc2081e59422" providerId="AD"/>
  <person displayName="Venton, Neill David" id="{D80D5526-780C-4D0C-AACE-5C77C1A3BEB2}" userId="S::neill.a.venton@capgemini.com::ccd9382a-eaa5-4086-ba3a-15f302c839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0" dT="2021-03-04T15:37:13.44" personId="{D80D5526-780C-4D0C-AACE-5C77C1A3BEB2}" id="{CB72E80E-1774-4105-8093-D22E36AC562B}">
    <text>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ext>
    <mentions>
      <mention mentionpersonId="{58C69B04-02EE-46C9-B018-4033168D2595}" mentionId="{056984EB-2E03-4C91-8CB3-DC4531A77FB4}" startIndex="3" length="10"/>
    </mentions>
  </threadedComment>
  <threadedComment ref="AH13" dT="2021-03-04T14:30:44.38" personId="{D80D5526-780C-4D0C-AACE-5C77C1A3BEB2}" id="{930BEC58-29D5-408B-AC40-7B6FBDF1190C}">
    <text>Hi @Turl, Dan - is it no longer the intention of this test to have an invalid CGU EORI? Note in sample states it "...is rejected due to incorrect authorisation details listed in 3/39 (CGU)".</text>
    <mentions>
      <mention mentionpersonId="{58C69B04-02EE-46C9-B018-4033168D2595}" mentionId="{8801CCD2-FE86-4B8C-B70E-B56536E6BA09}" startIndex="3" length="10"/>
    </mentions>
  </threadedComment>
  <threadedComment ref="AH13" dT="2021-03-04T15:35:23.24" personId="{ED2C9422-2661-40F4-9051-0BBAB0D6F868}" id="{87825E20-F0A4-429B-B5F2-7BA24DCE969E}" parentId="{930BEC58-29D5-408B-AC40-7B6FBDF1190C}">
    <text>@Venton, Neill: Yes - the sample is acually okay. We spotted that and forgot to update here to expain! Thanks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cds-confluence.t.cit.corp.hmrc.gov.uk/pages/viewpage.action?pageId=88378687" TargetMode="External"/><Relationship Id="rId1" Type="http://schemas.openxmlformats.org/officeDocument/2006/relationships/hyperlink" Target="https://cds-confluence.t.cit.corp.hmrc.gov.uk/pages/viewpage.action?pageId=84972661"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cds-confluence.t.cit.corp.hmrc.gov.uk/pages/viewpage.action?pageId=84967933" TargetMode="External"/><Relationship Id="rId1" Type="http://schemas.openxmlformats.org/officeDocument/2006/relationships/hyperlink" Target="https://cds-confluence.t.cit.corp.hmrc.gov.uk/pages/viewpage.action?pageId=84967933"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cds-jira.t.cit.corp.hmrc.gov.uk/browse/CDSTT-2591" TargetMode="External"/><Relationship Id="rId2" Type="http://schemas.openxmlformats.org/officeDocument/2006/relationships/hyperlink" Target="https://cds-jira.t.cit.corp.hmrc.gov.uk/browse/CDSTT-2591" TargetMode="External"/><Relationship Id="rId1" Type="http://schemas.openxmlformats.org/officeDocument/2006/relationships/hyperlink" Target="https://cds-confluence.t.cit.corp.hmrc.gov.uk/pages/viewpage.action?pageId=84967933" TargetMode="Externa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cds-confluence.t.cit.corp.hmrc.gov.uk/display/CDSP/Release+3.4.2+E2E+Scenarios" TargetMode="External"/><Relationship Id="rId1" Type="http://schemas.openxmlformats.org/officeDocument/2006/relationships/hyperlink" Target="https://cds-confluence.t.cit.corp.hmrc.gov.uk/display/CDSP/Release+3.4.2+E2E+Scenario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8" Type="http://schemas.openxmlformats.org/officeDocument/2006/relationships/hyperlink" Target="https://cds-jira.t.cit.corp.hmrc.gov.uk/browse/CDSP-9779" TargetMode="External"/><Relationship Id="rId13" Type="http://schemas.openxmlformats.org/officeDocument/2006/relationships/hyperlink" Target="https://cds-confluence.t.cit.corp.hmrc.gov.uk/pages/viewpage.action?pageId=125570908" TargetMode="External"/><Relationship Id="rId18" Type="http://schemas.openxmlformats.org/officeDocument/2006/relationships/hyperlink" Target="https://cds-confluence.t.cit.corp.hmrc.gov.uk/pages/viewpage.action?pageId=125570942" TargetMode="External"/><Relationship Id="rId3" Type="http://schemas.openxmlformats.org/officeDocument/2006/relationships/hyperlink" Target="https://cds-confluence.t.cit.corp.hmrc.gov.uk/pages/viewpage.action?pageId=125570908" TargetMode="External"/><Relationship Id="rId21" Type="http://schemas.openxmlformats.org/officeDocument/2006/relationships/printerSettings" Target="../printerSettings/printerSettings24.bin"/><Relationship Id="rId7" Type="http://schemas.openxmlformats.org/officeDocument/2006/relationships/hyperlink" Target="https://cds-confluence.t.cit.corp.hmrc.gov.uk/pages/viewpage.action?pageId=125570908" TargetMode="External"/><Relationship Id="rId12" Type="http://schemas.openxmlformats.org/officeDocument/2006/relationships/hyperlink" Target="https://cds-jira.t.cit.corp.hmrc.gov.uk/browse/CDSP-9778" TargetMode="External"/><Relationship Id="rId17" Type="http://schemas.openxmlformats.org/officeDocument/2006/relationships/hyperlink" Target="https://cds-jira.t.cit.corp.hmrc.gov.uk/browse/CDSP-7006" TargetMode="External"/><Relationship Id="rId2" Type="http://schemas.openxmlformats.org/officeDocument/2006/relationships/hyperlink" Target="https://cds-jira.t.cit.corp.hmrc.gov.uk/browse/CDSP-9779" TargetMode="External"/><Relationship Id="rId16" Type="http://schemas.openxmlformats.org/officeDocument/2006/relationships/hyperlink" Target="https://cds-confluence.t.cit.corp.hmrc.gov.uk/pages/viewpage.action?pageId=125570942" TargetMode="External"/><Relationship Id="rId20" Type="http://schemas.openxmlformats.org/officeDocument/2006/relationships/hyperlink" Target="https://cds-confluence.t.cit.corp.hmrc.gov.uk/pages/viewpage.action?pageId=125570942" TargetMode="External"/><Relationship Id="rId1" Type="http://schemas.openxmlformats.org/officeDocument/2006/relationships/hyperlink" Target="https://cds-confluence.t.cit.corp.hmrc.gov.uk/pages/viewpage.action?pageId=125570908" TargetMode="External"/><Relationship Id="rId6" Type="http://schemas.openxmlformats.org/officeDocument/2006/relationships/hyperlink" Target="https://cds-jira.t.cit.corp.hmrc.gov.uk/browse/CDSP-9779" TargetMode="External"/><Relationship Id="rId11" Type="http://schemas.openxmlformats.org/officeDocument/2006/relationships/hyperlink" Target="https://cds-confluence.t.cit.corp.hmrc.gov.uk/pages/viewpage.action?pageId=125570908" TargetMode="External"/><Relationship Id="rId5" Type="http://schemas.openxmlformats.org/officeDocument/2006/relationships/hyperlink" Target="https://cds-confluence.t.cit.corp.hmrc.gov.uk/pages/viewpage.action?pageId=125570908" TargetMode="External"/><Relationship Id="rId15" Type="http://schemas.openxmlformats.org/officeDocument/2006/relationships/hyperlink" Target="https://cds-jira.t.cit.corp.hmrc.gov.uk/browse/CDSP-7006" TargetMode="External"/><Relationship Id="rId10" Type="http://schemas.openxmlformats.org/officeDocument/2006/relationships/hyperlink" Target="https://cds-jira.t.cit.corp.hmrc.gov.uk/browse/CDSP-9778" TargetMode="External"/><Relationship Id="rId19" Type="http://schemas.openxmlformats.org/officeDocument/2006/relationships/hyperlink" Target="https://cds-jira.t.cit.corp.hmrc.gov.uk/browse/CDSP-7006" TargetMode="External"/><Relationship Id="rId4" Type="http://schemas.openxmlformats.org/officeDocument/2006/relationships/hyperlink" Target="https://cds-jira.t.cit.corp.hmrc.gov.uk/browse/CDSP-9779" TargetMode="External"/><Relationship Id="rId9" Type="http://schemas.openxmlformats.org/officeDocument/2006/relationships/hyperlink" Target="https://cds-confluence.t.cit.corp.hmrc.gov.uk/pages/viewpage.action?pageId=125570908" TargetMode="External"/><Relationship Id="rId14" Type="http://schemas.openxmlformats.org/officeDocument/2006/relationships/hyperlink" Target="https://cds-confluence.t.cit.corp.hmrc.gov.uk/pages/viewpage.action?pageId=125570908"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cds-confluence.t.cit.corp.hmrc.gov.uk/display/CDSP/CDSP-9780+Tariff+Misalignment+-+Exports%3A+Memorandum+of+Understanding+%28MoU%29+Declaration+Validation" TargetMode="External"/><Relationship Id="rId2" Type="http://schemas.openxmlformats.org/officeDocument/2006/relationships/hyperlink" Target="https://cds-confluence.t.cit.corp.hmrc.gov.uk/display/CDSP/CDSP-9780+Tariff+Misalignment+-+Exports%3A+Memorandum+of+Understanding+%28MoU%29+Declaration+Validation" TargetMode="External"/><Relationship Id="rId1" Type="http://schemas.openxmlformats.org/officeDocument/2006/relationships/hyperlink" Target="https://cds-jira.t.cit.corp.hmrc.gov.uk/browse/CDSP-5076" TargetMode="External"/><Relationship Id="rId4"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cds-confluence.t.cit.corp.hmrc.gov.uk/pages/viewpage.action?pageId=142410708" TargetMode="External"/><Relationship Id="rId13" Type="http://schemas.openxmlformats.org/officeDocument/2006/relationships/hyperlink" Target="https://cds-jira.t.cit.corp.hmrc.gov.uk/browse/CDSP-3216" TargetMode="External"/><Relationship Id="rId18" Type="http://schemas.openxmlformats.org/officeDocument/2006/relationships/hyperlink" Target="https://cds-confluence.t.cit.corp.hmrc.gov.uk/pages/viewpage.action?pageId=125570863" TargetMode="External"/><Relationship Id="rId3" Type="http://schemas.openxmlformats.org/officeDocument/2006/relationships/hyperlink" Target="https://cds-jira.t.cit.corp.hmrc.gov.uk/browse/CDSP-9884" TargetMode="External"/><Relationship Id="rId21" Type="http://schemas.openxmlformats.org/officeDocument/2006/relationships/hyperlink" Target="https://cds-jira.t.cit.corp.hmrc.gov.uk/browse/CDSNIP-267" TargetMode="External"/><Relationship Id="rId7" Type="http://schemas.openxmlformats.org/officeDocument/2006/relationships/hyperlink" Target="https://cds-jira.t.cit.corp.hmrc.gov.uk/browse/CDSP-9929" TargetMode="External"/><Relationship Id="rId12" Type="http://schemas.openxmlformats.org/officeDocument/2006/relationships/hyperlink" Target="https://cds-confluence.t.cit.corp.hmrc.gov.uk/pages/viewpage.action?pageId=125570863" TargetMode="External"/><Relationship Id="rId17" Type="http://schemas.openxmlformats.org/officeDocument/2006/relationships/hyperlink" Target="https://cds-jira.t.cit.corp.hmrc.gov.uk/browse/CDSNIP-293" TargetMode="External"/><Relationship Id="rId2" Type="http://schemas.openxmlformats.org/officeDocument/2006/relationships/hyperlink" Target="https://cds-confluence.t.cit.corp.hmrc.gov.uk/pages/viewpage.action?pageId=142410708" TargetMode="External"/><Relationship Id="rId16" Type="http://schemas.openxmlformats.org/officeDocument/2006/relationships/hyperlink" Target="https://cds-confluence.t.cit.corp.hmrc.gov.uk/pages/viewpage.action?pageId=125570863" TargetMode="External"/><Relationship Id="rId20" Type="http://schemas.openxmlformats.org/officeDocument/2006/relationships/hyperlink" Target="https://cds-jira.t.cit.corp.hmrc.gov.uk/browse/CDSP-3395" TargetMode="External"/><Relationship Id="rId1" Type="http://schemas.openxmlformats.org/officeDocument/2006/relationships/hyperlink" Target="https://cds-confluence.t.cit.corp.hmrc.gov.uk/pages/viewpage.action?pageId=142410708" TargetMode="External"/><Relationship Id="rId6" Type="http://schemas.openxmlformats.org/officeDocument/2006/relationships/hyperlink" Target="https://cds-confluence.t.cit.corp.hmrc.gov.uk/pages/viewpage.action?pageId=142410708" TargetMode="External"/><Relationship Id="rId11" Type="http://schemas.openxmlformats.org/officeDocument/2006/relationships/hyperlink" Target="https://cds-jira.t.cit.corp.hmrc.gov.uk/browse/CDSP-3216" TargetMode="External"/><Relationship Id="rId5" Type="http://schemas.openxmlformats.org/officeDocument/2006/relationships/hyperlink" Target="https://cds-jira.t.cit.corp.hmrc.gov.uk/browse/CDSP-9927" TargetMode="External"/><Relationship Id="rId15" Type="http://schemas.openxmlformats.org/officeDocument/2006/relationships/hyperlink" Target="https://cds-jira.t.cit.corp.hmrc.gov.uk/browse/CDSNIP-293" TargetMode="External"/><Relationship Id="rId23" Type="http://schemas.openxmlformats.org/officeDocument/2006/relationships/printerSettings" Target="../printerSettings/printerSettings29.bin"/><Relationship Id="rId10" Type="http://schemas.openxmlformats.org/officeDocument/2006/relationships/hyperlink" Target="https://cds-confluence.t.cit.corp.hmrc.gov.uk/pages/viewpage.action?pageId=125570863" TargetMode="External"/><Relationship Id="rId19" Type="http://schemas.openxmlformats.org/officeDocument/2006/relationships/hyperlink" Target="https://cds-jira.t.cit.corp.hmrc.gov.uk/browse/CDSP-3395" TargetMode="External"/><Relationship Id="rId4" Type="http://schemas.openxmlformats.org/officeDocument/2006/relationships/hyperlink" Target="https://cds-confluence.t.cit.corp.hmrc.gov.uk/pages/viewpage.action?pageId=142410708" TargetMode="External"/><Relationship Id="rId9" Type="http://schemas.openxmlformats.org/officeDocument/2006/relationships/hyperlink" Target="https://cds-jira.t.cit.corp.hmrc.gov.uk/browse/CDSP-9929" TargetMode="External"/><Relationship Id="rId14" Type="http://schemas.openxmlformats.org/officeDocument/2006/relationships/hyperlink" Target="https://cds-confluence.t.cit.corp.hmrc.gov.uk/pages/viewpage.action?pageId=125570863" TargetMode="External"/><Relationship Id="rId22" Type="http://schemas.openxmlformats.org/officeDocument/2006/relationships/hyperlink" Target="https://cds-jira.t.cit.corp.hmrc.gov.uk/browse/CDSP-980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s://cds-jira.t.cit.corp.hmrc.gov.uk/browse/CDSP-10174" TargetMode="External"/><Relationship Id="rId1" Type="http://schemas.openxmlformats.org/officeDocument/2006/relationships/hyperlink" Target="https://cds-confluence.t.cit.corp.hmrc.gov.uk/pages/viewpage.action?pageId=174463008"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cds-confluence.t.cit.corp.hmrc.gov.uk/pages/viewpage.action?pageId=152571168"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6.bin"/><Relationship Id="rId4" Type="http://schemas.microsoft.com/office/2017/10/relationships/threadedComment" Target="../threadedComments/threadedComment1.xml"/></Relationships>
</file>

<file path=xl/worksheets/_rels/sheet47.xml.rels><?xml version="1.0" encoding="UTF-8" standalone="yes"?>
<Relationships xmlns="http://schemas.openxmlformats.org/package/2006/relationships"><Relationship Id="rId3" Type="http://schemas.openxmlformats.org/officeDocument/2006/relationships/hyperlink" Target="https://cds-jira.t.cit.corp.hmrc.gov.uk/browse/CTAR-9607" TargetMode="External"/><Relationship Id="rId7" Type="http://schemas.openxmlformats.org/officeDocument/2006/relationships/printerSettings" Target="../printerSettings/printerSettings47.bin"/><Relationship Id="rId2" Type="http://schemas.openxmlformats.org/officeDocument/2006/relationships/hyperlink" Target="https://cds-jira.t.cit.corp.hmrc.gov.uk/browse/CTAR-9605" TargetMode="External"/><Relationship Id="rId1" Type="http://schemas.openxmlformats.org/officeDocument/2006/relationships/hyperlink" Target="https://cds-jira.t.cit.corp.hmrc.gov.uk/browse/CTAR-9600" TargetMode="External"/><Relationship Id="rId6" Type="http://schemas.openxmlformats.org/officeDocument/2006/relationships/hyperlink" Target="https://cds-jira.t.cit.corp.hmrc.gov.uk/browse/CTAR-9634" TargetMode="External"/><Relationship Id="rId5" Type="http://schemas.openxmlformats.org/officeDocument/2006/relationships/hyperlink" Target="https://cds-jira.t.cit.corp.hmrc.gov.uk/browse/CTAR-9615" TargetMode="External"/><Relationship Id="rId4" Type="http://schemas.openxmlformats.org/officeDocument/2006/relationships/hyperlink" Target="https://cds-jira.t.cit.corp.hmrc.gov.uk/browse/CTAR-9609" TargetMode="Externa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0488B-401D-49C4-9988-2661D0F20F2E}">
  <dimension ref="A1:I20"/>
  <sheetViews>
    <sheetView topLeftCell="A4" workbookViewId="0">
      <selection activeCell="E9" sqref="E9"/>
    </sheetView>
  </sheetViews>
  <sheetFormatPr defaultRowHeight="14.5" x14ac:dyDescent="0.35"/>
  <cols>
    <col min="1" max="1" width="27.81640625" customWidth="1"/>
    <col min="2" max="2" width="8.54296875" style="1" bestFit="1" customWidth="1"/>
    <col min="3" max="3" width="13.1796875" style="1" bestFit="1" customWidth="1"/>
    <col min="4" max="4" width="13.1796875" bestFit="1" customWidth="1"/>
    <col min="5" max="5" width="12.7265625" bestFit="1" customWidth="1"/>
    <col min="6" max="6" width="22.54296875" bestFit="1" customWidth="1"/>
  </cols>
  <sheetData>
    <row r="1" spans="1:9" x14ac:dyDescent="0.35">
      <c r="A1" s="20" t="s">
        <v>0</v>
      </c>
      <c r="B1" s="20" t="s">
        <v>1</v>
      </c>
      <c r="C1" s="20" t="s">
        <v>2</v>
      </c>
      <c r="D1" s="20" t="s">
        <v>3</v>
      </c>
      <c r="E1" s="20" t="s">
        <v>4</v>
      </c>
      <c r="F1" s="20" t="s">
        <v>5</v>
      </c>
    </row>
    <row r="2" spans="1:9" ht="29" x14ac:dyDescent="0.35">
      <c r="A2" s="18" t="s">
        <v>6</v>
      </c>
      <c r="B2" s="18" t="s">
        <v>7</v>
      </c>
      <c r="C2" s="18">
        <v>43780</v>
      </c>
      <c r="D2" s="18" t="s">
        <v>8</v>
      </c>
      <c r="E2" s="18" t="s">
        <v>9</v>
      </c>
      <c r="F2" s="18" t="s">
        <v>10</v>
      </c>
      <c r="G2" s="16"/>
      <c r="H2" s="16"/>
      <c r="I2" s="16"/>
    </row>
    <row r="3" spans="1:9" ht="87" x14ac:dyDescent="0.35">
      <c r="A3" s="18" t="s">
        <v>11</v>
      </c>
      <c r="B3" s="18"/>
      <c r="C3" s="18"/>
      <c r="D3" s="18" t="s">
        <v>12</v>
      </c>
      <c r="E3" s="18"/>
      <c r="F3" s="18"/>
      <c r="G3" s="16"/>
      <c r="H3" s="16"/>
      <c r="I3" s="16"/>
    </row>
    <row r="4" spans="1:9" ht="29" x14ac:dyDescent="0.35">
      <c r="A4" s="18" t="s">
        <v>13</v>
      </c>
      <c r="B4" s="18" t="s">
        <v>7</v>
      </c>
      <c r="C4" s="18">
        <v>43780</v>
      </c>
      <c r="D4" s="18" t="s">
        <v>8</v>
      </c>
      <c r="E4" s="18" t="s">
        <v>14</v>
      </c>
      <c r="F4" s="18" t="s">
        <v>15</v>
      </c>
      <c r="G4" s="16"/>
      <c r="H4" s="16"/>
      <c r="I4" s="16"/>
    </row>
    <row r="5" spans="1:9" ht="29" x14ac:dyDescent="0.35">
      <c r="A5" s="18" t="s">
        <v>16</v>
      </c>
      <c r="B5" s="18" t="s">
        <v>7</v>
      </c>
      <c r="C5" s="18">
        <v>43777</v>
      </c>
      <c r="D5" s="18" t="s">
        <v>8</v>
      </c>
      <c r="E5" s="18" t="s">
        <v>9</v>
      </c>
      <c r="F5" s="18" t="s">
        <v>17</v>
      </c>
      <c r="G5" s="16"/>
      <c r="H5" s="16"/>
      <c r="I5" s="16"/>
    </row>
    <row r="6" spans="1:9" ht="29" x14ac:dyDescent="0.35">
      <c r="A6" s="18" t="s">
        <v>18</v>
      </c>
      <c r="B6" s="18" t="s">
        <v>19</v>
      </c>
      <c r="C6" s="18">
        <v>43780</v>
      </c>
      <c r="D6" s="18" t="s">
        <v>8</v>
      </c>
      <c r="E6" s="18" t="s">
        <v>9</v>
      </c>
      <c r="F6" s="18"/>
      <c r="G6" s="16"/>
      <c r="H6" s="16"/>
      <c r="I6" s="16"/>
    </row>
    <row r="7" spans="1:9" ht="29" x14ac:dyDescent="0.35">
      <c r="A7" s="18" t="s">
        <v>18</v>
      </c>
      <c r="B7" s="18" t="s">
        <v>20</v>
      </c>
      <c r="C7" s="18">
        <v>43781</v>
      </c>
      <c r="D7" s="18" t="s">
        <v>8</v>
      </c>
      <c r="E7" s="18"/>
      <c r="F7" s="18"/>
    </row>
    <row r="8" spans="1:9" ht="130.5" x14ac:dyDescent="0.35">
      <c r="A8" s="18" t="s">
        <v>13</v>
      </c>
      <c r="B8" s="18" t="s">
        <v>21</v>
      </c>
      <c r="C8" s="25">
        <v>43781</v>
      </c>
      <c r="D8" s="18" t="s">
        <v>22</v>
      </c>
      <c r="E8" s="18" t="s">
        <v>23</v>
      </c>
      <c r="F8" s="18" t="s">
        <v>24</v>
      </c>
    </row>
    <row r="9" spans="1:9" ht="72.5" x14ac:dyDescent="0.35">
      <c r="A9" s="18" t="s">
        <v>6</v>
      </c>
      <c r="B9" s="18" t="s">
        <v>21</v>
      </c>
      <c r="C9" s="25">
        <v>43781</v>
      </c>
      <c r="D9" s="18" t="s">
        <v>25</v>
      </c>
      <c r="E9" s="18" t="s">
        <v>26</v>
      </c>
      <c r="F9" s="18" t="s">
        <v>24</v>
      </c>
    </row>
    <row r="10" spans="1:9" x14ac:dyDescent="0.35">
      <c r="A10" s="18"/>
      <c r="B10" s="18"/>
      <c r="C10" s="18"/>
      <c r="D10" s="18"/>
      <c r="E10" s="18"/>
      <c r="F10" s="18"/>
    </row>
    <row r="11" spans="1:9" x14ac:dyDescent="0.35">
      <c r="A11" s="18"/>
      <c r="B11" s="18"/>
      <c r="C11" s="18"/>
      <c r="D11" s="18"/>
      <c r="E11" s="18"/>
      <c r="F11" s="18"/>
    </row>
    <row r="12" spans="1:9" x14ac:dyDescent="0.35">
      <c r="A12" s="18"/>
      <c r="B12" s="18"/>
      <c r="C12" s="18"/>
      <c r="D12" s="18"/>
      <c r="E12" s="18"/>
      <c r="F12" s="18"/>
    </row>
    <row r="13" spans="1:9" x14ac:dyDescent="0.35">
      <c r="A13" s="18"/>
      <c r="B13" s="18"/>
      <c r="C13" s="18"/>
      <c r="D13" s="18"/>
      <c r="E13" s="18"/>
      <c r="F13" s="18"/>
    </row>
    <row r="14" spans="1:9" x14ac:dyDescent="0.35">
      <c r="A14" s="18"/>
      <c r="B14" s="18"/>
      <c r="C14" s="18"/>
      <c r="D14" s="18"/>
      <c r="E14" s="18"/>
      <c r="F14" s="18"/>
    </row>
    <row r="15" spans="1:9" x14ac:dyDescent="0.35">
      <c r="A15" s="18"/>
      <c r="B15" s="18"/>
      <c r="C15" s="18"/>
      <c r="D15" s="18"/>
      <c r="E15" s="18"/>
      <c r="F15" s="18"/>
    </row>
    <row r="16" spans="1:9" x14ac:dyDescent="0.35">
      <c r="A16" s="18"/>
      <c r="B16" s="18"/>
      <c r="C16" s="18"/>
      <c r="D16" s="18"/>
      <c r="E16" s="18"/>
      <c r="F16" s="18"/>
    </row>
    <row r="17" spans="1:6" x14ac:dyDescent="0.35">
      <c r="A17" s="18"/>
      <c r="B17" s="18"/>
      <c r="C17" s="18"/>
      <c r="D17" s="18"/>
      <c r="E17" s="18"/>
      <c r="F17" s="18"/>
    </row>
    <row r="18" spans="1:6" x14ac:dyDescent="0.35">
      <c r="A18" s="18"/>
      <c r="B18" s="18"/>
      <c r="C18" s="18"/>
      <c r="D18" s="18"/>
      <c r="E18" s="18"/>
      <c r="F18" s="18"/>
    </row>
    <row r="19" spans="1:6" x14ac:dyDescent="0.35">
      <c r="A19" s="18"/>
      <c r="B19" s="18"/>
      <c r="C19" s="18"/>
      <c r="D19" s="18"/>
      <c r="E19" s="18"/>
      <c r="F19" s="18"/>
    </row>
    <row r="20" spans="1:6" x14ac:dyDescent="0.35">
      <c r="A20" s="18"/>
      <c r="B20" s="18"/>
      <c r="C20" s="18"/>
      <c r="D20" s="18"/>
      <c r="E20" s="18"/>
      <c r="F20" s="18"/>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53404-F322-49E4-AF64-514683A4FBAC}">
  <dimension ref="B1:O43"/>
  <sheetViews>
    <sheetView zoomScale="80" zoomScaleNormal="80" workbookViewId="0">
      <selection activeCell="F39" sqref="F39"/>
    </sheetView>
  </sheetViews>
  <sheetFormatPr defaultColWidth="9.1796875" defaultRowHeight="14.5" outlineLevelCol="2" x14ac:dyDescent="0.35"/>
  <cols>
    <col min="1" max="1" width="2.7265625" style="56" customWidth="1"/>
    <col min="2" max="2" width="11.81640625" style="56" customWidth="1"/>
    <col min="3" max="3" width="13.453125" style="23" hidden="1" customWidth="1"/>
    <col min="4" max="4" width="9.26953125" style="23" hidden="1" customWidth="1" outlineLevel="1"/>
    <col min="5" max="5" width="22.7265625" style="23" customWidth="1" outlineLevel="1"/>
    <col min="6" max="6" width="20.81640625" style="23" customWidth="1" outlineLevel="1"/>
    <col min="7" max="7" width="49.453125" style="56" customWidth="1"/>
    <col min="8" max="8" width="83" style="96" customWidth="1" outlineLevel="2"/>
    <col min="9" max="9" width="23.453125" style="23" hidden="1" customWidth="1" outlineLevel="2" collapsed="1"/>
    <col min="10" max="10" width="20.81640625" style="23" hidden="1" customWidth="1" outlineLevel="2"/>
    <col min="11" max="11" width="21.26953125" style="23" customWidth="1" outlineLevel="1"/>
    <col min="12" max="12" width="17.26953125" style="23" customWidth="1" outlineLevel="1"/>
    <col min="13" max="13" width="40.81640625" style="56" customWidth="1" outlineLevel="1"/>
    <col min="14" max="14" width="16" style="23" customWidth="1" outlineLevel="1"/>
    <col min="15" max="15" width="48.54296875" style="23" customWidth="1"/>
    <col min="16" max="16384" width="9.1796875" style="56"/>
  </cols>
  <sheetData>
    <row r="1" spans="2:15" x14ac:dyDescent="0.35">
      <c r="C1" s="56"/>
      <c r="D1" s="56"/>
      <c r="E1" s="56"/>
      <c r="F1" s="56"/>
      <c r="H1" s="56"/>
      <c r="I1" s="95"/>
      <c r="J1" s="95"/>
    </row>
    <row r="2" spans="2:15" ht="29" x14ac:dyDescent="0.35">
      <c r="B2" s="92" t="s">
        <v>1615</v>
      </c>
      <c r="C2" s="92" t="s">
        <v>1616</v>
      </c>
      <c r="D2" s="92" t="s">
        <v>1693</v>
      </c>
      <c r="E2" s="92" t="s">
        <v>1617</v>
      </c>
      <c r="F2" s="92" t="s">
        <v>1618</v>
      </c>
      <c r="G2" s="93" t="s">
        <v>574</v>
      </c>
      <c r="H2" s="92" t="s">
        <v>1882</v>
      </c>
      <c r="I2" s="92" t="s">
        <v>1621</v>
      </c>
      <c r="J2" s="92" t="s">
        <v>1622</v>
      </c>
      <c r="K2" s="92" t="s">
        <v>1624</v>
      </c>
      <c r="L2" s="92" t="s">
        <v>1625</v>
      </c>
      <c r="M2" s="92" t="s">
        <v>1626</v>
      </c>
      <c r="N2" s="92" t="s">
        <v>1627</v>
      </c>
      <c r="O2" s="92" t="s">
        <v>657</v>
      </c>
    </row>
    <row r="3" spans="2:15" x14ac:dyDescent="0.35">
      <c r="B3" s="349" t="s">
        <v>1656</v>
      </c>
      <c r="C3" s="350"/>
      <c r="D3" s="350"/>
      <c r="E3" s="350"/>
      <c r="F3" s="350"/>
      <c r="G3" s="350"/>
      <c r="H3" s="350"/>
      <c r="I3" s="350"/>
      <c r="J3" s="350"/>
      <c r="K3" s="350"/>
      <c r="L3" s="350"/>
      <c r="M3" s="350"/>
      <c r="N3" s="350"/>
      <c r="O3" s="354"/>
    </row>
    <row r="4" spans="2:15" ht="60" customHeight="1" x14ac:dyDescent="0.35">
      <c r="B4" s="19" t="s">
        <v>122</v>
      </c>
      <c r="C4" s="19" t="s">
        <v>1825</v>
      </c>
      <c r="D4" s="19"/>
      <c r="E4" s="102" t="s">
        <v>148</v>
      </c>
      <c r="F4" s="102" t="s">
        <v>148</v>
      </c>
      <c r="G4" s="55" t="s">
        <v>1883</v>
      </c>
      <c r="H4" s="55"/>
      <c r="I4" s="19"/>
      <c r="J4" s="19"/>
      <c r="K4" s="19"/>
      <c r="L4" s="19"/>
      <c r="M4" s="102"/>
      <c r="N4" s="19"/>
      <c r="O4" s="19"/>
    </row>
    <row r="5" spans="2:15" ht="60" customHeight="1" x14ac:dyDescent="0.35">
      <c r="B5" s="19" t="s">
        <v>151</v>
      </c>
      <c r="C5" s="19" t="s">
        <v>1825</v>
      </c>
      <c r="D5" s="19"/>
      <c r="E5" s="102" t="s">
        <v>148</v>
      </c>
      <c r="F5" s="102" t="s">
        <v>148</v>
      </c>
      <c r="G5" s="55" t="s">
        <v>1884</v>
      </c>
      <c r="H5" s="55"/>
      <c r="I5" s="19"/>
      <c r="J5" s="19"/>
      <c r="K5" s="19"/>
      <c r="L5" s="19"/>
      <c r="M5" s="102"/>
      <c r="N5" s="19"/>
      <c r="O5" s="19"/>
    </row>
    <row r="6" spans="2:15" ht="60" customHeight="1" x14ac:dyDescent="0.35">
      <c r="B6" s="19" t="s">
        <v>1885</v>
      </c>
      <c r="C6" s="19" t="s">
        <v>1825</v>
      </c>
      <c r="D6" s="19"/>
      <c r="E6" s="102"/>
      <c r="F6" s="102"/>
      <c r="G6" s="55" t="s">
        <v>1886</v>
      </c>
      <c r="H6" s="55"/>
      <c r="I6" s="19"/>
      <c r="J6" s="19"/>
      <c r="K6" s="19"/>
      <c r="L6" s="19"/>
      <c r="M6" s="102"/>
      <c r="N6" s="19"/>
      <c r="O6" s="104"/>
    </row>
    <row r="7" spans="2:15" ht="29" x14ac:dyDescent="0.35">
      <c r="B7" s="19" t="s">
        <v>298</v>
      </c>
      <c r="C7" s="19" t="s">
        <v>1657</v>
      </c>
      <c r="D7" s="19"/>
      <c r="E7" s="102" t="s">
        <v>148</v>
      </c>
      <c r="F7" s="102" t="s">
        <v>148</v>
      </c>
      <c r="G7" s="55" t="s">
        <v>1887</v>
      </c>
      <c r="H7" s="55"/>
      <c r="I7" s="19"/>
      <c r="J7" s="19"/>
      <c r="K7" s="19"/>
      <c r="L7" s="19"/>
      <c r="M7" s="102"/>
      <c r="N7" s="19"/>
      <c r="O7" s="357" t="s">
        <v>1888</v>
      </c>
    </row>
    <row r="8" spans="2:15" ht="43.5" x14ac:dyDescent="0.35">
      <c r="B8" s="19" t="s">
        <v>313</v>
      </c>
      <c r="C8" s="19" t="s">
        <v>1657</v>
      </c>
      <c r="D8" s="19"/>
      <c r="E8" s="102" t="s">
        <v>148</v>
      </c>
      <c r="F8" s="102" t="s">
        <v>148</v>
      </c>
      <c r="G8" s="55" t="s">
        <v>1889</v>
      </c>
      <c r="H8" s="55"/>
      <c r="I8" s="19"/>
      <c r="J8" s="19"/>
      <c r="K8" s="19"/>
      <c r="L8" s="19"/>
      <c r="M8" s="102"/>
      <c r="N8" s="19"/>
      <c r="O8" s="358"/>
    </row>
    <row r="9" spans="2:15" ht="43.5" x14ac:dyDescent="0.35">
      <c r="B9" s="19" t="s">
        <v>317</v>
      </c>
      <c r="C9" s="19" t="s">
        <v>1657</v>
      </c>
      <c r="D9" s="19"/>
      <c r="E9" s="102" t="s">
        <v>148</v>
      </c>
      <c r="F9" s="102" t="s">
        <v>148</v>
      </c>
      <c r="G9" s="55" t="s">
        <v>1890</v>
      </c>
      <c r="H9" s="55"/>
      <c r="I9" s="19"/>
      <c r="J9" s="19"/>
      <c r="K9" s="19"/>
      <c r="L9" s="19"/>
      <c r="M9" s="102"/>
      <c r="N9" s="19"/>
      <c r="O9" s="359"/>
    </row>
    <row r="10" spans="2:15" ht="58" x14ac:dyDescent="0.35">
      <c r="B10" s="19" t="s">
        <v>328</v>
      </c>
      <c r="C10" s="19" t="s">
        <v>1825</v>
      </c>
      <c r="D10" s="19"/>
      <c r="E10" s="102" t="s">
        <v>148</v>
      </c>
      <c r="F10" s="102" t="s">
        <v>148</v>
      </c>
      <c r="G10" s="55" t="s">
        <v>1891</v>
      </c>
      <c r="H10" s="55"/>
      <c r="I10" s="19"/>
      <c r="J10" s="19"/>
      <c r="K10" s="19"/>
      <c r="L10" s="19"/>
      <c r="M10" s="102"/>
      <c r="N10" s="19"/>
      <c r="O10" s="19"/>
    </row>
    <row r="11" spans="2:15" ht="43.5" x14ac:dyDescent="0.35">
      <c r="B11" s="19" t="s">
        <v>343</v>
      </c>
      <c r="C11" s="19" t="s">
        <v>1825</v>
      </c>
      <c r="D11" s="19"/>
      <c r="E11" s="102"/>
      <c r="F11" s="102"/>
      <c r="G11" s="55" t="s">
        <v>1892</v>
      </c>
      <c r="H11" s="55"/>
      <c r="I11" s="19"/>
      <c r="J11" s="19"/>
      <c r="K11" s="19"/>
      <c r="L11" s="19"/>
      <c r="M11" s="102"/>
      <c r="N11" s="19"/>
      <c r="O11" s="19"/>
    </row>
    <row r="12" spans="2:15" ht="60" customHeight="1" x14ac:dyDescent="0.35">
      <c r="B12" s="19" t="s">
        <v>361</v>
      </c>
      <c r="C12" s="19" t="s">
        <v>1825</v>
      </c>
      <c r="D12" s="19"/>
      <c r="E12" s="102" t="s">
        <v>148</v>
      </c>
      <c r="F12" s="102" t="s">
        <v>148</v>
      </c>
      <c r="G12" s="55" t="s">
        <v>1893</v>
      </c>
      <c r="H12" s="55"/>
      <c r="I12" s="19"/>
      <c r="J12" s="19"/>
      <c r="K12" s="19"/>
      <c r="L12" s="19"/>
      <c r="M12" s="102"/>
      <c r="N12" s="19"/>
      <c r="O12" s="19"/>
    </row>
    <row r="13" spans="2:15" x14ac:dyDescent="0.35">
      <c r="B13" s="349" t="s">
        <v>1894</v>
      </c>
      <c r="C13" s="350"/>
      <c r="D13" s="350"/>
      <c r="E13" s="350"/>
      <c r="F13" s="350"/>
      <c r="G13" s="350"/>
      <c r="H13" s="350"/>
      <c r="I13" s="350"/>
      <c r="J13" s="350"/>
      <c r="K13" s="350"/>
      <c r="L13" s="350"/>
      <c r="M13" s="350"/>
      <c r="N13" s="350"/>
      <c r="O13" s="354"/>
    </row>
    <row r="14" spans="2:15" ht="58" x14ac:dyDescent="0.35">
      <c r="B14" s="94" t="s">
        <v>1855</v>
      </c>
      <c r="C14" s="18" t="s">
        <v>1696</v>
      </c>
      <c r="D14" s="18" t="e">
        <f>MATCH(B14,#REF!,0)</f>
        <v>#REF!</v>
      </c>
      <c r="E14" s="94" t="e">
        <f ca="1">OFFSET(#REF!,'TTM12.0 Samples'!$D14,0)</f>
        <v>#REF!</v>
      </c>
      <c r="F14" s="94" t="e">
        <f ca="1">OFFSET(#REF!,'TTM12.0 Samples'!$D14,0)</f>
        <v>#REF!</v>
      </c>
      <c r="G14" s="55" t="e">
        <f ca="1">LEFT(H14,FIND(":",H14)-1)</f>
        <v>#REF!</v>
      </c>
      <c r="H14" s="94" t="e">
        <f ca="1">OFFSET(#REF!,'TTM12.0 Samples'!$D14,0)</f>
        <v>#REF!</v>
      </c>
      <c r="I14" s="100" t="s">
        <v>1895</v>
      </c>
      <c r="J14" s="100" t="s">
        <v>1896</v>
      </c>
      <c r="K14" s="18" t="s">
        <v>1637</v>
      </c>
      <c r="L14" s="19" t="s">
        <v>1897</v>
      </c>
      <c r="M14" s="55" t="s">
        <v>1898</v>
      </c>
      <c r="N14" s="21" t="s">
        <v>132</v>
      </c>
      <c r="O14" s="351" t="s">
        <v>1899</v>
      </c>
    </row>
    <row r="15" spans="2:15" x14ac:dyDescent="0.35">
      <c r="B15" s="94" t="s">
        <v>372</v>
      </c>
      <c r="C15" s="18" t="s">
        <v>1696</v>
      </c>
      <c r="D15" s="18" t="e">
        <f>MATCH(B15,#REF!,0)</f>
        <v>#REF!</v>
      </c>
      <c r="E15" s="94" t="e">
        <f ca="1">OFFSET(#REF!,'TTM12.0 Samples'!$D15,0)</f>
        <v>#REF!</v>
      </c>
      <c r="F15" s="94" t="e">
        <f ca="1">OFFSET(#REF!,'TTM12.0 Samples'!$D15,0)</f>
        <v>#REF!</v>
      </c>
      <c r="G15" s="55" t="e">
        <f ca="1">LEFT(H15,FIND(":",H15)-1)</f>
        <v>#REF!</v>
      </c>
      <c r="H15" s="94" t="e">
        <f ca="1">OFFSET(#REF!,'TTM12.0 Samples'!$D15,0)</f>
        <v>#REF!</v>
      </c>
      <c r="I15" s="100" t="s">
        <v>1895</v>
      </c>
      <c r="J15" s="100" t="s">
        <v>1896</v>
      </c>
      <c r="K15" s="18" t="s">
        <v>1900</v>
      </c>
      <c r="L15" s="19" t="s">
        <v>148</v>
      </c>
      <c r="M15" s="55"/>
      <c r="N15" s="102"/>
      <c r="O15" s="360"/>
    </row>
    <row r="16" spans="2:15" ht="188.5" x14ac:dyDescent="0.35">
      <c r="B16" s="94" t="s">
        <v>1862</v>
      </c>
      <c r="C16" s="18" t="s">
        <v>1696</v>
      </c>
      <c r="D16" s="18" t="e">
        <f>MATCH(B16,#REF!,0)</f>
        <v>#REF!</v>
      </c>
      <c r="E16" s="94" t="e">
        <f ca="1">OFFSET(#REF!,'TTM12.0 Samples'!$D16,0)</f>
        <v>#REF!</v>
      </c>
      <c r="F16" s="94" t="e">
        <f ca="1">OFFSET(#REF!,'TTM12.0 Samples'!$D16,0)</f>
        <v>#REF!</v>
      </c>
      <c r="G16" s="55" t="e">
        <f ca="1">LEFT(H16,FIND(":",H16)-1)</f>
        <v>#REF!</v>
      </c>
      <c r="H16" s="94" t="e">
        <f ca="1">OFFSET(#REF!,'TTM12.0 Samples'!$D16,0)</f>
        <v>#REF!</v>
      </c>
      <c r="I16" s="100" t="s">
        <v>1895</v>
      </c>
      <c r="J16" s="100" t="s">
        <v>1896</v>
      </c>
      <c r="K16" s="18" t="s">
        <v>1637</v>
      </c>
      <c r="L16" s="19" t="s">
        <v>1901</v>
      </c>
      <c r="M16" s="55" t="s">
        <v>1902</v>
      </c>
      <c r="N16" s="21" t="s">
        <v>132</v>
      </c>
      <c r="O16" s="361"/>
    </row>
    <row r="17" spans="2:15" x14ac:dyDescent="0.35">
      <c r="B17" s="348" t="s">
        <v>1903</v>
      </c>
      <c r="C17" s="355"/>
      <c r="D17" s="355"/>
      <c r="E17" s="355"/>
      <c r="F17" s="355"/>
      <c r="G17" s="355"/>
      <c r="H17" s="355"/>
      <c r="I17" s="355"/>
      <c r="J17" s="355"/>
      <c r="K17" s="355"/>
      <c r="L17" s="355"/>
      <c r="M17" s="355"/>
      <c r="N17" s="355"/>
      <c r="O17" s="356"/>
    </row>
    <row r="18" spans="2:15" ht="43.5" x14ac:dyDescent="0.35">
      <c r="B18" s="94" t="s">
        <v>1676</v>
      </c>
      <c r="C18" s="18" t="s">
        <v>1696</v>
      </c>
      <c r="D18" s="18" t="e">
        <f>MATCH(B18,#REF!,0)</f>
        <v>#REF!</v>
      </c>
      <c r="E18" s="94" t="e">
        <f ca="1">OFFSET(#REF!,'TTM12.0 Samples'!$D18,0)</f>
        <v>#REF!</v>
      </c>
      <c r="F18" s="94" t="e">
        <f ca="1">OFFSET(#REF!,'TTM12.0 Samples'!$D18,0)</f>
        <v>#REF!</v>
      </c>
      <c r="G18" s="55" t="e">
        <f t="shared" ref="G18:G31" ca="1" si="0">LEFT(H18,FIND(":",H18)-1)</f>
        <v>#REF!</v>
      </c>
      <c r="H18" s="94" t="e">
        <f ca="1">OFFSET(#REF!,'TTM12.0 Samples'!$D18,0)</f>
        <v>#REF!</v>
      </c>
      <c r="I18" s="100" t="s">
        <v>1895</v>
      </c>
      <c r="J18" s="100" t="s">
        <v>1896</v>
      </c>
      <c r="K18" s="18" t="s">
        <v>1637</v>
      </c>
      <c r="L18" s="19" t="s">
        <v>1904</v>
      </c>
      <c r="M18" s="55" t="s">
        <v>1905</v>
      </c>
      <c r="N18" s="19" t="s">
        <v>1715</v>
      </c>
      <c r="O18" s="102" t="s">
        <v>1906</v>
      </c>
    </row>
    <row r="19" spans="2:15" ht="58" x14ac:dyDescent="0.35">
      <c r="B19" s="94" t="s">
        <v>1863</v>
      </c>
      <c r="C19" s="18" t="s">
        <v>1696</v>
      </c>
      <c r="D19" s="18" t="e">
        <f>MATCH(B19,#REF!,0)</f>
        <v>#REF!</v>
      </c>
      <c r="E19" s="94" t="e">
        <f ca="1">OFFSET(#REF!,'TTM12.0 Samples'!$D19,0)</f>
        <v>#REF!</v>
      </c>
      <c r="F19" s="94" t="e">
        <f ca="1">OFFSET(#REF!,'TTM12.0 Samples'!$D19,0)</f>
        <v>#REF!</v>
      </c>
      <c r="G19" s="55" t="e">
        <f t="shared" ca="1" si="0"/>
        <v>#REF!</v>
      </c>
      <c r="H19" s="94" t="e">
        <f ca="1">OFFSET(#REF!,'TTM12.0 Samples'!$D19,0)</f>
        <v>#REF!</v>
      </c>
      <c r="I19" s="100" t="s">
        <v>1895</v>
      </c>
      <c r="J19" s="100" t="s">
        <v>1896</v>
      </c>
      <c r="K19" s="18" t="s">
        <v>1637</v>
      </c>
      <c r="L19" s="19" t="s">
        <v>1904</v>
      </c>
      <c r="M19" s="55" t="s">
        <v>1907</v>
      </c>
      <c r="N19" s="19" t="s">
        <v>1715</v>
      </c>
      <c r="O19" s="102"/>
    </row>
    <row r="20" spans="2:15" ht="43.5" x14ac:dyDescent="0.35">
      <c r="B20" s="94" t="s">
        <v>1865</v>
      </c>
      <c r="C20" s="18" t="s">
        <v>1696</v>
      </c>
      <c r="D20" s="18" t="e">
        <f>MATCH(B20,#REF!,0)</f>
        <v>#REF!</v>
      </c>
      <c r="E20" s="94" t="e">
        <f ca="1">OFFSET(#REF!,'TTM12.0 Samples'!$D20,0)</f>
        <v>#REF!</v>
      </c>
      <c r="F20" s="94" t="e">
        <f ca="1">OFFSET(#REF!,'TTM12.0 Samples'!$D20,0)</f>
        <v>#REF!</v>
      </c>
      <c r="G20" s="55" t="e">
        <f t="shared" ca="1" si="0"/>
        <v>#REF!</v>
      </c>
      <c r="H20" s="94" t="e">
        <f ca="1">OFFSET(#REF!,'TTM12.0 Samples'!$D20,0)</f>
        <v>#REF!</v>
      </c>
      <c r="I20" s="100" t="s">
        <v>1895</v>
      </c>
      <c r="J20" s="100" t="s">
        <v>1896</v>
      </c>
      <c r="K20" s="18" t="s">
        <v>1637</v>
      </c>
      <c r="L20" s="19" t="s">
        <v>1904</v>
      </c>
      <c r="M20" s="55" t="s">
        <v>1908</v>
      </c>
      <c r="N20" s="19" t="s">
        <v>1715</v>
      </c>
      <c r="O20" s="102"/>
    </row>
    <row r="21" spans="2:15" ht="58" x14ac:dyDescent="0.35">
      <c r="B21" s="94" t="s">
        <v>1867</v>
      </c>
      <c r="C21" s="18" t="s">
        <v>1696</v>
      </c>
      <c r="D21" s="18" t="e">
        <f>MATCH(B21,#REF!,0)</f>
        <v>#REF!</v>
      </c>
      <c r="E21" s="94" t="e">
        <f ca="1">OFFSET(#REF!,'TTM12.0 Samples'!$D21,0)</f>
        <v>#REF!</v>
      </c>
      <c r="F21" s="94" t="e">
        <f ca="1">OFFSET(#REF!,'TTM12.0 Samples'!$D21,0)</f>
        <v>#REF!</v>
      </c>
      <c r="G21" s="55" t="e">
        <f t="shared" ca="1" si="0"/>
        <v>#REF!</v>
      </c>
      <c r="H21" s="94" t="e">
        <f ca="1">OFFSET(#REF!,'TTM12.0 Samples'!$D21,0)</f>
        <v>#REF!</v>
      </c>
      <c r="I21" s="100" t="s">
        <v>1895</v>
      </c>
      <c r="J21" s="100" t="s">
        <v>1896</v>
      </c>
      <c r="K21" s="18" t="s">
        <v>1637</v>
      </c>
      <c r="L21" s="19" t="s">
        <v>1904</v>
      </c>
      <c r="M21" s="55" t="s">
        <v>1909</v>
      </c>
      <c r="N21" s="19" t="s">
        <v>132</v>
      </c>
      <c r="O21" s="102"/>
    </row>
    <row r="22" spans="2:15" x14ac:dyDescent="0.35">
      <c r="B22" s="94" t="s">
        <v>1869</v>
      </c>
      <c r="C22" s="18" t="s">
        <v>1696</v>
      </c>
      <c r="D22" s="18" t="e">
        <f>MATCH(B22,#REF!,0)</f>
        <v>#REF!</v>
      </c>
      <c r="E22" s="94" t="e">
        <f ca="1">OFFSET(#REF!,'TTM12.0 Samples'!$D22,0)</f>
        <v>#REF!</v>
      </c>
      <c r="F22" s="94" t="e">
        <f ca="1">OFFSET(#REF!,'TTM12.0 Samples'!$D22,0)</f>
        <v>#REF!</v>
      </c>
      <c r="G22" s="55" t="e">
        <f t="shared" ca="1" si="0"/>
        <v>#REF!</v>
      </c>
      <c r="H22" s="94" t="e">
        <f ca="1">OFFSET(#REF!,'TTM12.0 Samples'!$D22,0)</f>
        <v>#REF!</v>
      </c>
      <c r="I22" s="100" t="s">
        <v>1895</v>
      </c>
      <c r="J22" s="100" t="s">
        <v>1896</v>
      </c>
      <c r="K22" s="18" t="s">
        <v>1900</v>
      </c>
      <c r="L22" s="19" t="s">
        <v>148</v>
      </c>
      <c r="M22" s="102"/>
      <c r="N22" s="102"/>
      <c r="O22" s="102" t="s">
        <v>1906</v>
      </c>
    </row>
    <row r="23" spans="2:15" x14ac:dyDescent="0.35">
      <c r="B23" s="94" t="s">
        <v>1871</v>
      </c>
      <c r="C23" s="18" t="s">
        <v>1696</v>
      </c>
      <c r="D23" s="18" t="e">
        <f>MATCH(B23,#REF!,0)</f>
        <v>#REF!</v>
      </c>
      <c r="E23" s="94" t="e">
        <f ca="1">OFFSET(#REF!,'TTM12.0 Samples'!$D23,0)</f>
        <v>#REF!</v>
      </c>
      <c r="F23" s="94" t="e">
        <f ca="1">OFFSET(#REF!,'TTM12.0 Samples'!$D23,0)</f>
        <v>#REF!</v>
      </c>
      <c r="G23" s="55" t="e">
        <f t="shared" ca="1" si="0"/>
        <v>#REF!</v>
      </c>
      <c r="H23" s="94" t="e">
        <f ca="1">OFFSET(#REF!,'TTM12.0 Samples'!$D23,0)</f>
        <v>#REF!</v>
      </c>
      <c r="I23" s="100" t="s">
        <v>1895</v>
      </c>
      <c r="J23" s="100" t="s">
        <v>1896</v>
      </c>
      <c r="K23" s="18" t="s">
        <v>1900</v>
      </c>
      <c r="L23" s="19" t="s">
        <v>148</v>
      </c>
      <c r="M23" s="102"/>
      <c r="N23" s="102"/>
      <c r="O23" s="102"/>
    </row>
    <row r="24" spans="2:15" x14ac:dyDescent="0.35">
      <c r="B24" s="94" t="s">
        <v>1678</v>
      </c>
      <c r="C24" s="18" t="s">
        <v>1696</v>
      </c>
      <c r="D24" s="18" t="e">
        <f>MATCH(B24,#REF!,0)</f>
        <v>#REF!</v>
      </c>
      <c r="E24" s="94" t="e">
        <f ca="1">OFFSET(#REF!,'TTM12.0 Samples'!$D24,0)</f>
        <v>#REF!</v>
      </c>
      <c r="F24" s="94" t="e">
        <f ca="1">OFFSET(#REF!,'TTM12.0 Samples'!$D24,0)</f>
        <v>#REF!</v>
      </c>
      <c r="G24" s="55" t="e">
        <f t="shared" ca="1" si="0"/>
        <v>#REF!</v>
      </c>
      <c r="H24" s="94" t="e">
        <f ca="1">OFFSET(#REF!,'TTM12.0 Samples'!$D24,0)</f>
        <v>#REF!</v>
      </c>
      <c r="I24" s="100" t="s">
        <v>1895</v>
      </c>
      <c r="J24" s="100" t="s">
        <v>1896</v>
      </c>
      <c r="K24" s="18" t="s">
        <v>1900</v>
      </c>
      <c r="L24" s="19" t="s">
        <v>148</v>
      </c>
      <c r="M24" s="102"/>
      <c r="N24" s="102"/>
      <c r="O24" s="102" t="s">
        <v>1906</v>
      </c>
    </row>
    <row r="25" spans="2:15" x14ac:dyDescent="0.35">
      <c r="B25" s="94" t="s">
        <v>1680</v>
      </c>
      <c r="C25" s="18" t="s">
        <v>1696</v>
      </c>
      <c r="D25" s="18" t="e">
        <f>MATCH(B25,#REF!,0)</f>
        <v>#REF!</v>
      </c>
      <c r="E25" s="94" t="e">
        <f ca="1">OFFSET(#REF!,'TTM12.0 Samples'!$D25,0)</f>
        <v>#REF!</v>
      </c>
      <c r="F25" s="94" t="e">
        <f ca="1">OFFSET(#REF!,'TTM12.0 Samples'!$D25,0)</f>
        <v>#REF!</v>
      </c>
      <c r="G25" s="55" t="e">
        <f t="shared" ca="1" si="0"/>
        <v>#REF!</v>
      </c>
      <c r="H25" s="94" t="e">
        <f ca="1">OFFSET(#REF!,'TTM12.0 Samples'!$D25,0)</f>
        <v>#REF!</v>
      </c>
      <c r="I25" s="100" t="s">
        <v>1895</v>
      </c>
      <c r="J25" s="100" t="s">
        <v>1896</v>
      </c>
      <c r="K25" s="18" t="s">
        <v>1900</v>
      </c>
      <c r="L25" s="19" t="s">
        <v>148</v>
      </c>
      <c r="M25" s="102"/>
      <c r="N25" s="102"/>
      <c r="O25" s="102" t="s">
        <v>1906</v>
      </c>
    </row>
    <row r="26" spans="2:15" x14ac:dyDescent="0.35">
      <c r="B26" s="94" t="s">
        <v>1873</v>
      </c>
      <c r="C26" s="18" t="s">
        <v>1696</v>
      </c>
      <c r="D26" s="18" t="e">
        <f>MATCH(B26,#REF!,0)</f>
        <v>#REF!</v>
      </c>
      <c r="E26" s="94" t="e">
        <f ca="1">OFFSET(#REF!,'TTM12.0 Samples'!$D26,0)</f>
        <v>#REF!</v>
      </c>
      <c r="F26" s="94" t="e">
        <f ca="1">OFFSET(#REF!,'TTM12.0 Samples'!$D26,0)</f>
        <v>#REF!</v>
      </c>
      <c r="G26" s="55" t="e">
        <f t="shared" ca="1" si="0"/>
        <v>#REF!</v>
      </c>
      <c r="H26" s="94" t="e">
        <f ca="1">OFFSET(#REF!,'TTM12.0 Samples'!$D26,0)</f>
        <v>#REF!</v>
      </c>
      <c r="I26" s="100" t="s">
        <v>1895</v>
      </c>
      <c r="J26" s="100" t="s">
        <v>1896</v>
      </c>
      <c r="K26" s="18" t="s">
        <v>1900</v>
      </c>
      <c r="L26" s="19" t="s">
        <v>148</v>
      </c>
      <c r="M26" s="102"/>
      <c r="N26" s="102"/>
      <c r="O26" s="102" t="s">
        <v>1906</v>
      </c>
    </row>
    <row r="27" spans="2:15" x14ac:dyDescent="0.35">
      <c r="B27" s="55" t="s">
        <v>1875</v>
      </c>
      <c r="C27" s="18" t="s">
        <v>1696</v>
      </c>
      <c r="D27" s="18" t="e">
        <f>MATCH(B27,#REF!,0)</f>
        <v>#REF!</v>
      </c>
      <c r="E27" s="94" t="e">
        <f ca="1">OFFSET(#REF!,'TTM12.0 Samples'!$D27,0)</f>
        <v>#REF!</v>
      </c>
      <c r="F27" s="94" t="e">
        <f ca="1">OFFSET(#REF!,'TTM12.0 Samples'!$D27,0)</f>
        <v>#REF!</v>
      </c>
      <c r="G27" s="55" t="e">
        <f t="shared" ca="1" si="0"/>
        <v>#REF!</v>
      </c>
      <c r="H27" s="94" t="e">
        <f ca="1">OFFSET(#REF!,'TTM12.0 Samples'!$D27,0)</f>
        <v>#REF!</v>
      </c>
      <c r="I27" s="100" t="s">
        <v>1895</v>
      </c>
      <c r="J27" s="100" t="s">
        <v>1896</v>
      </c>
      <c r="K27" s="18" t="s">
        <v>1900</v>
      </c>
      <c r="L27" s="19" t="s">
        <v>148</v>
      </c>
      <c r="M27" s="102"/>
      <c r="N27" s="102"/>
      <c r="O27" s="102"/>
    </row>
    <row r="28" spans="2:15" x14ac:dyDescent="0.35">
      <c r="B28" s="55" t="s">
        <v>1876</v>
      </c>
      <c r="C28" s="18" t="s">
        <v>1696</v>
      </c>
      <c r="D28" s="18" t="e">
        <f>MATCH(B28,#REF!,0)</f>
        <v>#REF!</v>
      </c>
      <c r="E28" s="94" t="e">
        <f ca="1">OFFSET(#REF!,'TTM12.0 Samples'!$D28,0)</f>
        <v>#REF!</v>
      </c>
      <c r="F28" s="94" t="e">
        <f ca="1">OFFSET(#REF!,'TTM12.0 Samples'!$D28,0)</f>
        <v>#REF!</v>
      </c>
      <c r="G28" s="55" t="e">
        <f t="shared" ca="1" si="0"/>
        <v>#REF!</v>
      </c>
      <c r="H28" s="94" t="e">
        <f ca="1">OFFSET(#REF!,'TTM12.0 Samples'!$D28,0)</f>
        <v>#REF!</v>
      </c>
      <c r="I28" s="100" t="s">
        <v>1895</v>
      </c>
      <c r="J28" s="100" t="s">
        <v>1896</v>
      </c>
      <c r="K28" s="18" t="s">
        <v>1900</v>
      </c>
      <c r="L28" s="19" t="s">
        <v>148</v>
      </c>
      <c r="M28" s="102"/>
      <c r="N28" s="102"/>
      <c r="O28" s="102" t="s">
        <v>1906</v>
      </c>
    </row>
    <row r="29" spans="2:15" x14ac:dyDescent="0.35">
      <c r="B29" s="55" t="s">
        <v>1877</v>
      </c>
      <c r="C29" s="18" t="s">
        <v>1696</v>
      </c>
      <c r="D29" s="18" t="e">
        <f>MATCH(B29,#REF!,0)</f>
        <v>#REF!</v>
      </c>
      <c r="E29" s="94" t="e">
        <f ca="1">OFFSET(#REF!,'TTM12.0 Samples'!$D29,0)</f>
        <v>#REF!</v>
      </c>
      <c r="F29" s="94" t="e">
        <f ca="1">OFFSET(#REF!,'TTM12.0 Samples'!$D29,0)</f>
        <v>#REF!</v>
      </c>
      <c r="G29" s="55" t="e">
        <f t="shared" ca="1" si="0"/>
        <v>#REF!</v>
      </c>
      <c r="H29" s="94" t="e">
        <f ca="1">OFFSET(#REF!,'TTM12.0 Samples'!$D29,0)</f>
        <v>#REF!</v>
      </c>
      <c r="I29" s="100" t="s">
        <v>1895</v>
      </c>
      <c r="J29" s="100" t="s">
        <v>1896</v>
      </c>
      <c r="K29" s="18" t="s">
        <v>1900</v>
      </c>
      <c r="L29" s="19" t="s">
        <v>148</v>
      </c>
      <c r="M29" s="102"/>
      <c r="N29" s="102"/>
      <c r="O29" s="102"/>
    </row>
    <row r="30" spans="2:15" x14ac:dyDescent="0.35">
      <c r="B30" s="55" t="s">
        <v>1683</v>
      </c>
      <c r="C30" s="18" t="s">
        <v>1696</v>
      </c>
      <c r="D30" s="18" t="e">
        <f>MATCH(B30,#REF!,0)</f>
        <v>#REF!</v>
      </c>
      <c r="E30" s="94" t="e">
        <f ca="1">OFFSET(#REF!,'TTM12.0 Samples'!$D30,0)</f>
        <v>#REF!</v>
      </c>
      <c r="F30" s="94" t="e">
        <f ca="1">OFFSET(#REF!,'TTM12.0 Samples'!$D30,0)</f>
        <v>#REF!</v>
      </c>
      <c r="G30" s="55" t="e">
        <f t="shared" ca="1" si="0"/>
        <v>#REF!</v>
      </c>
      <c r="H30" s="94" t="e">
        <f ca="1">OFFSET(#REF!,'TTM12.0 Samples'!$D30,0)</f>
        <v>#REF!</v>
      </c>
      <c r="I30" s="100" t="s">
        <v>1895</v>
      </c>
      <c r="J30" s="100" t="s">
        <v>1896</v>
      </c>
      <c r="K30" s="18" t="s">
        <v>1900</v>
      </c>
      <c r="L30" s="19" t="s">
        <v>148</v>
      </c>
      <c r="M30" s="102"/>
      <c r="N30" s="102"/>
      <c r="O30" s="102"/>
    </row>
    <row r="31" spans="2:15" x14ac:dyDescent="0.35">
      <c r="B31" s="55" t="s">
        <v>1878</v>
      </c>
      <c r="C31" s="18" t="s">
        <v>1696</v>
      </c>
      <c r="D31" s="18" t="e">
        <f>MATCH(B31,#REF!,0)</f>
        <v>#REF!</v>
      </c>
      <c r="E31" s="94" t="e">
        <f ca="1">OFFSET(#REF!,'TTM12.0 Samples'!$D31,0)</f>
        <v>#REF!</v>
      </c>
      <c r="F31" s="94" t="e">
        <f ca="1">OFFSET(#REF!,'TTM12.0 Samples'!$D31,0)</f>
        <v>#REF!</v>
      </c>
      <c r="G31" s="55" t="e">
        <f t="shared" ca="1" si="0"/>
        <v>#REF!</v>
      </c>
      <c r="H31" s="94" t="e">
        <f ca="1">OFFSET(#REF!,'TTM12.0 Samples'!$D31,0)</f>
        <v>#REF!</v>
      </c>
      <c r="I31" s="100" t="s">
        <v>1895</v>
      </c>
      <c r="J31" s="100" t="s">
        <v>1896</v>
      </c>
      <c r="K31" s="18" t="s">
        <v>1900</v>
      </c>
      <c r="L31" s="19" t="s">
        <v>148</v>
      </c>
      <c r="M31" s="102"/>
      <c r="N31" s="102"/>
      <c r="O31" s="102"/>
    </row>
    <row r="32" spans="2:15" x14ac:dyDescent="0.35">
      <c r="B32" s="349" t="s">
        <v>1910</v>
      </c>
      <c r="C32" s="350"/>
      <c r="D32" s="350"/>
      <c r="E32" s="350"/>
      <c r="F32" s="350"/>
      <c r="G32" s="350"/>
      <c r="H32" s="350"/>
      <c r="I32" s="350"/>
      <c r="J32" s="350"/>
      <c r="K32" s="350"/>
      <c r="L32" s="350"/>
      <c r="M32" s="350"/>
      <c r="N32" s="350"/>
      <c r="O32" s="354"/>
    </row>
    <row r="33" spans="2:15" ht="29" x14ac:dyDescent="0.35">
      <c r="B33" s="55" t="s">
        <v>1911</v>
      </c>
      <c r="C33" s="18" t="s">
        <v>1696</v>
      </c>
      <c r="D33" s="18" t="e">
        <f>MATCH(B33,#REF!,0)</f>
        <v>#REF!</v>
      </c>
      <c r="E33" s="94" t="e">
        <f ca="1">OFFSET(#REF!,'TTM12.0 Samples'!$D33,0)</f>
        <v>#REF!</v>
      </c>
      <c r="F33" s="94" t="e">
        <f ca="1">OFFSET(#REF!,'TTM12.0 Samples'!$D33,0)</f>
        <v>#REF!</v>
      </c>
      <c r="G33" s="55" t="e">
        <f ca="1">LEFT(H33,FIND(":",H33)-1)</f>
        <v>#REF!</v>
      </c>
      <c r="H33" s="94" t="e">
        <f ca="1">OFFSET(#REF!,'TTM12.0 Samples'!$D33,0)</f>
        <v>#REF!</v>
      </c>
      <c r="I33" s="100" t="s">
        <v>1895</v>
      </c>
      <c r="J33" s="94" t="s">
        <v>1912</v>
      </c>
      <c r="K33" s="18" t="s">
        <v>1637</v>
      </c>
      <c r="L33" s="19" t="s">
        <v>1904</v>
      </c>
      <c r="M33" s="55" t="s">
        <v>1913</v>
      </c>
      <c r="N33" s="19" t="s">
        <v>132</v>
      </c>
      <c r="O33" s="19"/>
    </row>
    <row r="34" spans="2:15" x14ac:dyDescent="0.35">
      <c r="B34" s="55" t="s">
        <v>1880</v>
      </c>
      <c r="C34" s="18" t="s">
        <v>1696</v>
      </c>
      <c r="D34" s="18" t="e">
        <f>MATCH(B34,#REF!,0)</f>
        <v>#REF!</v>
      </c>
      <c r="E34" s="94" t="e">
        <f ca="1">OFFSET(#REF!,'TTM12.0 Samples'!$D34,0)</f>
        <v>#REF!</v>
      </c>
      <c r="F34" s="94" t="e">
        <f ca="1">OFFSET(#REF!,'TTM12.0 Samples'!$D34,0)</f>
        <v>#REF!</v>
      </c>
      <c r="G34" s="55" t="e">
        <f ca="1">LEFT(H34,FIND(":",H34)-1)</f>
        <v>#REF!</v>
      </c>
      <c r="H34" s="94" t="e">
        <f ca="1">OFFSET(#REF!,'TTM12.0 Samples'!$D34,0)</f>
        <v>#REF!</v>
      </c>
      <c r="I34" s="100" t="s">
        <v>1895</v>
      </c>
      <c r="J34" s="94" t="s">
        <v>1912</v>
      </c>
      <c r="K34" s="18" t="s">
        <v>1900</v>
      </c>
      <c r="L34" s="19" t="s">
        <v>148</v>
      </c>
      <c r="M34" s="55"/>
      <c r="N34" s="102"/>
      <c r="O34" s="19"/>
    </row>
    <row r="35" spans="2:15" x14ac:dyDescent="0.35">
      <c r="B35" s="349" t="s">
        <v>1914</v>
      </c>
      <c r="C35" s="350"/>
      <c r="D35" s="350"/>
      <c r="E35" s="350"/>
      <c r="F35" s="350"/>
      <c r="G35" s="350"/>
      <c r="H35" s="350"/>
      <c r="I35" s="350"/>
      <c r="J35" s="350"/>
      <c r="K35" s="350"/>
      <c r="L35" s="350"/>
      <c r="M35" s="350"/>
      <c r="N35" s="350"/>
      <c r="O35" s="354"/>
    </row>
    <row r="36" spans="2:15" ht="29" x14ac:dyDescent="0.35">
      <c r="B36" s="55" t="s">
        <v>1666</v>
      </c>
      <c r="C36" s="18" t="s">
        <v>1696</v>
      </c>
      <c r="D36" s="18" t="e">
        <f>MATCH(B36,#REF!,0)</f>
        <v>#REF!</v>
      </c>
      <c r="E36" s="94" t="e">
        <f ca="1">OFFSET(#REF!,'TTM12.0 Samples'!$D36,0)</f>
        <v>#REF!</v>
      </c>
      <c r="F36" s="94" t="e">
        <f ca="1">OFFSET(#REF!,'TTM12.0 Samples'!$D36,0)</f>
        <v>#REF!</v>
      </c>
      <c r="G36" s="55" t="e">
        <f ca="1">LEFT(H36,FIND(":",H36)-1)</f>
        <v>#REF!</v>
      </c>
      <c r="H36" s="94" t="e">
        <f ca="1">OFFSET(#REF!,'TTM12.0 Samples'!$D36,0)</f>
        <v>#REF!</v>
      </c>
      <c r="I36" s="100" t="s">
        <v>1895</v>
      </c>
      <c r="J36" s="94" t="s">
        <v>1912</v>
      </c>
      <c r="K36" s="18" t="s">
        <v>1637</v>
      </c>
      <c r="L36" s="19" t="s">
        <v>1897</v>
      </c>
      <c r="M36" s="55" t="s">
        <v>1915</v>
      </c>
      <c r="N36" s="19" t="s">
        <v>132</v>
      </c>
      <c r="O36" s="19"/>
    </row>
    <row r="37" spans="2:15" x14ac:dyDescent="0.35">
      <c r="B37" s="55" t="s">
        <v>1662</v>
      </c>
      <c r="C37" s="18" t="s">
        <v>1696</v>
      </c>
      <c r="D37" s="18" t="e">
        <f>MATCH(B37,#REF!,0)</f>
        <v>#REF!</v>
      </c>
      <c r="E37" s="94" t="e">
        <f ca="1">OFFSET(#REF!,'TTM12.0 Samples'!$D37,0)</f>
        <v>#REF!</v>
      </c>
      <c r="F37" s="94" t="e">
        <f ca="1">OFFSET(#REF!,'TTM12.0 Samples'!$D37,0)</f>
        <v>#REF!</v>
      </c>
      <c r="G37" s="55" t="e">
        <f ca="1">LEFT(H37,FIND(":",H37)-1)</f>
        <v>#REF!</v>
      </c>
      <c r="H37" s="94" t="e">
        <f ca="1">OFFSET(#REF!,'TTM12.0 Samples'!$D37,0)</f>
        <v>#REF!</v>
      </c>
      <c r="I37" s="100" t="s">
        <v>1895</v>
      </c>
      <c r="J37" s="94" t="s">
        <v>1912</v>
      </c>
      <c r="K37" s="18" t="s">
        <v>1900</v>
      </c>
      <c r="L37" s="19" t="s">
        <v>148</v>
      </c>
      <c r="M37" s="55"/>
      <c r="N37" s="102"/>
      <c r="O37" s="19"/>
    </row>
    <row r="38" spans="2:15" x14ac:dyDescent="0.35">
      <c r="B38" s="349" t="s">
        <v>1709</v>
      </c>
      <c r="C38" s="350"/>
      <c r="D38" s="350"/>
      <c r="E38" s="350"/>
      <c r="F38" s="350"/>
      <c r="G38" s="350"/>
      <c r="H38" s="350"/>
      <c r="I38" s="350"/>
      <c r="J38" s="350"/>
      <c r="K38" s="350"/>
      <c r="L38" s="350"/>
      <c r="M38" s="350"/>
      <c r="N38" s="350"/>
      <c r="O38" s="354"/>
    </row>
    <row r="39" spans="2:15" x14ac:dyDescent="0.35">
      <c r="B39" s="55" t="s">
        <v>1668</v>
      </c>
      <c r="C39" s="18" t="s">
        <v>1696</v>
      </c>
      <c r="D39" s="18" t="e">
        <f>MATCH(B39,#REF!,0)</f>
        <v>#REF!</v>
      </c>
      <c r="E39" s="94" t="e">
        <f ca="1">OFFSET(#REF!,'TTM12.0 Samples'!$D39,0)</f>
        <v>#REF!</v>
      </c>
      <c r="F39" s="94" t="e">
        <f ca="1">OFFSET(#REF!,'TTM12.0 Samples'!$D39,0)</f>
        <v>#REF!</v>
      </c>
      <c r="G39" s="55" t="e">
        <f ca="1">LEFT(H39,FIND(":",H39)-1)</f>
        <v>#REF!</v>
      </c>
      <c r="H39" s="94" t="e">
        <f ca="1">OFFSET(#REF!,'TTM12.0 Samples'!$D39,0)</f>
        <v>#REF!</v>
      </c>
      <c r="I39" s="100" t="s">
        <v>1895</v>
      </c>
      <c r="J39" s="94" t="s">
        <v>1912</v>
      </c>
      <c r="K39" s="18" t="s">
        <v>1900</v>
      </c>
      <c r="L39" s="19" t="s">
        <v>148</v>
      </c>
      <c r="M39" s="102"/>
      <c r="N39" s="102"/>
      <c r="O39" s="19"/>
    </row>
    <row r="40" spans="2:15" x14ac:dyDescent="0.35">
      <c r="B40" s="55" t="s">
        <v>1836</v>
      </c>
      <c r="C40" s="18" t="s">
        <v>1696</v>
      </c>
      <c r="D40" s="18" t="e">
        <f>MATCH(B40,#REF!,0)</f>
        <v>#REF!</v>
      </c>
      <c r="E40" s="94" t="e">
        <f ca="1">OFFSET(#REF!,'TTM12.0 Samples'!$D40,0)</f>
        <v>#REF!</v>
      </c>
      <c r="F40" s="94" t="e">
        <f ca="1">OFFSET(#REF!,'TTM12.0 Samples'!$D40,0)</f>
        <v>#REF!</v>
      </c>
      <c r="G40" s="55" t="e">
        <f ca="1">LEFT(H40,FIND(":",H40)-1)</f>
        <v>#REF!</v>
      </c>
      <c r="H40" s="94" t="e">
        <f ca="1">OFFSET(#REF!,'TTM12.0 Samples'!$D40,0)</f>
        <v>#REF!</v>
      </c>
      <c r="I40" s="100" t="s">
        <v>1895</v>
      </c>
      <c r="J40" s="94" t="s">
        <v>1912</v>
      </c>
      <c r="K40" s="18" t="s">
        <v>1900</v>
      </c>
      <c r="L40" s="19" t="s">
        <v>148</v>
      </c>
      <c r="M40" s="102"/>
      <c r="N40" s="102"/>
      <c r="O40" s="19"/>
    </row>
    <row r="41" spans="2:15" ht="58" x14ac:dyDescent="0.35">
      <c r="B41" s="55" t="s">
        <v>1837</v>
      </c>
      <c r="C41" s="18" t="s">
        <v>1696</v>
      </c>
      <c r="D41" s="18" t="e">
        <f>MATCH(B41,#REF!,0)</f>
        <v>#REF!</v>
      </c>
      <c r="E41" s="94" t="e">
        <f ca="1">OFFSET(#REF!,'TTM12.0 Samples'!$D41,0)</f>
        <v>#REF!</v>
      </c>
      <c r="F41" s="94" t="e">
        <f ca="1">OFFSET(#REF!,'TTM12.0 Samples'!$D41,0)</f>
        <v>#REF!</v>
      </c>
      <c r="G41" s="55" t="e">
        <f ca="1">LEFT(H41,FIND(":",H41)-1)</f>
        <v>#REF!</v>
      </c>
      <c r="H41" s="94" t="e">
        <f ca="1">OFFSET(#REF!,'TTM12.0 Samples'!$D41,0)</f>
        <v>#REF!</v>
      </c>
      <c r="I41" s="100" t="s">
        <v>1895</v>
      </c>
      <c r="J41" s="94" t="s">
        <v>1912</v>
      </c>
      <c r="K41" s="18" t="s">
        <v>1637</v>
      </c>
      <c r="L41" s="19" t="s">
        <v>1904</v>
      </c>
      <c r="M41" s="55" t="s">
        <v>1916</v>
      </c>
      <c r="N41" s="19" t="s">
        <v>1715</v>
      </c>
      <c r="O41" s="102" t="s">
        <v>1917</v>
      </c>
    </row>
    <row r="42" spans="2:15" ht="58" x14ac:dyDescent="0.35">
      <c r="B42" s="55" t="s">
        <v>1839</v>
      </c>
      <c r="C42" s="18" t="s">
        <v>1696</v>
      </c>
      <c r="D42" s="18" t="e">
        <f>MATCH(B42,#REF!,0)</f>
        <v>#REF!</v>
      </c>
      <c r="E42" s="94" t="e">
        <f ca="1">OFFSET(#REF!,'TTM12.0 Samples'!$D42,0)</f>
        <v>#REF!</v>
      </c>
      <c r="F42" s="94" t="e">
        <f ca="1">OFFSET(#REF!,'TTM12.0 Samples'!$D42,0)</f>
        <v>#REF!</v>
      </c>
      <c r="G42" s="55" t="e">
        <f ca="1">LEFT(H42,FIND(":",H42)-1)</f>
        <v>#REF!</v>
      </c>
      <c r="H42" s="94" t="e">
        <f ca="1">OFFSET(#REF!,'TTM12.0 Samples'!$D42,0)</f>
        <v>#REF!</v>
      </c>
      <c r="I42" s="100" t="s">
        <v>1895</v>
      </c>
      <c r="J42" s="94" t="s">
        <v>1912</v>
      </c>
      <c r="K42" s="18" t="s">
        <v>1637</v>
      </c>
      <c r="L42" s="19" t="s">
        <v>1904</v>
      </c>
      <c r="M42" s="55" t="s">
        <v>1918</v>
      </c>
      <c r="N42" s="21" t="s">
        <v>1715</v>
      </c>
      <c r="O42" s="21"/>
    </row>
    <row r="43" spans="2:15" ht="72.5" x14ac:dyDescent="0.35">
      <c r="B43" s="55" t="s">
        <v>1841</v>
      </c>
      <c r="C43" s="18" t="s">
        <v>1696</v>
      </c>
      <c r="D43" s="18" t="e">
        <f>MATCH(B43,#REF!,0)</f>
        <v>#REF!</v>
      </c>
      <c r="E43" s="94" t="e">
        <f ca="1">OFFSET(#REF!,'TTM12.0 Samples'!$D43,0)</f>
        <v>#REF!</v>
      </c>
      <c r="F43" s="94" t="e">
        <f ca="1">OFFSET(#REF!,'TTM12.0 Samples'!$D43,0)</f>
        <v>#REF!</v>
      </c>
      <c r="G43" s="55" t="e">
        <f ca="1">LEFT(H43,FIND(":",H43)-1)</f>
        <v>#REF!</v>
      </c>
      <c r="H43" s="94" t="e">
        <f ca="1">OFFSET(#REF!,'TTM12.0 Samples'!$D43,0)</f>
        <v>#REF!</v>
      </c>
      <c r="I43" s="100" t="s">
        <v>1895</v>
      </c>
      <c r="J43" s="94" t="s">
        <v>1912</v>
      </c>
      <c r="K43" s="18" t="s">
        <v>1637</v>
      </c>
      <c r="L43" s="19" t="s">
        <v>1904</v>
      </c>
      <c r="M43" s="55" t="s">
        <v>1919</v>
      </c>
      <c r="N43" s="21" t="s">
        <v>1715</v>
      </c>
      <c r="O43" s="21"/>
    </row>
  </sheetData>
  <autoFilter ref="B2:M43" xr:uid="{1EDB6A58-4A74-4197-A870-1E35A5F2697A}"/>
  <mergeCells count="8">
    <mergeCell ref="B38:O38"/>
    <mergeCell ref="B3:O3"/>
    <mergeCell ref="B13:O13"/>
    <mergeCell ref="B17:O17"/>
    <mergeCell ref="B32:O32"/>
    <mergeCell ref="B35:O35"/>
    <mergeCell ref="O7:O9"/>
    <mergeCell ref="O14:O16"/>
  </mergeCells>
  <pageMargins left="0.7" right="0.7" top="0.75" bottom="0.75" header="0.3" footer="0.3"/>
  <pageSetup paperSize="9" orientation="landscape" verticalDpi="90" r:id="rId1"/>
  <headerFooter>
    <oddFooter>&amp;C&amp;1#&amp;"Calibri"&amp;10&amp;K000000OFFICIAL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A26D-6267-4268-8B2C-35AD9DF7352E}">
  <sheetPr>
    <tabColor rgb="FFFFFF66"/>
  </sheetPr>
  <dimension ref="A1:H93"/>
  <sheetViews>
    <sheetView workbookViewId="0">
      <pane xSplit="1" ySplit="2" topLeftCell="B3" activePane="bottomRight" state="frozen"/>
      <selection pane="topRight" activeCell="B1" sqref="B1"/>
      <selection pane="bottomLeft" activeCell="A3" sqref="A3"/>
      <selection pane="bottomRight" activeCell="A2" sqref="A2"/>
    </sheetView>
  </sheetViews>
  <sheetFormatPr defaultRowHeight="14.5" x14ac:dyDescent="0.35"/>
  <cols>
    <col min="1" max="1" width="15.7265625" customWidth="1"/>
    <col min="2" max="7" width="12.81640625" customWidth="1"/>
    <col min="8" max="8" width="61.1796875" customWidth="1"/>
  </cols>
  <sheetData>
    <row r="1" spans="1:8" ht="15.5" x14ac:dyDescent="0.35">
      <c r="A1" s="153" t="s">
        <v>1920</v>
      </c>
    </row>
    <row r="2" spans="1:8" ht="87" x14ac:dyDescent="0.35">
      <c r="A2" s="157" t="s">
        <v>574</v>
      </c>
      <c r="B2" s="171" t="s">
        <v>1921</v>
      </c>
      <c r="C2" s="171" t="s">
        <v>1922</v>
      </c>
      <c r="D2" s="165" t="s">
        <v>1923</v>
      </c>
      <c r="E2" s="172" t="s">
        <v>1924</v>
      </c>
      <c r="F2" s="172" t="s">
        <v>1925</v>
      </c>
      <c r="G2" s="173" t="s">
        <v>1687</v>
      </c>
      <c r="H2" s="164" t="s">
        <v>657</v>
      </c>
    </row>
    <row r="3" spans="1:8" x14ac:dyDescent="0.35">
      <c r="A3" s="156" t="s">
        <v>122</v>
      </c>
      <c r="B3" s="158"/>
      <c r="C3" s="158"/>
      <c r="D3" s="158"/>
      <c r="E3" s="158" t="s">
        <v>1637</v>
      </c>
      <c r="F3" s="158"/>
      <c r="G3" s="158"/>
      <c r="H3" s="154" t="s">
        <v>1926</v>
      </c>
    </row>
    <row r="4" spans="1:8" x14ac:dyDescent="0.35">
      <c r="A4" s="154" t="s">
        <v>130</v>
      </c>
      <c r="B4" s="159"/>
      <c r="C4" s="159"/>
      <c r="D4" s="159"/>
      <c r="E4" s="159" t="s">
        <v>1637</v>
      </c>
      <c r="F4" s="159"/>
      <c r="G4" s="159"/>
      <c r="H4" s="154" t="s">
        <v>1926</v>
      </c>
    </row>
    <row r="5" spans="1:8" x14ac:dyDescent="0.35">
      <c r="A5" s="154" t="s">
        <v>138</v>
      </c>
      <c r="B5" s="159"/>
      <c r="C5" s="159"/>
      <c r="D5" s="159"/>
      <c r="E5" s="159"/>
      <c r="F5" s="159"/>
      <c r="G5" s="159"/>
      <c r="H5" s="154"/>
    </row>
    <row r="6" spans="1:8" x14ac:dyDescent="0.35">
      <c r="A6" s="154" t="s">
        <v>151</v>
      </c>
      <c r="B6" s="159"/>
      <c r="C6" s="159"/>
      <c r="D6" s="159"/>
      <c r="E6" s="159"/>
      <c r="F6" s="159"/>
      <c r="G6" s="159"/>
      <c r="H6" s="154"/>
    </row>
    <row r="7" spans="1:8" x14ac:dyDescent="0.35">
      <c r="A7" s="154" t="s">
        <v>157</v>
      </c>
      <c r="B7" s="159"/>
      <c r="C7" s="159"/>
      <c r="D7" s="159"/>
      <c r="E7" s="159" t="s">
        <v>1637</v>
      </c>
      <c r="F7" s="159"/>
      <c r="G7" s="159"/>
      <c r="H7" s="154" t="s">
        <v>1926</v>
      </c>
    </row>
    <row r="8" spans="1:8" x14ac:dyDescent="0.35">
      <c r="A8" s="154" t="s">
        <v>164</v>
      </c>
      <c r="B8" s="159"/>
      <c r="C8" s="159"/>
      <c r="D8" s="159"/>
      <c r="E8" s="159" t="s">
        <v>1637</v>
      </c>
      <c r="F8" s="159"/>
      <c r="G8" s="159"/>
      <c r="H8" s="154" t="s">
        <v>1926</v>
      </c>
    </row>
    <row r="9" spans="1:8" x14ac:dyDescent="0.35">
      <c r="A9" s="154" t="s">
        <v>170</v>
      </c>
      <c r="B9" s="159"/>
      <c r="C9" s="159"/>
      <c r="D9" s="159"/>
      <c r="E9" s="159" t="s">
        <v>1637</v>
      </c>
      <c r="F9" s="159"/>
      <c r="G9" s="159"/>
      <c r="H9" s="154" t="s">
        <v>1926</v>
      </c>
    </row>
    <row r="10" spans="1:8" x14ac:dyDescent="0.35">
      <c r="A10" s="154" t="s">
        <v>174</v>
      </c>
      <c r="B10" s="159"/>
      <c r="C10" s="159"/>
      <c r="D10" s="159"/>
      <c r="E10" s="159"/>
      <c r="F10" s="159"/>
      <c r="G10" s="159"/>
      <c r="H10" s="166" t="s">
        <v>1927</v>
      </c>
    </row>
    <row r="11" spans="1:8" x14ac:dyDescent="0.35">
      <c r="A11" s="154" t="s">
        <v>1659</v>
      </c>
      <c r="B11" s="159"/>
      <c r="C11" s="159"/>
      <c r="D11" s="159"/>
      <c r="E11" s="159" t="s">
        <v>1637</v>
      </c>
      <c r="F11" s="159"/>
      <c r="G11" s="159"/>
      <c r="H11" s="154" t="s">
        <v>1926</v>
      </c>
    </row>
    <row r="12" spans="1:8" x14ac:dyDescent="0.35">
      <c r="A12" s="154" t="s">
        <v>1661</v>
      </c>
      <c r="B12" s="159"/>
      <c r="C12" s="159"/>
      <c r="D12" s="159"/>
      <c r="E12" s="159"/>
      <c r="F12" s="159"/>
      <c r="G12" s="159"/>
      <c r="H12" s="154"/>
    </row>
    <row r="13" spans="1:8" x14ac:dyDescent="0.35">
      <c r="A13" s="154" t="s">
        <v>1666</v>
      </c>
      <c r="B13" s="159"/>
      <c r="C13" s="159"/>
      <c r="D13" s="159"/>
      <c r="E13" s="159" t="s">
        <v>1637</v>
      </c>
      <c r="F13" s="159"/>
      <c r="G13" s="159"/>
      <c r="H13" s="154" t="s">
        <v>1926</v>
      </c>
    </row>
    <row r="14" spans="1:8" x14ac:dyDescent="0.35">
      <c r="A14" s="154" t="s">
        <v>1662</v>
      </c>
      <c r="B14" s="159"/>
      <c r="C14" s="159"/>
      <c r="D14" s="159"/>
      <c r="E14" s="159"/>
      <c r="F14" s="159"/>
      <c r="G14" s="159"/>
      <c r="H14" s="154"/>
    </row>
    <row r="15" spans="1:8" x14ac:dyDescent="0.35">
      <c r="A15" s="154" t="s">
        <v>1663</v>
      </c>
      <c r="B15" s="159"/>
      <c r="C15" s="159"/>
      <c r="D15" s="159"/>
      <c r="E15" s="159"/>
      <c r="F15" s="159"/>
      <c r="G15" s="159"/>
      <c r="H15" s="166" t="s">
        <v>1927</v>
      </c>
    </row>
    <row r="16" spans="1:8" x14ac:dyDescent="0.35">
      <c r="A16" s="154" t="s">
        <v>1665</v>
      </c>
      <c r="B16" s="159"/>
      <c r="C16" s="159"/>
      <c r="D16" s="159"/>
      <c r="E16" s="159" t="s">
        <v>1637</v>
      </c>
      <c r="F16" s="159"/>
      <c r="G16" s="159"/>
      <c r="H16" s="154" t="s">
        <v>1926</v>
      </c>
    </row>
    <row r="17" spans="1:8" x14ac:dyDescent="0.35">
      <c r="A17" s="154" t="s">
        <v>1928</v>
      </c>
      <c r="B17" s="159"/>
      <c r="C17" s="159"/>
      <c r="D17" s="159"/>
      <c r="E17" s="159"/>
      <c r="F17" s="159"/>
      <c r="G17" s="159"/>
      <c r="H17" s="154"/>
    </row>
    <row r="18" spans="1:8" x14ac:dyDescent="0.35">
      <c r="A18" s="154" t="s">
        <v>1668</v>
      </c>
      <c r="B18" s="159"/>
      <c r="C18" s="159" t="s">
        <v>1637</v>
      </c>
      <c r="D18" s="159"/>
      <c r="E18" s="159"/>
      <c r="F18" s="159"/>
      <c r="G18" s="159"/>
      <c r="H18" s="154"/>
    </row>
    <row r="19" spans="1:8" x14ac:dyDescent="0.35">
      <c r="A19" s="154" t="s">
        <v>1836</v>
      </c>
      <c r="B19" s="159"/>
      <c r="C19" s="159"/>
      <c r="D19" s="159"/>
      <c r="E19" s="159"/>
      <c r="F19" s="159"/>
      <c r="G19" s="159"/>
      <c r="H19" s="154"/>
    </row>
    <row r="20" spans="1:8" x14ac:dyDescent="0.35">
      <c r="A20" s="154" t="s">
        <v>1837</v>
      </c>
      <c r="B20" s="159"/>
      <c r="C20" s="159"/>
      <c r="D20" s="159"/>
      <c r="E20" s="159"/>
      <c r="F20" s="159"/>
      <c r="G20" s="159"/>
      <c r="H20" s="154"/>
    </row>
    <row r="21" spans="1:8" x14ac:dyDescent="0.35">
      <c r="A21" s="154" t="s">
        <v>1839</v>
      </c>
      <c r="B21" s="159"/>
      <c r="C21" s="159"/>
      <c r="D21" s="159"/>
      <c r="E21" s="159"/>
      <c r="F21" s="159"/>
      <c r="G21" s="159"/>
      <c r="H21" s="154"/>
    </row>
    <row r="22" spans="1:8" x14ac:dyDescent="0.35">
      <c r="A22" s="154" t="s">
        <v>1841</v>
      </c>
      <c r="B22" s="159"/>
      <c r="C22" s="159"/>
      <c r="D22" s="159"/>
      <c r="E22" s="159"/>
      <c r="F22" s="159"/>
      <c r="G22" s="159"/>
      <c r="H22" s="154"/>
    </row>
    <row r="23" spans="1:8" x14ac:dyDescent="0.35">
      <c r="A23" s="154" t="s">
        <v>1710</v>
      </c>
      <c r="B23" s="159"/>
      <c r="C23" s="159"/>
      <c r="D23" s="159"/>
      <c r="E23" s="159"/>
      <c r="F23" s="159"/>
      <c r="G23" s="159"/>
      <c r="H23" s="154"/>
    </row>
    <row r="24" spans="1:8" x14ac:dyDescent="0.35">
      <c r="A24" s="154" t="s">
        <v>1716</v>
      </c>
      <c r="B24" s="159"/>
      <c r="C24" s="159"/>
      <c r="D24" s="159"/>
      <c r="E24" s="159"/>
      <c r="F24" s="159"/>
      <c r="G24" s="159"/>
      <c r="H24" s="154"/>
    </row>
    <row r="25" spans="1:8" x14ac:dyDescent="0.35">
      <c r="A25" s="154" t="s">
        <v>260</v>
      </c>
      <c r="B25" s="159" t="s">
        <v>1637</v>
      </c>
      <c r="C25" s="159" t="s">
        <v>1637</v>
      </c>
      <c r="D25" s="159"/>
      <c r="E25" s="159"/>
      <c r="F25" s="159"/>
      <c r="G25" s="159"/>
      <c r="H25" s="154"/>
    </row>
    <row r="26" spans="1:8" x14ac:dyDescent="0.35">
      <c r="A26" s="154" t="s">
        <v>265</v>
      </c>
      <c r="B26" s="159" t="s">
        <v>1637</v>
      </c>
      <c r="C26" s="159"/>
      <c r="D26" s="159"/>
      <c r="E26" s="159"/>
      <c r="F26" s="159"/>
      <c r="G26" s="159"/>
      <c r="H26" s="154"/>
    </row>
    <row r="27" spans="1:8" x14ac:dyDescent="0.35">
      <c r="A27" s="154" t="s">
        <v>268</v>
      </c>
      <c r="B27" s="159" t="s">
        <v>1637</v>
      </c>
      <c r="C27" s="159"/>
      <c r="D27" s="159"/>
      <c r="E27" s="159"/>
      <c r="F27" s="159"/>
      <c r="G27" s="159"/>
      <c r="H27" s="154"/>
    </row>
    <row r="28" spans="1:8" x14ac:dyDescent="0.35">
      <c r="A28" s="154" t="s">
        <v>1929</v>
      </c>
      <c r="B28" s="159" t="s">
        <v>1637</v>
      </c>
      <c r="C28" s="159" t="s">
        <v>1637</v>
      </c>
      <c r="D28" s="159"/>
      <c r="E28" s="159"/>
      <c r="F28" s="159"/>
      <c r="G28" s="159"/>
      <c r="H28" s="154"/>
    </row>
    <row r="29" spans="1:8" x14ac:dyDescent="0.35">
      <c r="A29" s="154" t="s">
        <v>272</v>
      </c>
      <c r="B29" s="159" t="s">
        <v>1637</v>
      </c>
      <c r="C29" s="159" t="s">
        <v>1637</v>
      </c>
      <c r="D29" s="159"/>
      <c r="E29" s="159"/>
      <c r="F29" s="159"/>
      <c r="G29" s="159"/>
      <c r="H29" s="154"/>
    </row>
    <row r="30" spans="1:8" x14ac:dyDescent="0.35">
      <c r="A30" s="154" t="s">
        <v>276</v>
      </c>
      <c r="B30" s="159" t="s">
        <v>1637</v>
      </c>
      <c r="C30" s="159" t="s">
        <v>1637</v>
      </c>
      <c r="D30" s="159"/>
      <c r="E30" s="159"/>
      <c r="F30" s="159"/>
      <c r="G30" s="159"/>
      <c r="H30" s="154"/>
    </row>
    <row r="31" spans="1:8" x14ac:dyDescent="0.35">
      <c r="A31" s="154" t="s">
        <v>1930</v>
      </c>
      <c r="B31" s="159" t="s">
        <v>1637</v>
      </c>
      <c r="C31" s="159" t="s">
        <v>1637</v>
      </c>
      <c r="D31" s="159"/>
      <c r="E31" s="159"/>
      <c r="F31" s="159"/>
      <c r="G31" s="159"/>
      <c r="H31" s="154"/>
    </row>
    <row r="32" spans="1:8" x14ac:dyDescent="0.35">
      <c r="A32" s="154" t="s">
        <v>1931</v>
      </c>
      <c r="B32" s="159" t="s">
        <v>1637</v>
      </c>
      <c r="C32" s="159" t="s">
        <v>1637</v>
      </c>
      <c r="D32" s="159"/>
      <c r="E32" s="159"/>
      <c r="F32" s="159"/>
      <c r="G32" s="159"/>
      <c r="H32" s="154"/>
    </row>
    <row r="33" spans="1:8" x14ac:dyDescent="0.35">
      <c r="A33" s="154" t="s">
        <v>290</v>
      </c>
      <c r="B33" s="159" t="s">
        <v>1637</v>
      </c>
      <c r="C33" s="159" t="s">
        <v>1637</v>
      </c>
      <c r="D33" s="159"/>
      <c r="E33" s="159"/>
      <c r="F33" s="159"/>
      <c r="G33" s="159"/>
      <c r="H33" s="154"/>
    </row>
    <row r="34" spans="1:8" x14ac:dyDescent="0.35">
      <c r="A34" s="154" t="s">
        <v>298</v>
      </c>
      <c r="B34" s="159"/>
      <c r="C34" s="159"/>
      <c r="D34" s="159"/>
      <c r="E34" s="159"/>
      <c r="F34" s="159"/>
      <c r="G34" s="159"/>
      <c r="H34" s="167" t="s">
        <v>1932</v>
      </c>
    </row>
    <row r="35" spans="1:8" x14ac:dyDescent="0.35">
      <c r="A35" s="154" t="s">
        <v>301</v>
      </c>
      <c r="B35" s="159"/>
      <c r="C35" s="159" t="s">
        <v>1637</v>
      </c>
      <c r="D35" s="159"/>
      <c r="E35" s="159"/>
      <c r="F35" s="159"/>
      <c r="G35" s="159"/>
      <c r="H35" s="154"/>
    </row>
    <row r="36" spans="1:8" x14ac:dyDescent="0.35">
      <c r="A36" s="154" t="s">
        <v>308</v>
      </c>
      <c r="B36" s="159"/>
      <c r="C36" s="159" t="s">
        <v>1637</v>
      </c>
      <c r="D36" s="159"/>
      <c r="E36" s="159"/>
      <c r="F36" s="159"/>
      <c r="G36" s="159"/>
      <c r="H36" s="154"/>
    </row>
    <row r="37" spans="1:8" x14ac:dyDescent="0.35">
      <c r="A37" s="154" t="s">
        <v>313</v>
      </c>
      <c r="B37" s="159" t="s">
        <v>1637</v>
      </c>
      <c r="C37" s="159"/>
      <c r="D37" s="159"/>
      <c r="E37" s="159"/>
      <c r="F37" s="159"/>
      <c r="G37" s="159"/>
      <c r="H37" s="167" t="s">
        <v>1932</v>
      </c>
    </row>
    <row r="38" spans="1:8" x14ac:dyDescent="0.35">
      <c r="A38" s="154" t="s">
        <v>317</v>
      </c>
      <c r="B38" s="159" t="s">
        <v>1637</v>
      </c>
      <c r="C38" s="159"/>
      <c r="D38" s="159"/>
      <c r="E38" s="159"/>
      <c r="F38" s="159"/>
      <c r="G38" s="159"/>
      <c r="H38" s="167" t="s">
        <v>1932</v>
      </c>
    </row>
    <row r="39" spans="1:8" x14ac:dyDescent="0.35">
      <c r="A39" s="154" t="s">
        <v>320</v>
      </c>
      <c r="B39" s="159"/>
      <c r="C39" s="159" t="s">
        <v>1637</v>
      </c>
      <c r="D39" s="159"/>
      <c r="E39" s="159"/>
      <c r="F39" s="159"/>
      <c r="G39" s="159"/>
      <c r="H39" s="154"/>
    </row>
    <row r="40" spans="1:8" x14ac:dyDescent="0.35">
      <c r="A40" s="154" t="s">
        <v>324</v>
      </c>
      <c r="B40" s="159"/>
      <c r="C40" s="159"/>
      <c r="D40" s="159"/>
      <c r="E40" s="159"/>
      <c r="F40" s="159"/>
      <c r="G40" s="159"/>
      <c r="H40" s="154"/>
    </row>
    <row r="41" spans="1:8" x14ac:dyDescent="0.35">
      <c r="A41" s="154" t="s">
        <v>328</v>
      </c>
      <c r="B41" s="159"/>
      <c r="C41" s="159" t="s">
        <v>1637</v>
      </c>
      <c r="D41" s="159"/>
      <c r="E41" s="159"/>
      <c r="F41" s="159"/>
      <c r="G41" s="159"/>
      <c r="H41" s="154"/>
    </row>
    <row r="42" spans="1:8" x14ac:dyDescent="0.35">
      <c r="A42" s="154" t="s">
        <v>331</v>
      </c>
      <c r="B42" s="159" t="s">
        <v>1637</v>
      </c>
      <c r="C42" s="159" t="s">
        <v>1637</v>
      </c>
      <c r="D42" s="159"/>
      <c r="E42" s="159"/>
      <c r="F42" s="159"/>
      <c r="G42" s="159"/>
      <c r="H42" s="154"/>
    </row>
    <row r="43" spans="1:8" x14ac:dyDescent="0.35">
      <c r="A43" s="154" t="s">
        <v>333</v>
      </c>
      <c r="B43" s="159"/>
      <c r="C43" s="159"/>
      <c r="D43" s="159"/>
      <c r="E43" s="159"/>
      <c r="F43" s="159" t="s">
        <v>1637</v>
      </c>
      <c r="G43" s="159"/>
      <c r="H43" s="154"/>
    </row>
    <row r="44" spans="1:8" x14ac:dyDescent="0.35">
      <c r="A44" s="154" t="s">
        <v>338</v>
      </c>
      <c r="B44" s="159" t="s">
        <v>1637</v>
      </c>
      <c r="C44" s="159"/>
      <c r="D44" s="159"/>
      <c r="E44" s="159"/>
      <c r="F44" s="159" t="s">
        <v>1637</v>
      </c>
      <c r="G44" s="159"/>
      <c r="H44" s="154"/>
    </row>
    <row r="45" spans="1:8" x14ac:dyDescent="0.35">
      <c r="A45" s="154" t="s">
        <v>343</v>
      </c>
      <c r="B45" s="159"/>
      <c r="C45" s="159" t="s">
        <v>1637</v>
      </c>
      <c r="D45" s="159"/>
      <c r="E45" s="159"/>
      <c r="F45" s="159"/>
      <c r="G45" s="159"/>
      <c r="H45" s="154"/>
    </row>
    <row r="46" spans="1:8" x14ac:dyDescent="0.35">
      <c r="A46" s="154" t="s">
        <v>350</v>
      </c>
      <c r="B46" s="159"/>
      <c r="C46" s="159"/>
      <c r="D46" s="159"/>
      <c r="E46" s="159"/>
      <c r="F46" s="159"/>
      <c r="G46" s="159"/>
      <c r="H46" s="154"/>
    </row>
    <row r="47" spans="1:8" x14ac:dyDescent="0.35">
      <c r="A47" s="154" t="s">
        <v>356</v>
      </c>
      <c r="B47" s="159"/>
      <c r="C47" s="159" t="s">
        <v>1637</v>
      </c>
      <c r="D47" s="159"/>
      <c r="E47" s="159"/>
      <c r="F47" s="159"/>
      <c r="G47" s="159"/>
      <c r="H47" s="154"/>
    </row>
    <row r="48" spans="1:8" x14ac:dyDescent="0.35">
      <c r="A48" s="154" t="s">
        <v>361</v>
      </c>
      <c r="B48" s="159"/>
      <c r="C48" s="159" t="s">
        <v>1637</v>
      </c>
      <c r="D48" s="159" t="s">
        <v>1637</v>
      </c>
      <c r="E48" s="159"/>
      <c r="F48" s="159"/>
      <c r="G48" s="159"/>
      <c r="H48" s="154" t="s">
        <v>1933</v>
      </c>
    </row>
    <row r="49" spans="1:8" x14ac:dyDescent="0.35">
      <c r="A49" s="154" t="s">
        <v>364</v>
      </c>
      <c r="B49" s="159" t="s">
        <v>1637</v>
      </c>
      <c r="C49" s="159" t="s">
        <v>1637</v>
      </c>
      <c r="D49" s="159"/>
      <c r="E49" s="159"/>
      <c r="F49" s="159"/>
      <c r="G49" s="159"/>
      <c r="H49" s="154"/>
    </row>
    <row r="50" spans="1:8" x14ac:dyDescent="0.35">
      <c r="A50" s="154" t="s">
        <v>1855</v>
      </c>
      <c r="B50" s="159"/>
      <c r="C50" s="159"/>
      <c r="D50" s="159"/>
      <c r="E50" s="159"/>
      <c r="F50" s="159"/>
      <c r="G50" s="159"/>
      <c r="H50" s="154"/>
    </row>
    <row r="51" spans="1:8" x14ac:dyDescent="0.35">
      <c r="A51" s="154" t="s">
        <v>372</v>
      </c>
      <c r="B51" s="159" t="s">
        <v>1637</v>
      </c>
      <c r="C51" s="159" t="s">
        <v>1637</v>
      </c>
      <c r="D51" s="159"/>
      <c r="E51" s="159"/>
      <c r="F51" s="159"/>
      <c r="G51" s="159"/>
      <c r="H51" s="154"/>
    </row>
    <row r="52" spans="1:8" x14ac:dyDescent="0.35">
      <c r="A52" s="154" t="s">
        <v>1862</v>
      </c>
      <c r="B52" s="159"/>
      <c r="C52" s="159" t="s">
        <v>1637</v>
      </c>
      <c r="D52" s="159"/>
      <c r="E52" s="159"/>
      <c r="F52" s="159"/>
      <c r="G52" s="159"/>
      <c r="H52" s="154"/>
    </row>
    <row r="53" spans="1:8" x14ac:dyDescent="0.35">
      <c r="A53" s="154" t="s">
        <v>1676</v>
      </c>
      <c r="B53" s="159"/>
      <c r="C53" s="159"/>
      <c r="D53" s="159"/>
      <c r="E53" s="159"/>
      <c r="F53" s="159"/>
      <c r="G53" s="159"/>
      <c r="H53" s="154"/>
    </row>
    <row r="54" spans="1:8" x14ac:dyDescent="0.35">
      <c r="A54" s="154" t="s">
        <v>1863</v>
      </c>
      <c r="B54" s="159"/>
      <c r="C54" s="159"/>
      <c r="D54" s="159"/>
      <c r="E54" s="159"/>
      <c r="F54" s="159"/>
      <c r="G54" s="159"/>
      <c r="H54" s="154"/>
    </row>
    <row r="55" spans="1:8" x14ac:dyDescent="0.35">
      <c r="A55" s="154" t="s">
        <v>1865</v>
      </c>
      <c r="B55" s="159" t="s">
        <v>1637</v>
      </c>
      <c r="C55" s="159" t="s">
        <v>1637</v>
      </c>
      <c r="D55" s="159"/>
      <c r="E55" s="159"/>
      <c r="F55" s="159"/>
      <c r="G55" s="159"/>
      <c r="H55" s="154"/>
    </row>
    <row r="56" spans="1:8" x14ac:dyDescent="0.35">
      <c r="A56" s="154" t="s">
        <v>1867</v>
      </c>
      <c r="B56" s="159" t="s">
        <v>1637</v>
      </c>
      <c r="C56" s="159" t="s">
        <v>1637</v>
      </c>
      <c r="D56" s="159"/>
      <c r="E56" s="159"/>
      <c r="F56" s="159"/>
      <c r="G56" s="159"/>
      <c r="H56" s="154"/>
    </row>
    <row r="57" spans="1:8" x14ac:dyDescent="0.35">
      <c r="A57" s="154" t="s">
        <v>1869</v>
      </c>
      <c r="B57" s="159"/>
      <c r="C57" s="159" t="s">
        <v>1637</v>
      </c>
      <c r="D57" s="159"/>
      <c r="E57" s="159"/>
      <c r="F57" s="159"/>
      <c r="G57" s="159"/>
      <c r="H57" s="154"/>
    </row>
    <row r="58" spans="1:8" x14ac:dyDescent="0.35">
      <c r="A58" s="154" t="s">
        <v>1871</v>
      </c>
      <c r="B58" s="159"/>
      <c r="C58" s="159" t="s">
        <v>1637</v>
      </c>
      <c r="D58" s="159"/>
      <c r="E58" s="159"/>
      <c r="F58" s="159"/>
      <c r="G58" s="159"/>
      <c r="H58" s="154"/>
    </row>
    <row r="59" spans="1:8" x14ac:dyDescent="0.35">
      <c r="A59" s="154" t="s">
        <v>1678</v>
      </c>
      <c r="B59" s="159"/>
      <c r="C59" s="159" t="s">
        <v>1637</v>
      </c>
      <c r="D59" s="159"/>
      <c r="E59" s="159"/>
      <c r="F59" s="159"/>
      <c r="G59" s="159"/>
      <c r="H59" s="154"/>
    </row>
    <row r="60" spans="1:8" x14ac:dyDescent="0.35">
      <c r="A60" s="154" t="s">
        <v>1680</v>
      </c>
      <c r="B60" s="159"/>
      <c r="C60" s="159" t="s">
        <v>1637</v>
      </c>
      <c r="D60" s="159"/>
      <c r="E60" s="159"/>
      <c r="F60" s="159"/>
      <c r="G60" s="159"/>
      <c r="H60" s="154"/>
    </row>
    <row r="61" spans="1:8" x14ac:dyDescent="0.35">
      <c r="A61" s="154" t="s">
        <v>1873</v>
      </c>
      <c r="B61" s="159"/>
      <c r="C61" s="159" t="s">
        <v>1637</v>
      </c>
      <c r="D61" s="159"/>
      <c r="E61" s="159"/>
      <c r="F61" s="159"/>
      <c r="G61" s="159"/>
      <c r="H61" s="154"/>
    </row>
    <row r="62" spans="1:8" x14ac:dyDescent="0.35">
      <c r="A62" s="154" t="s">
        <v>1875</v>
      </c>
      <c r="B62" s="159" t="s">
        <v>1637</v>
      </c>
      <c r="C62" s="159" t="s">
        <v>1637</v>
      </c>
      <c r="D62" s="159"/>
      <c r="E62" s="159"/>
      <c r="F62" s="159"/>
      <c r="G62" s="159"/>
      <c r="H62" s="154"/>
    </row>
    <row r="63" spans="1:8" x14ac:dyDescent="0.35">
      <c r="A63" s="154" t="s">
        <v>1876</v>
      </c>
      <c r="B63" s="159" t="s">
        <v>1637</v>
      </c>
      <c r="C63" s="159" t="s">
        <v>1637</v>
      </c>
      <c r="D63" s="159"/>
      <c r="E63" s="159"/>
      <c r="F63" s="159"/>
      <c r="G63" s="159"/>
      <c r="H63" s="154"/>
    </row>
    <row r="64" spans="1:8" x14ac:dyDescent="0.35">
      <c r="A64" s="154" t="s">
        <v>1877</v>
      </c>
      <c r="B64" s="159"/>
      <c r="C64" s="159"/>
      <c r="D64" s="159"/>
      <c r="E64" s="159"/>
      <c r="F64" s="159"/>
      <c r="G64" s="159"/>
      <c r="H64" s="154"/>
    </row>
    <row r="65" spans="1:8" x14ac:dyDescent="0.35">
      <c r="A65" s="154" t="s">
        <v>1683</v>
      </c>
      <c r="B65" s="159"/>
      <c r="C65" s="159" t="s">
        <v>1637</v>
      </c>
      <c r="D65" s="159"/>
      <c r="E65" s="159"/>
      <c r="F65" s="159"/>
      <c r="G65" s="159"/>
      <c r="H65" s="154"/>
    </row>
    <row r="66" spans="1:8" x14ac:dyDescent="0.35">
      <c r="A66" s="154" t="s">
        <v>1878</v>
      </c>
      <c r="B66" s="159"/>
      <c r="C66" s="159" t="s">
        <v>1637</v>
      </c>
      <c r="D66" s="159"/>
      <c r="E66" s="159"/>
      <c r="F66" s="159"/>
      <c r="G66" s="159"/>
      <c r="H66" s="154"/>
    </row>
    <row r="67" spans="1:8" x14ac:dyDescent="0.35">
      <c r="A67" s="154" t="s">
        <v>1911</v>
      </c>
      <c r="B67" s="159"/>
      <c r="C67" s="159" t="s">
        <v>1637</v>
      </c>
      <c r="D67" s="159"/>
      <c r="E67" s="159"/>
      <c r="F67" s="159"/>
      <c r="G67" s="159"/>
      <c r="H67" s="154"/>
    </row>
    <row r="68" spans="1:8" x14ac:dyDescent="0.35">
      <c r="A68" s="154" t="s">
        <v>1880</v>
      </c>
      <c r="B68" s="159"/>
      <c r="C68" s="159"/>
      <c r="D68" s="159"/>
      <c r="E68" s="159"/>
      <c r="F68" s="159"/>
      <c r="G68" s="159"/>
      <c r="H68" s="154"/>
    </row>
    <row r="69" spans="1:8" x14ac:dyDescent="0.35">
      <c r="A69" s="154" t="s">
        <v>1720</v>
      </c>
      <c r="B69" s="159"/>
      <c r="C69" s="159"/>
      <c r="D69" s="159"/>
      <c r="E69" s="159"/>
      <c r="F69" s="159"/>
      <c r="G69" s="159"/>
      <c r="H69" s="154"/>
    </row>
    <row r="70" spans="1:8" x14ac:dyDescent="0.35">
      <c r="A70" s="154" t="s">
        <v>1725</v>
      </c>
      <c r="B70" s="159"/>
      <c r="C70" s="159"/>
      <c r="D70" s="159"/>
      <c r="E70" s="159"/>
      <c r="F70" s="159"/>
      <c r="G70" s="159"/>
      <c r="H70" s="154"/>
    </row>
    <row r="71" spans="1:8" x14ac:dyDescent="0.35">
      <c r="A71" s="154" t="s">
        <v>1684</v>
      </c>
      <c r="B71" s="159" t="s">
        <v>1637</v>
      </c>
      <c r="C71" s="159"/>
      <c r="D71" s="159"/>
      <c r="E71" s="159"/>
      <c r="F71" s="159"/>
      <c r="G71" s="159"/>
      <c r="H71" s="154"/>
    </row>
    <row r="72" spans="1:8" x14ac:dyDescent="0.35">
      <c r="A72" s="154" t="s">
        <v>1732</v>
      </c>
      <c r="B72" s="159" t="s">
        <v>1637</v>
      </c>
      <c r="C72" s="159"/>
      <c r="D72" s="159"/>
      <c r="E72" s="159"/>
      <c r="F72" s="159"/>
      <c r="G72" s="159"/>
      <c r="H72" s="154"/>
    </row>
    <row r="73" spans="1:8" ht="43.5" x14ac:dyDescent="0.35">
      <c r="A73" s="154" t="s">
        <v>1687</v>
      </c>
      <c r="B73" s="159"/>
      <c r="C73" s="159"/>
      <c r="D73" s="159"/>
      <c r="E73" s="159"/>
      <c r="F73" s="159"/>
      <c r="G73" s="159" t="s">
        <v>1637</v>
      </c>
      <c r="H73" s="174" t="s">
        <v>1934</v>
      </c>
    </row>
    <row r="74" spans="1:8" x14ac:dyDescent="0.35">
      <c r="A74" s="154" t="s">
        <v>1745</v>
      </c>
      <c r="B74" s="159"/>
      <c r="C74" s="159"/>
      <c r="D74" s="159"/>
      <c r="E74" s="159"/>
      <c r="F74" s="159"/>
      <c r="G74" s="159"/>
      <c r="H74" s="154"/>
    </row>
    <row r="75" spans="1:8" x14ac:dyDescent="0.35">
      <c r="A75" s="154" t="s">
        <v>1688</v>
      </c>
      <c r="B75" s="159" t="s">
        <v>1637</v>
      </c>
      <c r="C75" s="159"/>
      <c r="D75" s="159"/>
      <c r="E75" s="159"/>
      <c r="F75" s="159"/>
      <c r="G75" s="159"/>
      <c r="H75" s="154"/>
    </row>
    <row r="76" spans="1:8" x14ac:dyDescent="0.35">
      <c r="A76" s="154" t="s">
        <v>1752</v>
      </c>
      <c r="B76" s="159"/>
      <c r="C76" s="159"/>
      <c r="D76" s="159"/>
      <c r="E76" s="159"/>
      <c r="F76" s="159"/>
      <c r="G76" s="159"/>
      <c r="H76" s="154"/>
    </row>
    <row r="77" spans="1:8" x14ac:dyDescent="0.35">
      <c r="A77" s="154" t="s">
        <v>1755</v>
      </c>
      <c r="B77" s="159" t="s">
        <v>1637</v>
      </c>
      <c r="C77" s="159"/>
      <c r="D77" s="159"/>
      <c r="E77" s="159"/>
      <c r="F77" s="159"/>
      <c r="G77" s="159"/>
      <c r="H77" s="154"/>
    </row>
    <row r="78" spans="1:8" x14ac:dyDescent="0.35">
      <c r="A78" s="154" t="s">
        <v>1758</v>
      </c>
      <c r="B78" s="159"/>
      <c r="C78" s="159"/>
      <c r="D78" s="159"/>
      <c r="E78" s="159"/>
      <c r="F78" s="159"/>
      <c r="G78" s="159"/>
      <c r="H78" s="154"/>
    </row>
    <row r="79" spans="1:8" x14ac:dyDescent="0.35">
      <c r="A79" s="154" t="s">
        <v>1762</v>
      </c>
      <c r="B79" s="159" t="s">
        <v>1637</v>
      </c>
      <c r="C79" s="159"/>
      <c r="D79" s="159"/>
      <c r="E79" s="159"/>
      <c r="F79" s="159"/>
      <c r="G79" s="159"/>
      <c r="H79" s="154"/>
    </row>
    <row r="80" spans="1:8" x14ac:dyDescent="0.35">
      <c r="A80" s="154" t="s">
        <v>1766</v>
      </c>
      <c r="B80" s="159"/>
      <c r="C80" s="159"/>
      <c r="D80" s="159"/>
      <c r="E80" s="159"/>
      <c r="F80" s="159"/>
      <c r="G80" s="159"/>
      <c r="H80" s="154"/>
    </row>
    <row r="81" spans="1:8" x14ac:dyDescent="0.35">
      <c r="A81" s="154" t="s">
        <v>1770</v>
      </c>
      <c r="B81" s="159"/>
      <c r="C81" s="159"/>
      <c r="D81" s="159" t="s">
        <v>1637</v>
      </c>
      <c r="E81" s="159"/>
      <c r="F81" s="159"/>
      <c r="G81" s="159"/>
      <c r="H81" s="154" t="s">
        <v>1933</v>
      </c>
    </row>
    <row r="82" spans="1:8" x14ac:dyDescent="0.35">
      <c r="A82" s="154" t="s">
        <v>1774</v>
      </c>
      <c r="B82" s="159"/>
      <c r="C82" s="159"/>
      <c r="D82" s="159"/>
      <c r="E82" s="159"/>
      <c r="F82" s="159"/>
      <c r="G82" s="159"/>
      <c r="H82" s="154"/>
    </row>
    <row r="83" spans="1:8" x14ac:dyDescent="0.35">
      <c r="A83" s="154" t="s">
        <v>1777</v>
      </c>
      <c r="B83" s="159"/>
      <c r="C83" s="159"/>
      <c r="D83" s="159"/>
      <c r="E83" s="159"/>
      <c r="F83" s="159"/>
      <c r="G83" s="159"/>
      <c r="H83" s="154"/>
    </row>
    <row r="84" spans="1:8" x14ac:dyDescent="0.35">
      <c r="A84" s="154" t="s">
        <v>1795</v>
      </c>
      <c r="B84" s="159"/>
      <c r="C84" s="159"/>
      <c r="D84" s="159" t="s">
        <v>1637</v>
      </c>
      <c r="E84" s="159"/>
      <c r="F84" s="159"/>
      <c r="G84" s="159"/>
      <c r="H84" s="154" t="s">
        <v>1933</v>
      </c>
    </row>
    <row r="85" spans="1:8" x14ac:dyDescent="0.35">
      <c r="A85" s="154" t="s">
        <v>1800</v>
      </c>
      <c r="B85" s="159" t="s">
        <v>1637</v>
      </c>
      <c r="C85" s="159"/>
      <c r="D85" s="159" t="s">
        <v>1637</v>
      </c>
      <c r="E85" s="159"/>
      <c r="F85" s="159"/>
      <c r="G85" s="159"/>
      <c r="H85" s="154" t="s">
        <v>1933</v>
      </c>
    </row>
    <row r="86" spans="1:8" x14ac:dyDescent="0.35">
      <c r="A86" s="154" t="s">
        <v>1804</v>
      </c>
      <c r="B86" s="159" t="s">
        <v>1637</v>
      </c>
      <c r="C86" s="159"/>
      <c r="D86" s="159" t="s">
        <v>1637</v>
      </c>
      <c r="E86" s="159"/>
      <c r="F86" s="159"/>
      <c r="G86" s="159"/>
      <c r="H86" s="154" t="s">
        <v>1933</v>
      </c>
    </row>
    <row r="87" spans="1:8" x14ac:dyDescent="0.35">
      <c r="A87" s="154" t="s">
        <v>1690</v>
      </c>
      <c r="B87" s="159" t="s">
        <v>1637</v>
      </c>
      <c r="C87" s="159"/>
      <c r="D87" s="159"/>
      <c r="E87" s="159"/>
      <c r="F87" s="159" t="s">
        <v>1637</v>
      </c>
      <c r="G87" s="159"/>
      <c r="H87" s="154"/>
    </row>
    <row r="88" spans="1:8" x14ac:dyDescent="0.35">
      <c r="A88" s="154" t="s">
        <v>1811</v>
      </c>
      <c r="B88" s="159" t="s">
        <v>1637</v>
      </c>
      <c r="C88" s="159"/>
      <c r="D88" s="159"/>
      <c r="E88" s="159"/>
      <c r="F88" s="159"/>
      <c r="G88" s="159"/>
      <c r="H88" s="154"/>
    </row>
    <row r="89" spans="1:8" x14ac:dyDescent="0.35">
      <c r="A89" s="154" t="s">
        <v>1816</v>
      </c>
      <c r="B89" s="159" t="s">
        <v>1637</v>
      </c>
      <c r="C89" s="159"/>
      <c r="D89" s="159"/>
      <c r="E89" s="159"/>
      <c r="F89" s="159"/>
      <c r="G89" s="159"/>
      <c r="H89" s="154"/>
    </row>
    <row r="90" spans="1:8" x14ac:dyDescent="0.35">
      <c r="A90" s="154" t="s">
        <v>1821</v>
      </c>
      <c r="B90" s="159"/>
      <c r="C90" s="159"/>
      <c r="D90" s="159"/>
      <c r="E90" s="159"/>
      <c r="F90" s="159"/>
      <c r="G90" s="159"/>
      <c r="H90" s="154"/>
    </row>
    <row r="91" spans="1:8" x14ac:dyDescent="0.35">
      <c r="A91" s="154" t="s">
        <v>1935</v>
      </c>
      <c r="B91" s="159"/>
      <c r="C91" s="159"/>
      <c r="D91" s="159"/>
      <c r="E91" s="159"/>
      <c r="F91" s="159"/>
      <c r="G91" s="159"/>
      <c r="H91" s="154"/>
    </row>
    <row r="92" spans="1:8" x14ac:dyDescent="0.35">
      <c r="A92" s="154" t="s">
        <v>1646</v>
      </c>
      <c r="B92" s="159"/>
      <c r="C92" s="159"/>
      <c r="D92" s="159"/>
      <c r="E92" s="159"/>
      <c r="F92" s="159"/>
      <c r="G92" s="159"/>
      <c r="H92" s="154"/>
    </row>
    <row r="93" spans="1:8" x14ac:dyDescent="0.35">
      <c r="A93" s="155" t="s">
        <v>1651</v>
      </c>
      <c r="B93" s="160"/>
      <c r="C93" s="160"/>
      <c r="D93" s="160"/>
      <c r="E93" s="160"/>
      <c r="F93" s="160"/>
      <c r="G93" s="160"/>
      <c r="H93" s="155"/>
    </row>
  </sheetData>
  <autoFilter ref="A2:H93" xr:uid="{00F544C4-819F-42F7-A7AE-B04E4F8B269D}"/>
  <conditionalFormatting sqref="B3:G93">
    <cfRule type="expression" dxfId="112" priority="1">
      <formula>B3="Done"</formula>
    </cfRule>
    <cfRule type="expression" dxfId="111" priority="2">
      <formula>B3="Yes"</formula>
    </cfRule>
  </conditionalFormatting>
  <dataValidations count="1">
    <dataValidation type="list" allowBlank="1" showInputMessage="1" showErrorMessage="1" sqref="B3:G93" xr:uid="{4B81845E-52F3-4706-B127-D6D5E45518BB}">
      <formula1>"Yes, Done"</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E09D-E5E3-4A8F-9924-4AE701CD0A5E}">
  <dimension ref="A1:R46"/>
  <sheetViews>
    <sheetView zoomScale="70" zoomScaleNormal="70" workbookViewId="0">
      <pane xSplit="3" ySplit="2" topLeftCell="D41" activePane="bottomRight" state="frozen"/>
      <selection pane="topRight" activeCell="E14" sqref="E14"/>
      <selection pane="bottomLeft" activeCell="E14" sqref="E14"/>
      <selection pane="bottomRight" activeCell="B8" sqref="B8:B46"/>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9.8164062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3.26953125" style="23" hidden="1" customWidth="1" outlineLevel="1"/>
    <col min="16" max="16" width="9.1796875" style="56" collapsed="1"/>
    <col min="17" max="16384" width="9.1796875" style="56"/>
  </cols>
  <sheetData>
    <row r="1" spans="1:18" ht="18.5" x14ac:dyDescent="0.35">
      <c r="A1" s="56" t="s">
        <v>1308</v>
      </c>
      <c r="B1" s="101" t="s">
        <v>1936</v>
      </c>
      <c r="C1" s="168"/>
      <c r="D1" s="95"/>
      <c r="E1" s="95"/>
      <c r="I1" s="95"/>
    </row>
    <row r="2" spans="1:18" ht="43.5" x14ac:dyDescent="0.35">
      <c r="B2" s="92" t="s">
        <v>1937</v>
      </c>
      <c r="C2" s="92" t="s">
        <v>1616</v>
      </c>
      <c r="D2" s="92" t="s">
        <v>1938</v>
      </c>
      <c r="E2" s="92" t="s">
        <v>1939</v>
      </c>
      <c r="F2" s="93" t="s">
        <v>1619</v>
      </c>
      <c r="G2" s="92" t="s">
        <v>1940</v>
      </c>
      <c r="H2" s="92" t="s">
        <v>1941</v>
      </c>
      <c r="I2" s="92" t="s">
        <v>1621</v>
      </c>
      <c r="J2" s="92" t="s">
        <v>1622</v>
      </c>
      <c r="K2" s="92" t="s">
        <v>1623</v>
      </c>
      <c r="L2" s="92" t="s">
        <v>1624</v>
      </c>
      <c r="M2" s="92" t="s">
        <v>1625</v>
      </c>
      <c r="N2" s="92" t="s">
        <v>1627</v>
      </c>
      <c r="O2" s="144" t="s">
        <v>657</v>
      </c>
      <c r="P2" s="146"/>
    </row>
    <row r="3" spans="1:18" x14ac:dyDescent="0.35">
      <c r="B3" s="348" t="s">
        <v>1628</v>
      </c>
      <c r="C3" s="355"/>
      <c r="D3" s="355"/>
      <c r="E3" s="355"/>
      <c r="F3" s="355"/>
      <c r="G3" s="355"/>
      <c r="H3" s="356"/>
      <c r="I3" s="214"/>
      <c r="J3" s="214"/>
      <c r="K3" s="214"/>
      <c r="L3" s="214"/>
      <c r="M3" s="214"/>
      <c r="N3" s="214"/>
      <c r="O3" s="214"/>
      <c r="P3" s="146"/>
    </row>
    <row r="4" spans="1:18" ht="72.5" x14ac:dyDescent="0.35">
      <c r="B4" s="106" t="s">
        <v>1942</v>
      </c>
      <c r="C4" s="18" t="s">
        <v>1696</v>
      </c>
      <c r="D4" s="55" t="s">
        <v>1943</v>
      </c>
      <c r="E4" s="94" t="s">
        <v>1944</v>
      </c>
      <c r="F4" s="61" t="s">
        <v>1245</v>
      </c>
      <c r="G4" s="61" t="s">
        <v>1246</v>
      </c>
      <c r="H4" s="55"/>
      <c r="I4" s="19" t="s">
        <v>1635</v>
      </c>
      <c r="J4" s="19" t="s">
        <v>1945</v>
      </c>
      <c r="K4" s="94"/>
      <c r="L4" s="18"/>
      <c r="M4" s="19"/>
      <c r="N4" s="19"/>
      <c r="O4" s="109"/>
      <c r="P4" s="146"/>
    </row>
    <row r="5" spans="1:18" ht="72.5" x14ac:dyDescent="0.35">
      <c r="B5" s="106" t="s">
        <v>1946</v>
      </c>
      <c r="C5" s="18" t="s">
        <v>1696</v>
      </c>
      <c r="D5" s="94" t="s">
        <v>1782</v>
      </c>
      <c r="E5" s="94" t="s">
        <v>1947</v>
      </c>
      <c r="F5" s="63" t="s">
        <v>1248</v>
      </c>
      <c r="G5" s="63" t="s">
        <v>1784</v>
      </c>
      <c r="H5" s="55"/>
      <c r="I5" s="19" t="s">
        <v>1948</v>
      </c>
      <c r="J5" s="19" t="s">
        <v>1949</v>
      </c>
      <c r="K5" s="94"/>
      <c r="L5" s="18"/>
      <c r="M5" s="19"/>
      <c r="N5" s="19"/>
      <c r="O5" s="109"/>
      <c r="P5" s="146"/>
    </row>
    <row r="6" spans="1:18" ht="72.5" x14ac:dyDescent="0.35">
      <c r="B6" s="106" t="s">
        <v>1950</v>
      </c>
      <c r="C6" s="18" t="s">
        <v>1696</v>
      </c>
      <c r="D6" s="94" t="s">
        <v>1791</v>
      </c>
      <c r="E6" s="94" t="s">
        <v>1951</v>
      </c>
      <c r="F6" s="55" t="s">
        <v>1251</v>
      </c>
      <c r="G6" s="112" t="s">
        <v>1252</v>
      </c>
      <c r="H6" s="55"/>
      <c r="I6" s="19" t="s">
        <v>1635</v>
      </c>
      <c r="J6" s="19" t="s">
        <v>1945</v>
      </c>
      <c r="K6" s="94" t="s">
        <v>1952</v>
      </c>
      <c r="L6" s="18"/>
      <c r="M6" s="19"/>
      <c r="N6" s="19"/>
      <c r="O6" s="145"/>
      <c r="P6" s="146"/>
    </row>
    <row r="7" spans="1:18" x14ac:dyDescent="0.35">
      <c r="B7" s="349" t="s">
        <v>1656</v>
      </c>
      <c r="C7" s="350"/>
      <c r="D7" s="350"/>
      <c r="E7" s="350"/>
      <c r="F7" s="350"/>
      <c r="G7" s="350"/>
      <c r="H7" s="350"/>
      <c r="I7" s="350"/>
      <c r="J7" s="350"/>
      <c r="K7" s="350"/>
      <c r="L7" s="350"/>
      <c r="M7" s="350"/>
      <c r="N7" s="350"/>
      <c r="O7" s="350"/>
      <c r="P7" s="146"/>
    </row>
    <row r="8" spans="1:18" ht="29" x14ac:dyDescent="0.35">
      <c r="B8" s="213" t="s">
        <v>1666</v>
      </c>
      <c r="C8" s="213" t="s">
        <v>1953</v>
      </c>
      <c r="D8" s="94"/>
      <c r="E8" s="216"/>
      <c r="F8" s="61" t="s">
        <v>711</v>
      </c>
      <c r="G8" s="204" t="s">
        <v>1954</v>
      </c>
      <c r="H8" s="61"/>
      <c r="I8" s="19"/>
      <c r="J8" s="19"/>
      <c r="K8" s="102"/>
      <c r="L8" s="19"/>
      <c r="M8" s="19"/>
      <c r="N8" s="19"/>
      <c r="O8" s="19"/>
      <c r="R8" s="96" t="s">
        <v>1955</v>
      </c>
    </row>
    <row r="9" spans="1:18" ht="29" x14ac:dyDescent="0.35">
      <c r="B9" s="213" t="s">
        <v>1665</v>
      </c>
      <c r="C9" s="213" t="s">
        <v>1953</v>
      </c>
      <c r="D9" s="94"/>
      <c r="E9" s="216"/>
      <c r="F9" s="61" t="s">
        <v>724</v>
      </c>
      <c r="G9" s="204" t="s">
        <v>1956</v>
      </c>
      <c r="H9" s="61"/>
      <c r="I9" s="19"/>
      <c r="J9" s="19"/>
      <c r="K9" s="102"/>
      <c r="L9" s="19"/>
      <c r="M9" s="19"/>
      <c r="N9" s="19"/>
      <c r="O9" s="19"/>
      <c r="R9" s="96" t="s">
        <v>1955</v>
      </c>
    </row>
    <row r="10" spans="1:18" ht="29" x14ac:dyDescent="0.35">
      <c r="B10" s="170" t="s">
        <v>1668</v>
      </c>
      <c r="C10" s="213" t="s">
        <v>1953</v>
      </c>
      <c r="D10" s="94"/>
      <c r="E10" s="170"/>
      <c r="F10" s="61" t="s">
        <v>921</v>
      </c>
      <c r="G10" s="204" t="s">
        <v>1957</v>
      </c>
      <c r="H10" s="61"/>
      <c r="I10" s="19"/>
      <c r="J10" s="19"/>
      <c r="K10" s="102"/>
      <c r="L10" s="19"/>
      <c r="M10" s="19"/>
      <c r="N10" s="19"/>
      <c r="O10" s="19"/>
      <c r="R10" s="96" t="s">
        <v>1955</v>
      </c>
    </row>
    <row r="11" spans="1:18" x14ac:dyDescent="0.35">
      <c r="B11" s="170" t="s">
        <v>1837</v>
      </c>
      <c r="C11" s="213" t="s">
        <v>1953</v>
      </c>
      <c r="D11" s="94"/>
      <c r="E11" s="170"/>
      <c r="F11" s="61" t="s">
        <v>929</v>
      </c>
      <c r="G11" s="204" t="s">
        <v>1958</v>
      </c>
      <c r="H11" s="61"/>
      <c r="I11" s="19"/>
      <c r="J11" s="19"/>
      <c r="K11" s="102"/>
      <c r="L11" s="19"/>
      <c r="M11" s="19"/>
      <c r="N11" s="19"/>
      <c r="O11" s="19"/>
      <c r="R11" s="96"/>
    </row>
    <row r="12" spans="1:18" ht="101.5" x14ac:dyDescent="0.35">
      <c r="B12" s="170" t="s">
        <v>1676</v>
      </c>
      <c r="C12" s="213" t="s">
        <v>1953</v>
      </c>
      <c r="D12" s="94"/>
      <c r="E12" s="170"/>
      <c r="F12" s="61" t="s">
        <v>1053</v>
      </c>
      <c r="G12" s="204" t="s">
        <v>1959</v>
      </c>
      <c r="H12" s="61" t="s">
        <v>1960</v>
      </c>
      <c r="I12" s="19"/>
      <c r="J12" s="19"/>
      <c r="K12" s="102"/>
      <c r="L12" s="19"/>
      <c r="M12" s="19"/>
      <c r="N12" s="19"/>
      <c r="O12" s="19"/>
      <c r="R12" s="96" t="s">
        <v>1955</v>
      </c>
    </row>
    <row r="13" spans="1:18" ht="246.5" x14ac:dyDescent="0.35">
      <c r="B13" s="216" t="s">
        <v>1869</v>
      </c>
      <c r="C13" s="213" t="s">
        <v>1961</v>
      </c>
      <c r="D13" s="94"/>
      <c r="E13" s="216"/>
      <c r="F13" s="61" t="s">
        <v>1066</v>
      </c>
      <c r="G13" s="204" t="s">
        <v>1962</v>
      </c>
      <c r="H13" s="61"/>
      <c r="I13" s="19"/>
      <c r="J13" s="19"/>
      <c r="K13" s="102"/>
      <c r="L13" s="19"/>
      <c r="M13" s="19"/>
      <c r="N13" s="19"/>
      <c r="O13" s="19"/>
      <c r="R13" s="96" t="s">
        <v>1955</v>
      </c>
    </row>
    <row r="14" spans="1:18" ht="159.5" x14ac:dyDescent="0.35">
      <c r="B14" s="216" t="s">
        <v>1871</v>
      </c>
      <c r="C14" s="213" t="s">
        <v>1961</v>
      </c>
      <c r="D14" s="94"/>
      <c r="E14" s="216"/>
      <c r="F14" s="61" t="s">
        <v>1069</v>
      </c>
      <c r="G14" s="204" t="s">
        <v>1963</v>
      </c>
      <c r="H14" s="61"/>
      <c r="I14" s="19"/>
      <c r="J14" s="19"/>
      <c r="K14" s="102"/>
      <c r="L14" s="19"/>
      <c r="M14" s="19"/>
      <c r="N14" s="19"/>
      <c r="O14" s="19"/>
      <c r="R14" s="96" t="s">
        <v>1955</v>
      </c>
    </row>
    <row r="15" spans="1:18" ht="29" x14ac:dyDescent="0.35">
      <c r="B15" s="216" t="s">
        <v>1680</v>
      </c>
      <c r="C15" s="213" t="s">
        <v>1961</v>
      </c>
      <c r="D15" s="94"/>
      <c r="E15" s="216"/>
      <c r="F15" s="61" t="s">
        <v>1075</v>
      </c>
      <c r="G15" s="204" t="s">
        <v>1964</v>
      </c>
      <c r="H15" s="61"/>
      <c r="I15" s="19"/>
      <c r="J15" s="19"/>
      <c r="K15" s="102"/>
      <c r="L15" s="19"/>
      <c r="M15" s="19"/>
      <c r="N15" s="19"/>
      <c r="O15" s="19"/>
      <c r="R15" s="96" t="s">
        <v>1955</v>
      </c>
    </row>
    <row r="16" spans="1:18" ht="232" x14ac:dyDescent="0.35">
      <c r="B16" s="216" t="s">
        <v>1873</v>
      </c>
      <c r="C16" s="213" t="s">
        <v>1961</v>
      </c>
      <c r="D16" s="94"/>
      <c r="E16" s="216"/>
      <c r="F16" s="61" t="s">
        <v>1078</v>
      </c>
      <c r="G16" s="204" t="s">
        <v>1965</v>
      </c>
      <c r="H16" s="61"/>
      <c r="I16" s="19"/>
      <c r="J16" s="19"/>
      <c r="K16" s="102"/>
      <c r="L16" s="19"/>
      <c r="M16" s="19"/>
      <c r="N16" s="19"/>
      <c r="O16" s="19"/>
      <c r="R16" s="96" t="s">
        <v>1955</v>
      </c>
    </row>
    <row r="17" spans="2:18" ht="43.5" x14ac:dyDescent="0.35">
      <c r="B17" s="216" t="s">
        <v>1875</v>
      </c>
      <c r="C17" s="213" t="s">
        <v>1961</v>
      </c>
      <c r="D17" s="94"/>
      <c r="E17" s="216"/>
      <c r="F17" s="61" t="s">
        <v>1082</v>
      </c>
      <c r="G17" s="61" t="s">
        <v>1966</v>
      </c>
      <c r="H17" s="61"/>
      <c r="I17" s="19"/>
      <c r="J17" s="19"/>
      <c r="K17" s="102"/>
      <c r="L17" s="19"/>
      <c r="M17" s="19"/>
      <c r="N17" s="19"/>
      <c r="O17" s="19"/>
      <c r="R17" s="96" t="s">
        <v>1955</v>
      </c>
    </row>
    <row r="18" spans="2:18" ht="58" x14ac:dyDescent="0.35">
      <c r="B18" s="216" t="s">
        <v>1876</v>
      </c>
      <c r="C18" s="213" t="s">
        <v>1961</v>
      </c>
      <c r="D18" s="94"/>
      <c r="E18" s="216"/>
      <c r="F18" s="61" t="s">
        <v>1085</v>
      </c>
      <c r="G18" s="61" t="s">
        <v>1967</v>
      </c>
      <c r="H18" s="61"/>
      <c r="I18" s="19"/>
      <c r="J18" s="19"/>
      <c r="K18" s="102"/>
      <c r="L18" s="19"/>
      <c r="M18" s="19"/>
      <c r="N18" s="19"/>
      <c r="O18" s="19"/>
      <c r="R18" s="96" t="s">
        <v>1955</v>
      </c>
    </row>
    <row r="19" spans="2:18" ht="174" x14ac:dyDescent="0.35">
      <c r="B19" s="216" t="s">
        <v>1877</v>
      </c>
      <c r="C19" s="213" t="s">
        <v>1961</v>
      </c>
      <c r="D19" s="94"/>
      <c r="E19" s="216"/>
      <c r="F19" s="61" t="s">
        <v>1088</v>
      </c>
      <c r="G19" s="61" t="s">
        <v>1968</v>
      </c>
      <c r="H19" s="61"/>
      <c r="I19" s="19"/>
      <c r="J19" s="19"/>
      <c r="K19" s="102"/>
      <c r="L19" s="19"/>
      <c r="M19" s="19"/>
      <c r="N19" s="19"/>
      <c r="O19" s="19"/>
      <c r="R19" s="96" t="s">
        <v>1955</v>
      </c>
    </row>
    <row r="20" spans="2:18" ht="72.5" x14ac:dyDescent="0.35">
      <c r="B20" s="216" t="s">
        <v>1878</v>
      </c>
      <c r="C20" s="213" t="s">
        <v>1961</v>
      </c>
      <c r="D20" s="94"/>
      <c r="E20" s="216"/>
      <c r="F20" s="61" t="s">
        <v>1096</v>
      </c>
      <c r="G20" s="61" t="s">
        <v>1969</v>
      </c>
      <c r="H20" s="61"/>
      <c r="I20" s="19"/>
      <c r="J20" s="19"/>
      <c r="K20" s="102"/>
      <c r="L20" s="19"/>
      <c r="M20" s="19"/>
      <c r="N20" s="19"/>
      <c r="O20" s="19"/>
      <c r="R20" s="96" t="s">
        <v>1955</v>
      </c>
    </row>
    <row r="21" spans="2:18" ht="58" x14ac:dyDescent="0.35">
      <c r="B21" s="216" t="s">
        <v>1911</v>
      </c>
      <c r="C21" s="213" t="s">
        <v>1961</v>
      </c>
      <c r="D21" s="94"/>
      <c r="E21" s="216"/>
      <c r="F21" s="61" t="s">
        <v>1099</v>
      </c>
      <c r="G21" s="61" t="s">
        <v>1970</v>
      </c>
      <c r="H21" s="61"/>
      <c r="I21" s="19"/>
      <c r="J21" s="19"/>
      <c r="K21" s="102"/>
      <c r="L21" s="19"/>
      <c r="M21" s="19"/>
      <c r="N21" s="19"/>
      <c r="O21" s="19"/>
      <c r="R21" s="96" t="s">
        <v>1955</v>
      </c>
    </row>
    <row r="22" spans="2:18" ht="159.5" x14ac:dyDescent="0.35">
      <c r="B22" s="216" t="s">
        <v>1880</v>
      </c>
      <c r="C22" s="213" t="s">
        <v>1961</v>
      </c>
      <c r="D22" s="94"/>
      <c r="E22" s="216"/>
      <c r="F22" s="61" t="s">
        <v>1103</v>
      </c>
      <c r="G22" s="204" t="s">
        <v>1971</v>
      </c>
      <c r="H22" s="61"/>
      <c r="I22" s="19"/>
      <c r="J22" s="19"/>
      <c r="K22" s="102"/>
      <c r="L22" s="19"/>
      <c r="M22" s="19"/>
      <c r="N22" s="19"/>
      <c r="O22" s="19"/>
      <c r="R22" s="96" t="s">
        <v>1955</v>
      </c>
    </row>
    <row r="23" spans="2:18" ht="232" x14ac:dyDescent="0.35">
      <c r="B23" s="170" t="s">
        <v>1720</v>
      </c>
      <c r="C23" s="213" t="s">
        <v>1961</v>
      </c>
      <c r="D23" s="94"/>
      <c r="E23" s="170"/>
      <c r="F23" s="61" t="s">
        <v>1972</v>
      </c>
      <c r="G23" s="204" t="s">
        <v>1973</v>
      </c>
      <c r="H23" s="61" t="s">
        <v>1974</v>
      </c>
      <c r="I23" s="19"/>
      <c r="J23" s="19"/>
      <c r="K23" s="102"/>
      <c r="L23" s="19"/>
      <c r="M23" s="19"/>
      <c r="N23" s="19"/>
      <c r="O23" s="19"/>
      <c r="R23" s="96" t="s">
        <v>1955</v>
      </c>
    </row>
    <row r="24" spans="2:18" ht="72.5" x14ac:dyDescent="0.35">
      <c r="B24" s="170" t="s">
        <v>1725</v>
      </c>
      <c r="C24" s="213" t="s">
        <v>1961</v>
      </c>
      <c r="D24" s="94"/>
      <c r="E24" s="170"/>
      <c r="F24" s="61" t="s">
        <v>1975</v>
      </c>
      <c r="G24" s="204" t="s">
        <v>1976</v>
      </c>
      <c r="H24" s="61"/>
      <c r="I24" s="19"/>
      <c r="J24" s="19"/>
      <c r="K24" s="102"/>
      <c r="L24" s="19"/>
      <c r="M24" s="19"/>
      <c r="N24" s="19"/>
      <c r="O24" s="19"/>
      <c r="R24" s="96" t="s">
        <v>1955</v>
      </c>
    </row>
    <row r="25" spans="2:18" ht="43.5" x14ac:dyDescent="0.35">
      <c r="B25" s="216" t="s">
        <v>1745</v>
      </c>
      <c r="C25" s="213" t="s">
        <v>1961</v>
      </c>
      <c r="D25" s="94"/>
      <c r="E25" s="216"/>
      <c r="F25" s="61" t="s">
        <v>1130</v>
      </c>
      <c r="G25" s="204" t="s">
        <v>1977</v>
      </c>
      <c r="H25" s="61"/>
      <c r="I25" s="19"/>
      <c r="J25" s="19"/>
      <c r="K25" s="102"/>
      <c r="L25" s="19"/>
      <c r="M25" s="19"/>
      <c r="N25" s="19"/>
      <c r="O25" s="19"/>
      <c r="R25" s="96"/>
    </row>
    <row r="26" spans="2:18" ht="203" x14ac:dyDescent="0.35">
      <c r="B26" s="216" t="s">
        <v>1752</v>
      </c>
      <c r="C26" s="213" t="s">
        <v>1961</v>
      </c>
      <c r="D26" s="94"/>
      <c r="E26" s="216"/>
      <c r="F26" s="61" t="s">
        <v>1137</v>
      </c>
      <c r="G26" s="204" t="s">
        <v>1978</v>
      </c>
      <c r="H26" s="61"/>
      <c r="I26" s="19"/>
      <c r="J26" s="19"/>
      <c r="K26" s="102"/>
      <c r="L26" s="19"/>
      <c r="M26" s="19"/>
      <c r="N26" s="19"/>
      <c r="O26" s="19"/>
      <c r="R26" s="96" t="s">
        <v>1955</v>
      </c>
    </row>
    <row r="27" spans="2:18" ht="58" x14ac:dyDescent="0.35">
      <c r="B27" s="216" t="s">
        <v>1755</v>
      </c>
      <c r="C27" s="213" t="s">
        <v>1961</v>
      </c>
      <c r="D27" s="94"/>
      <c r="E27" s="216"/>
      <c r="F27" s="61" t="s">
        <v>1140</v>
      </c>
      <c r="G27" s="204" t="s">
        <v>1979</v>
      </c>
      <c r="H27" s="61"/>
      <c r="I27" s="19"/>
      <c r="J27" s="19"/>
      <c r="K27" s="102"/>
      <c r="L27" s="19"/>
      <c r="M27" s="19"/>
      <c r="N27" s="19"/>
      <c r="O27" s="19"/>
      <c r="R27" s="96" t="s">
        <v>1955</v>
      </c>
    </row>
    <row r="28" spans="2:18" ht="145" x14ac:dyDescent="0.35">
      <c r="B28" s="216" t="s">
        <v>1758</v>
      </c>
      <c r="C28" s="213" t="s">
        <v>1961</v>
      </c>
      <c r="D28" s="94"/>
      <c r="E28" s="216"/>
      <c r="F28" s="61" t="s">
        <v>1980</v>
      </c>
      <c r="G28" s="204" t="s">
        <v>1981</v>
      </c>
      <c r="H28" s="61"/>
      <c r="I28" s="19"/>
      <c r="J28" s="19"/>
      <c r="K28" s="102"/>
      <c r="L28" s="19"/>
      <c r="M28" s="19"/>
      <c r="N28" s="19"/>
      <c r="O28" s="19"/>
      <c r="R28" s="96" t="s">
        <v>1955</v>
      </c>
    </row>
    <row r="29" spans="2:18" ht="43.5" x14ac:dyDescent="0.35">
      <c r="B29" s="216" t="s">
        <v>1762</v>
      </c>
      <c r="C29" s="213" t="s">
        <v>1961</v>
      </c>
      <c r="D29" s="94"/>
      <c r="E29" s="216"/>
      <c r="F29" s="61" t="s">
        <v>1982</v>
      </c>
      <c r="G29" s="204" t="s">
        <v>1983</v>
      </c>
      <c r="H29" s="61"/>
      <c r="I29" s="19"/>
      <c r="J29" s="19"/>
      <c r="K29" s="102"/>
      <c r="L29" s="19"/>
      <c r="M29" s="19"/>
      <c r="N29" s="19"/>
      <c r="O29" s="19"/>
      <c r="R29" s="96" t="s">
        <v>1955</v>
      </c>
    </row>
    <row r="30" spans="2:18" ht="174" x14ac:dyDescent="0.35">
      <c r="B30" s="102" t="s">
        <v>1774</v>
      </c>
      <c r="C30" s="213" t="s">
        <v>1961</v>
      </c>
      <c r="D30" s="94"/>
      <c r="E30" s="102"/>
      <c r="F30" s="61" t="s">
        <v>1984</v>
      </c>
      <c r="G30" s="204" t="s">
        <v>1985</v>
      </c>
      <c r="H30" s="61"/>
      <c r="I30" s="19"/>
      <c r="J30" s="19"/>
      <c r="K30" s="102"/>
      <c r="L30" s="19"/>
      <c r="M30" s="19"/>
      <c r="N30" s="19"/>
      <c r="O30" s="19"/>
      <c r="R30" s="96" t="s">
        <v>1955</v>
      </c>
    </row>
    <row r="31" spans="2:18" ht="159.5" x14ac:dyDescent="0.35">
      <c r="B31" s="55" t="s">
        <v>1777</v>
      </c>
      <c r="C31" s="213" t="s">
        <v>1961</v>
      </c>
      <c r="D31" s="94"/>
      <c r="E31" s="94"/>
      <c r="F31" s="61" t="s">
        <v>1986</v>
      </c>
      <c r="G31" s="204" t="s">
        <v>1987</v>
      </c>
      <c r="H31" s="61"/>
      <c r="I31" s="19"/>
      <c r="J31" s="19"/>
      <c r="K31" s="102"/>
      <c r="L31" s="19"/>
      <c r="M31" s="19"/>
      <c r="N31" s="19"/>
      <c r="O31" s="19"/>
      <c r="R31" s="96" t="s">
        <v>1955</v>
      </c>
    </row>
    <row r="32" spans="2:18" ht="87" x14ac:dyDescent="0.35">
      <c r="B32" s="94" t="s">
        <v>1690</v>
      </c>
      <c r="C32" s="213" t="s">
        <v>1961</v>
      </c>
      <c r="D32" s="94"/>
      <c r="E32" s="94"/>
      <c r="F32" s="61" t="s">
        <v>1175</v>
      </c>
      <c r="G32" s="204" t="s">
        <v>1988</v>
      </c>
      <c r="H32" s="61"/>
      <c r="I32" s="19"/>
      <c r="J32" s="19"/>
      <c r="K32" s="102"/>
      <c r="L32" s="19"/>
      <c r="M32" s="19"/>
      <c r="N32" s="19"/>
      <c r="O32" s="19"/>
      <c r="R32" s="96" t="s">
        <v>1955</v>
      </c>
    </row>
    <row r="33" spans="2:18" ht="58" x14ac:dyDescent="0.35">
      <c r="B33" s="102" t="s">
        <v>1811</v>
      </c>
      <c r="C33" s="213" t="s">
        <v>1961</v>
      </c>
      <c r="D33" s="94"/>
      <c r="E33" s="102"/>
      <c r="F33" s="61" t="s">
        <v>1179</v>
      </c>
      <c r="G33" s="204" t="s">
        <v>1989</v>
      </c>
      <c r="H33" s="61"/>
      <c r="I33" s="19"/>
      <c r="J33" s="19"/>
      <c r="K33" s="102"/>
      <c r="L33" s="19"/>
      <c r="M33" s="19"/>
      <c r="N33" s="19"/>
      <c r="O33" s="19"/>
      <c r="R33" s="96" t="s">
        <v>1955</v>
      </c>
    </row>
    <row r="34" spans="2:18" ht="87" x14ac:dyDescent="0.35">
      <c r="B34" s="102" t="s">
        <v>1821</v>
      </c>
      <c r="C34" s="213" t="s">
        <v>1961</v>
      </c>
      <c r="D34" s="94"/>
      <c r="E34" s="102"/>
      <c r="F34" s="61" t="s">
        <v>1185</v>
      </c>
      <c r="G34" s="204" t="s">
        <v>1990</v>
      </c>
      <c r="H34" s="61"/>
      <c r="I34" s="19"/>
      <c r="J34" s="19"/>
      <c r="K34" s="102"/>
      <c r="L34" s="19"/>
      <c r="M34" s="19"/>
      <c r="N34" s="19"/>
      <c r="O34" s="19"/>
      <c r="R34" s="96" t="s">
        <v>1955</v>
      </c>
    </row>
    <row r="35" spans="2:18" ht="58" x14ac:dyDescent="0.35">
      <c r="B35" s="55" t="s">
        <v>1935</v>
      </c>
      <c r="C35" s="213" t="s">
        <v>1961</v>
      </c>
      <c r="D35" s="94"/>
      <c r="E35" s="94"/>
      <c r="F35" s="61" t="s">
        <v>1189</v>
      </c>
      <c r="G35" s="204" t="s">
        <v>1991</v>
      </c>
      <c r="H35" s="61"/>
      <c r="I35" s="19"/>
      <c r="J35" s="19"/>
      <c r="K35" s="102"/>
      <c r="L35" s="19"/>
      <c r="M35" s="19"/>
      <c r="N35" s="19"/>
      <c r="O35" s="19"/>
      <c r="R35" s="96" t="s">
        <v>1955</v>
      </c>
    </row>
    <row r="36" spans="2:18" ht="101.5" x14ac:dyDescent="0.35">
      <c r="B36" s="102" t="s">
        <v>1651</v>
      </c>
      <c r="C36" s="213" t="s">
        <v>1961</v>
      </c>
      <c r="D36" s="94"/>
      <c r="E36" s="102"/>
      <c r="F36" s="61" t="s">
        <v>1196</v>
      </c>
      <c r="G36" s="204" t="s">
        <v>1992</v>
      </c>
      <c r="H36" s="61"/>
      <c r="I36" s="19"/>
      <c r="J36" s="19"/>
      <c r="K36" s="102"/>
      <c r="L36" s="19"/>
      <c r="M36" s="19"/>
      <c r="N36" s="19"/>
      <c r="O36" s="19"/>
      <c r="R36" s="96" t="s">
        <v>1955</v>
      </c>
    </row>
    <row r="37" spans="2:18" ht="130.5" x14ac:dyDescent="0.35">
      <c r="B37" s="55" t="s">
        <v>1993</v>
      </c>
      <c r="C37" s="213" t="s">
        <v>1961</v>
      </c>
      <c r="D37" s="94"/>
      <c r="E37" s="94"/>
      <c r="F37" s="61" t="s">
        <v>1199</v>
      </c>
      <c r="G37" s="204" t="s">
        <v>1994</v>
      </c>
      <c r="H37" s="61"/>
      <c r="I37" s="19"/>
      <c r="J37" s="19"/>
      <c r="K37" s="102"/>
      <c r="L37" s="19"/>
      <c r="M37" s="19"/>
      <c r="N37" s="19"/>
      <c r="O37" s="19"/>
      <c r="R37" s="96" t="s">
        <v>1955</v>
      </c>
    </row>
    <row r="38" spans="2:18" ht="29" x14ac:dyDescent="0.35">
      <c r="B38" s="102" t="s">
        <v>1995</v>
      </c>
      <c r="C38" s="213" t="s">
        <v>1961</v>
      </c>
      <c r="D38" s="94"/>
      <c r="E38" s="102"/>
      <c r="F38" s="61" t="s">
        <v>1202</v>
      </c>
      <c r="G38" s="204" t="s">
        <v>1996</v>
      </c>
      <c r="H38" s="61"/>
      <c r="I38" s="19"/>
      <c r="J38" s="19"/>
      <c r="K38" s="102"/>
      <c r="L38" s="19"/>
      <c r="M38" s="19"/>
      <c r="N38" s="19"/>
      <c r="O38" s="19"/>
      <c r="R38" s="96"/>
    </row>
    <row r="39" spans="2:18" ht="87" x14ac:dyDescent="0.35">
      <c r="B39" s="55" t="s">
        <v>1997</v>
      </c>
      <c r="C39" s="213" t="s">
        <v>1961</v>
      </c>
      <c r="D39" s="94"/>
      <c r="E39" s="94"/>
      <c r="F39" s="61" t="s">
        <v>1205</v>
      </c>
      <c r="G39" s="204" t="s">
        <v>1998</v>
      </c>
      <c r="H39" s="61"/>
      <c r="I39" s="19"/>
      <c r="J39" s="19"/>
      <c r="K39" s="102"/>
      <c r="L39" s="19"/>
      <c r="M39" s="19"/>
      <c r="N39" s="19"/>
      <c r="O39" s="19"/>
      <c r="R39" s="96"/>
    </row>
    <row r="40" spans="2:18" ht="101.5" x14ac:dyDescent="0.35">
      <c r="B40" s="102" t="s">
        <v>1999</v>
      </c>
      <c r="C40" s="213" t="s">
        <v>1961</v>
      </c>
      <c r="D40" s="94"/>
      <c r="E40" s="102"/>
      <c r="F40" s="61" t="s">
        <v>1208</v>
      </c>
      <c r="G40" s="204" t="s">
        <v>2000</v>
      </c>
      <c r="H40" s="61"/>
      <c r="I40" s="19"/>
      <c r="J40" s="19"/>
      <c r="K40" s="102"/>
      <c r="L40" s="19"/>
      <c r="M40" s="19"/>
      <c r="N40" s="19"/>
      <c r="O40" s="19"/>
      <c r="R40" s="96"/>
    </row>
    <row r="41" spans="2:18" ht="43.5" x14ac:dyDescent="0.35">
      <c r="B41" s="94" t="s">
        <v>2001</v>
      </c>
      <c r="C41" s="213" t="s">
        <v>1961</v>
      </c>
      <c r="D41" s="94"/>
      <c r="E41" s="94"/>
      <c r="F41" s="61" t="s">
        <v>1211</v>
      </c>
      <c r="G41" s="204" t="s">
        <v>2002</v>
      </c>
      <c r="H41" s="61"/>
      <c r="I41" s="19"/>
      <c r="J41" s="19"/>
      <c r="K41" s="102"/>
      <c r="L41" s="19"/>
      <c r="M41" s="19"/>
      <c r="N41" s="19"/>
      <c r="O41" s="19"/>
      <c r="R41" s="96"/>
    </row>
    <row r="42" spans="2:18" ht="130.5" x14ac:dyDescent="0.35">
      <c r="B42" s="94" t="s">
        <v>2003</v>
      </c>
      <c r="C42" s="213" t="s">
        <v>1961</v>
      </c>
      <c r="D42" s="94"/>
      <c r="E42" s="94"/>
      <c r="F42" s="61" t="s">
        <v>1216</v>
      </c>
      <c r="G42" s="204" t="s">
        <v>2004</v>
      </c>
      <c r="H42" s="61"/>
      <c r="I42" s="19"/>
      <c r="J42" s="19"/>
      <c r="K42" s="102"/>
      <c r="L42" s="19"/>
      <c r="M42" s="19"/>
      <c r="N42" s="19"/>
      <c r="O42" s="19"/>
      <c r="R42" s="96" t="s">
        <v>1955</v>
      </c>
    </row>
    <row r="43" spans="2:18" ht="87" x14ac:dyDescent="0.35">
      <c r="B43" s="55" t="s">
        <v>2005</v>
      </c>
      <c r="C43" s="213" t="s">
        <v>1961</v>
      </c>
      <c r="D43" s="94"/>
      <c r="E43" s="94"/>
      <c r="F43" s="61" t="s">
        <v>1219</v>
      </c>
      <c r="G43" s="204" t="s">
        <v>2006</v>
      </c>
      <c r="H43" s="61"/>
      <c r="I43" s="19"/>
      <c r="J43" s="19"/>
      <c r="K43" s="102"/>
      <c r="L43" s="19"/>
      <c r="M43" s="19"/>
      <c r="N43" s="19"/>
      <c r="O43" s="19"/>
      <c r="R43" s="96" t="s">
        <v>1955</v>
      </c>
    </row>
    <row r="44" spans="2:18" ht="29" x14ac:dyDescent="0.35">
      <c r="B44" s="55" t="s">
        <v>2007</v>
      </c>
      <c r="C44" s="55" t="s">
        <v>2008</v>
      </c>
      <c r="D44" s="94"/>
      <c r="E44" s="94"/>
      <c r="F44" s="61" t="s">
        <v>1223</v>
      </c>
      <c r="G44" s="204" t="s">
        <v>2009</v>
      </c>
      <c r="H44" s="61"/>
      <c r="I44" s="19"/>
      <c r="J44" s="19"/>
      <c r="K44" s="102"/>
      <c r="L44" s="19"/>
      <c r="M44" s="19"/>
      <c r="N44" s="19"/>
      <c r="O44" s="19"/>
      <c r="R44" s="96" t="s">
        <v>1955</v>
      </c>
    </row>
    <row r="45" spans="2:18" ht="29" x14ac:dyDescent="0.35">
      <c r="B45" s="94" t="s">
        <v>2007</v>
      </c>
      <c r="C45" s="213" t="s">
        <v>1961</v>
      </c>
      <c r="D45" s="94"/>
      <c r="E45" s="94"/>
      <c r="F45" s="61" t="s">
        <v>1223</v>
      </c>
      <c r="G45" s="204" t="s">
        <v>2009</v>
      </c>
      <c r="H45" s="61"/>
      <c r="I45" s="19"/>
      <c r="J45" s="19"/>
      <c r="K45" s="102"/>
      <c r="L45" s="19"/>
      <c r="M45" s="19"/>
      <c r="N45" s="19"/>
      <c r="O45" s="19"/>
      <c r="R45" s="96" t="s">
        <v>1955</v>
      </c>
    </row>
    <row r="46" spans="2:18" ht="72.5" x14ac:dyDescent="0.35">
      <c r="B46" s="94" t="s">
        <v>2010</v>
      </c>
      <c r="C46" s="213" t="s">
        <v>1961</v>
      </c>
      <c r="D46" s="94"/>
      <c r="E46" s="94"/>
      <c r="F46" s="61" t="s">
        <v>1226</v>
      </c>
      <c r="G46" s="204" t="s">
        <v>2011</v>
      </c>
      <c r="H46" s="55"/>
      <c r="I46" s="19"/>
      <c r="J46" s="19"/>
      <c r="K46" s="102"/>
      <c r="L46" s="19"/>
      <c r="M46" s="19"/>
      <c r="N46" s="19"/>
      <c r="O46" s="19"/>
    </row>
  </sheetData>
  <autoFilter ref="B2:M45" xr:uid="{1EDB6A58-4A74-4197-A870-1E35A5F2697A}"/>
  <sortState xmlns:xlrd2="http://schemas.microsoft.com/office/spreadsheetml/2017/richdata2" ref="B8:E46">
    <sortCondition ref="B8:B46"/>
  </sortState>
  <mergeCells count="2">
    <mergeCell ref="B3:H3"/>
    <mergeCell ref="B7:O7"/>
  </mergeCells>
  <conditionalFormatting sqref="I8:I1048576 I1:I6">
    <cfRule type="expression" dxfId="110" priority="6">
      <formula>VLOOKUP(I1,E2E_Status_Lookup,2,0)="Red"</formula>
    </cfRule>
    <cfRule type="expression" dxfId="109" priority="7">
      <formula>VLOOKUP(I1,E2E_Status_Lookup,2,0)="Amber"</formula>
    </cfRule>
    <cfRule type="expression" dxfId="108" priority="8">
      <formula>VLOOKUP(I1,E2E_Status_Lookup,2,0)="Green"</formula>
    </cfRule>
    <cfRule type="expression" dxfId="107" priority="9">
      <formula>VLOOKUP(I1,E2E_Status_Lookup,2,0)="Yellow"</formula>
    </cfRule>
    <cfRule type="expression" dxfId="106" priority="10">
      <formula>VLOOKUP(I1,E2E_Status_Lookup,2,0)="Grey"</formula>
    </cfRule>
  </conditionalFormatting>
  <conditionalFormatting sqref="J8:J1048576 J1:J6">
    <cfRule type="expression" dxfId="105" priority="1">
      <formula>VLOOKUP(J1,xXML_Status_Lookup,2,0)="Green"</formula>
    </cfRule>
    <cfRule type="expression" dxfId="104" priority="2">
      <formula>VLOOKUP(J1,xXML_Status_Lookup,2,0)="Red"</formula>
    </cfRule>
    <cfRule type="expression" dxfId="103" priority="3">
      <formula>VLOOKUP(J1,xXML_Status_Lookup,2,0)="Amber"</formula>
    </cfRule>
    <cfRule type="expression" dxfId="102" priority="4">
      <formula>VLOOKUP(J1,xXML_Status_Lookup,2,0)="Yellow"</formula>
    </cfRule>
    <cfRule type="expression" dxfId="101" priority="5">
      <formula>VLOOKUP(J1,xXML_Status_Lookup,2,0)="Grey"</formula>
    </cfRule>
  </conditionalFormatting>
  <dataValidations count="2">
    <dataValidation type="list" allowBlank="1" showInputMessage="1" showErrorMessage="1" sqref="I4:I7" xr:uid="{44E8CD61-F9A6-45AE-81F1-5CF19B51591D}">
      <formula1>E2E_Status_List</formula1>
    </dataValidation>
    <dataValidation type="list" allowBlank="1" showInputMessage="1" showErrorMessage="1" sqref="J4:J7" xr:uid="{46D60A33-080B-4E05-98A4-409921109BDA}">
      <formula1>XML_Status_List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BD762-7C14-4C2F-878A-B00AEB9239F2}">
  <dimension ref="A1:I42"/>
  <sheetViews>
    <sheetView zoomScale="70" zoomScaleNormal="70" workbookViewId="0">
      <pane xSplit="3" ySplit="2" topLeftCell="D39" activePane="bottomRight" state="frozen"/>
      <selection pane="topRight" activeCell="E14" sqref="E14"/>
      <selection pane="bottomLeft" activeCell="E14" sqref="E14"/>
      <selection pane="bottomRight" activeCell="B4" sqref="B4:B42"/>
    </sheetView>
  </sheetViews>
  <sheetFormatPr defaultColWidth="9.1796875" defaultRowHeight="14.5" x14ac:dyDescent="0.35"/>
  <cols>
    <col min="1" max="1" width="2.7265625" style="56" customWidth="1"/>
    <col min="2" max="2" width="17" style="56" customWidth="1"/>
    <col min="3" max="3" width="20.54296875" style="91" customWidth="1"/>
    <col min="4" max="4" width="63.453125" style="56" customWidth="1"/>
    <col min="5" max="5" width="94.7265625" style="96" customWidth="1"/>
    <col min="6" max="6" width="59.81640625" style="96" customWidth="1"/>
    <col min="7" max="16384" width="9.1796875" style="56"/>
  </cols>
  <sheetData>
    <row r="1" spans="1:9" ht="18.5" x14ac:dyDescent="0.35">
      <c r="A1" s="56" t="s">
        <v>1308</v>
      </c>
      <c r="B1" s="101" t="s">
        <v>2012</v>
      </c>
      <c r="C1" s="168"/>
    </row>
    <row r="2" spans="1:9" ht="25" customHeight="1" x14ac:dyDescent="0.35">
      <c r="B2" s="92" t="s">
        <v>1937</v>
      </c>
      <c r="C2" s="92" t="s">
        <v>1616</v>
      </c>
      <c r="D2" s="93" t="s">
        <v>1619</v>
      </c>
      <c r="E2" s="92" t="s">
        <v>2013</v>
      </c>
      <c r="F2" s="92" t="s">
        <v>1941</v>
      </c>
      <c r="G2" s="146"/>
    </row>
    <row r="3" spans="1:9" x14ac:dyDescent="0.35">
      <c r="B3" s="349" t="s">
        <v>1656</v>
      </c>
      <c r="C3" s="350"/>
      <c r="D3" s="350"/>
      <c r="E3" s="350"/>
      <c r="F3" s="350"/>
      <c r="G3" s="146"/>
    </row>
    <row r="4" spans="1:9" ht="43.5" x14ac:dyDescent="0.35">
      <c r="B4" s="201" t="s">
        <v>138</v>
      </c>
      <c r="C4" s="213" t="s">
        <v>2014</v>
      </c>
      <c r="D4" s="213" t="s">
        <v>677</v>
      </c>
      <c r="E4" s="204" t="s">
        <v>2015</v>
      </c>
      <c r="F4" s="61"/>
      <c r="I4" s="96"/>
    </row>
    <row r="5" spans="1:9" ht="43.5" x14ac:dyDescent="0.35">
      <c r="B5" s="201" t="s">
        <v>174</v>
      </c>
      <c r="C5" s="213" t="s">
        <v>2014</v>
      </c>
      <c r="D5" s="213" t="s">
        <v>697</v>
      </c>
      <c r="E5" s="204" t="s">
        <v>2015</v>
      </c>
      <c r="F5" s="61"/>
      <c r="I5" s="96"/>
    </row>
    <row r="6" spans="1:9" ht="43.5" x14ac:dyDescent="0.35">
      <c r="B6" s="201" t="s">
        <v>1659</v>
      </c>
      <c r="C6" s="213" t="s">
        <v>2014</v>
      </c>
      <c r="D6" s="213" t="s">
        <v>1660</v>
      </c>
      <c r="E6" s="204" t="s">
        <v>2016</v>
      </c>
      <c r="F6" s="61"/>
      <c r="I6" s="96"/>
    </row>
    <row r="7" spans="1:9" ht="43.5" x14ac:dyDescent="0.35">
      <c r="B7" s="201" t="s">
        <v>1663</v>
      </c>
      <c r="C7" s="213" t="s">
        <v>2014</v>
      </c>
      <c r="D7" s="213" t="s">
        <v>1664</v>
      </c>
      <c r="E7" s="204" t="s">
        <v>2015</v>
      </c>
      <c r="F7" s="61"/>
      <c r="I7" s="96"/>
    </row>
    <row r="8" spans="1:9" ht="43.5" x14ac:dyDescent="0.35">
      <c r="B8" s="201" t="s">
        <v>1629</v>
      </c>
      <c r="C8" s="213" t="s">
        <v>2014</v>
      </c>
      <c r="D8" s="213" t="s">
        <v>1633</v>
      </c>
      <c r="E8" s="204" t="s">
        <v>2015</v>
      </c>
      <c r="F8" s="61"/>
      <c r="I8" s="96"/>
    </row>
    <row r="9" spans="1:9" ht="58" x14ac:dyDescent="0.35">
      <c r="B9" s="201" t="s">
        <v>2017</v>
      </c>
      <c r="C9" s="213" t="s">
        <v>2018</v>
      </c>
      <c r="D9" s="213" t="s">
        <v>739</v>
      </c>
      <c r="E9" s="88" t="s">
        <v>2019</v>
      </c>
      <c r="F9" s="61"/>
      <c r="I9" s="96"/>
    </row>
    <row r="10" spans="1:9" ht="43.5" x14ac:dyDescent="0.35">
      <c r="B10" s="201" t="s">
        <v>2020</v>
      </c>
      <c r="C10" s="213" t="s">
        <v>2014</v>
      </c>
      <c r="D10" s="213" t="s">
        <v>744</v>
      </c>
      <c r="E10" s="204" t="s">
        <v>2016</v>
      </c>
      <c r="F10" s="61"/>
      <c r="I10" s="96"/>
    </row>
    <row r="11" spans="1:9" ht="43.5" x14ac:dyDescent="0.35">
      <c r="B11" s="201" t="s">
        <v>2021</v>
      </c>
      <c r="C11" s="213" t="s">
        <v>2014</v>
      </c>
      <c r="D11" s="213" t="s">
        <v>2022</v>
      </c>
      <c r="E11" s="204" t="s">
        <v>2015</v>
      </c>
      <c r="F11" s="61"/>
      <c r="I11" s="96"/>
    </row>
    <row r="12" spans="1:9" ht="43.5" x14ac:dyDescent="0.35">
      <c r="B12" s="201" t="s">
        <v>2023</v>
      </c>
      <c r="C12" s="213" t="s">
        <v>2014</v>
      </c>
      <c r="D12" s="213" t="s">
        <v>2024</v>
      </c>
      <c r="E12" s="204" t="s">
        <v>2015</v>
      </c>
      <c r="F12" s="61"/>
      <c r="I12" s="96"/>
    </row>
    <row r="13" spans="1:9" ht="72.5" x14ac:dyDescent="0.35">
      <c r="B13" s="201" t="s">
        <v>1668</v>
      </c>
      <c r="C13" s="213" t="s">
        <v>1961</v>
      </c>
      <c r="D13" s="213" t="s">
        <v>921</v>
      </c>
      <c r="E13" s="204" t="s">
        <v>2025</v>
      </c>
      <c r="F13" s="61"/>
      <c r="I13" s="96"/>
    </row>
    <row r="14" spans="1:9" ht="43.5" x14ac:dyDescent="0.35">
      <c r="B14" s="201" t="s">
        <v>1836</v>
      </c>
      <c r="C14" s="213" t="s">
        <v>1961</v>
      </c>
      <c r="D14" s="213" t="s">
        <v>925</v>
      </c>
      <c r="E14" s="204" t="s">
        <v>2026</v>
      </c>
      <c r="F14" s="61"/>
      <c r="I14" s="96"/>
    </row>
    <row r="15" spans="1:9" ht="145" x14ac:dyDescent="0.35">
      <c r="B15" s="201" t="s">
        <v>1839</v>
      </c>
      <c r="C15" s="213" t="s">
        <v>1961</v>
      </c>
      <c r="D15" s="213" t="s">
        <v>932</v>
      </c>
      <c r="E15" s="204" t="s">
        <v>2027</v>
      </c>
      <c r="F15" s="61"/>
      <c r="I15" s="96"/>
    </row>
    <row r="16" spans="1:9" ht="58" x14ac:dyDescent="0.35">
      <c r="B16" s="201" t="s">
        <v>1841</v>
      </c>
      <c r="C16" s="213" t="s">
        <v>1961</v>
      </c>
      <c r="D16" s="213" t="s">
        <v>935</v>
      </c>
      <c r="E16" s="204" t="s">
        <v>2028</v>
      </c>
      <c r="F16" s="61"/>
      <c r="I16" s="96"/>
    </row>
    <row r="17" spans="2:9" ht="72.5" x14ac:dyDescent="0.35">
      <c r="B17" s="201" t="s">
        <v>260</v>
      </c>
      <c r="C17" s="213" t="s">
        <v>1961</v>
      </c>
      <c r="D17" s="213" t="s">
        <v>944</v>
      </c>
      <c r="E17" s="204" t="s">
        <v>2029</v>
      </c>
      <c r="F17" s="61"/>
      <c r="I17" s="96"/>
    </row>
    <row r="18" spans="2:9" ht="43.5" x14ac:dyDescent="0.35">
      <c r="B18" s="201" t="s">
        <v>265</v>
      </c>
      <c r="C18" s="213" t="s">
        <v>1961</v>
      </c>
      <c r="D18" s="213" t="s">
        <v>948</v>
      </c>
      <c r="E18" s="204" t="s">
        <v>2030</v>
      </c>
      <c r="F18" s="61"/>
      <c r="I18" s="96"/>
    </row>
    <row r="19" spans="2:9" x14ac:dyDescent="0.35">
      <c r="B19" s="201" t="s">
        <v>268</v>
      </c>
      <c r="C19" s="213" t="s">
        <v>2031</v>
      </c>
      <c r="D19" s="213" t="s">
        <v>952</v>
      </c>
      <c r="E19" s="204" t="s">
        <v>2032</v>
      </c>
      <c r="F19" s="61"/>
      <c r="I19" s="96"/>
    </row>
    <row r="20" spans="2:9" ht="43.5" x14ac:dyDescent="0.35">
      <c r="B20" s="201" t="s">
        <v>1929</v>
      </c>
      <c r="C20" s="213" t="s">
        <v>1961</v>
      </c>
      <c r="D20" s="213" t="s">
        <v>955</v>
      </c>
      <c r="E20" s="204" t="s">
        <v>2033</v>
      </c>
      <c r="F20" s="61"/>
      <c r="I20" s="96"/>
    </row>
    <row r="21" spans="2:9" ht="29" x14ac:dyDescent="0.35">
      <c r="B21" s="201" t="s">
        <v>272</v>
      </c>
      <c r="C21" s="213" t="s">
        <v>2018</v>
      </c>
      <c r="D21" s="213" t="s">
        <v>2034</v>
      </c>
      <c r="E21" s="88" t="s">
        <v>2035</v>
      </c>
      <c r="F21" s="61"/>
      <c r="I21" s="96"/>
    </row>
    <row r="22" spans="2:9" ht="29" x14ac:dyDescent="0.35">
      <c r="B22" s="201" t="s">
        <v>276</v>
      </c>
      <c r="C22" s="213" t="s">
        <v>2018</v>
      </c>
      <c r="D22" s="213" t="s">
        <v>962</v>
      </c>
      <c r="E22" s="88" t="s">
        <v>2035</v>
      </c>
      <c r="F22" s="61"/>
      <c r="I22" s="96"/>
    </row>
    <row r="23" spans="2:9" ht="29" x14ac:dyDescent="0.35">
      <c r="B23" s="201" t="s">
        <v>1930</v>
      </c>
      <c r="C23" s="213" t="s">
        <v>2018</v>
      </c>
      <c r="D23" s="213" t="s">
        <v>966</v>
      </c>
      <c r="E23" s="222" t="s">
        <v>2035</v>
      </c>
      <c r="F23" s="61"/>
      <c r="I23" s="96"/>
    </row>
    <row r="24" spans="2:9" ht="29" x14ac:dyDescent="0.35">
      <c r="B24" s="201" t="s">
        <v>298</v>
      </c>
      <c r="C24" s="213" t="s">
        <v>2018</v>
      </c>
      <c r="D24" s="213" t="s">
        <v>2036</v>
      </c>
      <c r="E24" s="222" t="s">
        <v>2035</v>
      </c>
      <c r="F24" s="61"/>
      <c r="I24" s="96"/>
    </row>
    <row r="25" spans="2:9" ht="58" x14ac:dyDescent="0.35">
      <c r="B25" s="201" t="s">
        <v>313</v>
      </c>
      <c r="C25" s="213" t="s">
        <v>1961</v>
      </c>
      <c r="D25" s="213" t="s">
        <v>2037</v>
      </c>
      <c r="E25" s="225" t="s">
        <v>2038</v>
      </c>
      <c r="F25" s="61"/>
      <c r="I25" s="96"/>
    </row>
    <row r="26" spans="2:9" ht="58" x14ac:dyDescent="0.35">
      <c r="B26" s="201" t="s">
        <v>317</v>
      </c>
      <c r="C26" s="213" t="s">
        <v>1961</v>
      </c>
      <c r="D26" s="213" t="s">
        <v>996</v>
      </c>
      <c r="E26" s="225" t="s">
        <v>2038</v>
      </c>
      <c r="F26" s="61"/>
      <c r="I26" s="96"/>
    </row>
    <row r="27" spans="2:9" ht="29" x14ac:dyDescent="0.35">
      <c r="B27" s="201" t="s">
        <v>350</v>
      </c>
      <c r="C27" s="213" t="s">
        <v>2018</v>
      </c>
      <c r="D27" s="213" t="s">
        <v>1025</v>
      </c>
      <c r="E27" s="151" t="s">
        <v>2039</v>
      </c>
      <c r="F27" s="61"/>
      <c r="I27" s="96"/>
    </row>
    <row r="28" spans="2:9" ht="116" x14ac:dyDescent="0.35">
      <c r="B28" s="201" t="s">
        <v>356</v>
      </c>
      <c r="C28" s="213" t="s">
        <v>1961</v>
      </c>
      <c r="D28" s="213" t="s">
        <v>1028</v>
      </c>
      <c r="E28" s="225" t="s">
        <v>2040</v>
      </c>
      <c r="F28" s="61"/>
      <c r="I28" s="96"/>
    </row>
    <row r="29" spans="2:9" ht="29" x14ac:dyDescent="0.35">
      <c r="B29" s="201" t="s">
        <v>361</v>
      </c>
      <c r="C29" s="213" t="s">
        <v>1961</v>
      </c>
      <c r="D29" s="213" t="s">
        <v>1031</v>
      </c>
      <c r="E29" s="225" t="s">
        <v>2041</v>
      </c>
      <c r="F29" s="61"/>
      <c r="I29" s="96"/>
    </row>
    <row r="30" spans="2:9" ht="29" x14ac:dyDescent="0.35">
      <c r="B30" s="201" t="s">
        <v>1676</v>
      </c>
      <c r="C30" s="213" t="s">
        <v>1961</v>
      </c>
      <c r="D30" s="213" t="s">
        <v>1053</v>
      </c>
      <c r="E30" s="225" t="s">
        <v>2042</v>
      </c>
      <c r="F30" s="61"/>
      <c r="I30" s="96"/>
    </row>
    <row r="31" spans="2:9" ht="43.5" x14ac:dyDescent="0.35">
      <c r="B31" s="201" t="s">
        <v>1863</v>
      </c>
      <c r="C31" s="213" t="s">
        <v>1961</v>
      </c>
      <c r="D31" s="213" t="s">
        <v>1056</v>
      </c>
      <c r="E31" s="225" t="s">
        <v>2043</v>
      </c>
      <c r="F31" s="61"/>
      <c r="I31" s="96"/>
    </row>
    <row r="32" spans="2:9" ht="58" x14ac:dyDescent="0.35">
      <c r="B32" s="201" t="s">
        <v>1865</v>
      </c>
      <c r="C32" s="213" t="s">
        <v>1961</v>
      </c>
      <c r="D32" s="213" t="s">
        <v>1059</v>
      </c>
      <c r="E32" s="225" t="s">
        <v>2044</v>
      </c>
      <c r="F32" s="61"/>
      <c r="I32" s="96"/>
    </row>
    <row r="33" spans="2:9" ht="43.5" x14ac:dyDescent="0.35">
      <c r="B33" s="201" t="s">
        <v>1867</v>
      </c>
      <c r="C33" s="213" t="s">
        <v>1961</v>
      </c>
      <c r="D33" s="213" t="s">
        <v>1062</v>
      </c>
      <c r="E33" s="204" t="s">
        <v>2045</v>
      </c>
      <c r="F33" s="61"/>
      <c r="I33" s="96"/>
    </row>
    <row r="34" spans="2:9" ht="29" x14ac:dyDescent="0.35">
      <c r="B34" s="201" t="s">
        <v>1869</v>
      </c>
      <c r="C34" s="213" t="s">
        <v>1961</v>
      </c>
      <c r="D34" s="213" t="s">
        <v>1066</v>
      </c>
      <c r="E34" s="204" t="s">
        <v>2042</v>
      </c>
      <c r="F34" s="61"/>
      <c r="I34" s="96"/>
    </row>
    <row r="35" spans="2:9" ht="43.5" x14ac:dyDescent="0.35">
      <c r="B35" s="201" t="s">
        <v>1678</v>
      </c>
      <c r="C35" s="213" t="s">
        <v>1961</v>
      </c>
      <c r="D35" s="213" t="s">
        <v>1072</v>
      </c>
      <c r="E35" s="204" t="s">
        <v>2046</v>
      </c>
      <c r="F35" s="61"/>
      <c r="I35" s="96"/>
    </row>
    <row r="36" spans="2:9" ht="29" x14ac:dyDescent="0.35">
      <c r="B36" s="201" t="s">
        <v>1911</v>
      </c>
      <c r="C36" s="213" t="s">
        <v>2018</v>
      </c>
      <c r="D36" s="213" t="s">
        <v>1099</v>
      </c>
      <c r="E36" s="87" t="s">
        <v>2039</v>
      </c>
      <c r="F36" s="61"/>
      <c r="I36" s="96"/>
    </row>
    <row r="37" spans="2:9" ht="29" x14ac:dyDescent="0.35">
      <c r="B37" s="201" t="s">
        <v>1880</v>
      </c>
      <c r="C37" s="213" t="s">
        <v>2018</v>
      </c>
      <c r="D37" s="213" t="s">
        <v>1103</v>
      </c>
      <c r="E37" s="87" t="s">
        <v>2039</v>
      </c>
      <c r="F37" s="61"/>
      <c r="I37" s="96"/>
    </row>
    <row r="38" spans="2:9" ht="101.5" x14ac:dyDescent="0.35">
      <c r="B38" s="201" t="s">
        <v>1766</v>
      </c>
      <c r="C38" s="213" t="s">
        <v>1961</v>
      </c>
      <c r="D38" s="213" t="s">
        <v>1769</v>
      </c>
      <c r="E38" s="204" t="s">
        <v>2047</v>
      </c>
      <c r="F38" s="61"/>
      <c r="I38" s="96"/>
    </row>
    <row r="39" spans="2:9" ht="72.5" x14ac:dyDescent="0.35">
      <c r="B39" s="201" t="s">
        <v>1770</v>
      </c>
      <c r="C39" s="213" t="s">
        <v>1961</v>
      </c>
      <c r="D39" s="213" t="s">
        <v>1773</v>
      </c>
      <c r="E39" s="204" t="s">
        <v>2048</v>
      </c>
      <c r="F39" s="61"/>
      <c r="I39" s="96"/>
    </row>
    <row r="40" spans="2:9" ht="29" x14ac:dyDescent="0.35">
      <c r="B40" s="201" t="s">
        <v>1774</v>
      </c>
      <c r="C40" s="213" t="s">
        <v>2018</v>
      </c>
      <c r="D40" s="213" t="s">
        <v>1155</v>
      </c>
      <c r="E40" s="87" t="s">
        <v>2039</v>
      </c>
      <c r="F40" s="61"/>
      <c r="I40" s="96"/>
    </row>
    <row r="41" spans="2:9" ht="43.5" x14ac:dyDescent="0.35">
      <c r="B41" s="201" t="s">
        <v>1795</v>
      </c>
      <c r="C41" s="213" t="s">
        <v>2018</v>
      </c>
      <c r="D41" s="213" t="s">
        <v>1798</v>
      </c>
      <c r="E41" s="88" t="s">
        <v>2049</v>
      </c>
      <c r="F41" s="61"/>
      <c r="I41" s="96"/>
    </row>
    <row r="42" spans="2:9" ht="87" x14ac:dyDescent="0.35">
      <c r="B42" s="201" t="s">
        <v>2005</v>
      </c>
      <c r="C42" s="213" t="s">
        <v>2050</v>
      </c>
      <c r="D42" s="213" t="s">
        <v>1219</v>
      </c>
      <c r="E42" s="204" t="s">
        <v>2051</v>
      </c>
      <c r="F42" s="226" t="s">
        <v>2052</v>
      </c>
    </row>
  </sheetData>
  <autoFilter ref="B2:F42" xr:uid="{1EDB6A58-4A74-4197-A870-1E35A5F2697A}"/>
  <sortState xmlns:xlrd2="http://schemas.microsoft.com/office/spreadsheetml/2017/richdata2" ref="B4:F42">
    <sortCondition ref="B4:B42"/>
  </sortState>
  <mergeCells count="1">
    <mergeCell ref="B3:F3"/>
  </mergeCells>
  <pageMargins left="0.7" right="0.7" top="0.75" bottom="0.75" header="0.3" footer="0.3"/>
  <pageSetup paperSize="9" orientation="portrait" r:id="rId1"/>
  <headerFooter>
    <oddFooter>&amp;C&amp;1#&amp;"Calibri"&amp;10&amp;K000000OFFICIAL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71CCC-5627-44EF-A847-291DD59988AA}">
  <dimension ref="A1:C14"/>
  <sheetViews>
    <sheetView workbookViewId="0">
      <selection activeCell="C15" sqref="C15"/>
    </sheetView>
  </sheetViews>
  <sheetFormatPr defaultRowHeight="14.5" x14ac:dyDescent="0.35"/>
  <cols>
    <col min="1" max="1" width="2.7265625" customWidth="1"/>
    <col min="2" max="2" width="35.81640625" bestFit="1" customWidth="1"/>
  </cols>
  <sheetData>
    <row r="1" spans="1:3" x14ac:dyDescent="0.35">
      <c r="A1" s="210" t="s">
        <v>2053</v>
      </c>
    </row>
    <row r="2" spans="1:3" x14ac:dyDescent="0.35">
      <c r="A2" t="s">
        <v>2054</v>
      </c>
    </row>
    <row r="3" spans="1:3" x14ac:dyDescent="0.35">
      <c r="B3" t="s">
        <v>2055</v>
      </c>
      <c r="C3" t="s">
        <v>2056</v>
      </c>
    </row>
    <row r="4" spans="1:3" x14ac:dyDescent="0.35">
      <c r="B4" t="s">
        <v>2057</v>
      </c>
      <c r="C4" t="s">
        <v>2056</v>
      </c>
    </row>
    <row r="5" spans="1:3" x14ac:dyDescent="0.35">
      <c r="B5" t="s">
        <v>2058</v>
      </c>
      <c r="C5" t="s">
        <v>2056</v>
      </c>
    </row>
    <row r="6" spans="1:3" x14ac:dyDescent="0.35">
      <c r="B6" t="s">
        <v>2059</v>
      </c>
      <c r="C6" t="s">
        <v>2056</v>
      </c>
    </row>
    <row r="7" spans="1:3" x14ac:dyDescent="0.35">
      <c r="B7" t="s">
        <v>2060</v>
      </c>
      <c r="C7" t="s">
        <v>2056</v>
      </c>
    </row>
    <row r="8" spans="1:3" x14ac:dyDescent="0.35">
      <c r="B8" t="s">
        <v>2061</v>
      </c>
      <c r="C8" t="s">
        <v>2056</v>
      </c>
    </row>
    <row r="9" spans="1:3" x14ac:dyDescent="0.35">
      <c r="B9" t="s">
        <v>2062</v>
      </c>
      <c r="C9" t="s">
        <v>2056</v>
      </c>
    </row>
    <row r="10" spans="1:3" x14ac:dyDescent="0.35">
      <c r="B10" t="s">
        <v>2063</v>
      </c>
      <c r="C10" t="s">
        <v>2056</v>
      </c>
    </row>
    <row r="11" spans="1:3" x14ac:dyDescent="0.35">
      <c r="B11" t="s">
        <v>2064</v>
      </c>
      <c r="C11" t="s">
        <v>2056</v>
      </c>
    </row>
    <row r="12" spans="1:3" x14ac:dyDescent="0.35">
      <c r="B12" t="s">
        <v>2065</v>
      </c>
      <c r="C12" t="s">
        <v>2056</v>
      </c>
    </row>
    <row r="13" spans="1:3" x14ac:dyDescent="0.35">
      <c r="B13" t="s">
        <v>2066</v>
      </c>
      <c r="C13" t="s">
        <v>2056</v>
      </c>
    </row>
    <row r="14" spans="1:3" x14ac:dyDescent="0.35">
      <c r="B14" t="s">
        <v>2067</v>
      </c>
      <c r="C14" t="s">
        <v>2056</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A565-09E4-4817-BF61-4C3DF252EB85}">
  <dimension ref="A1:P10"/>
  <sheetViews>
    <sheetView zoomScale="70" zoomScaleNormal="70" workbookViewId="0">
      <pane xSplit="3" ySplit="2" topLeftCell="D7" activePane="bottomRight" state="frozen"/>
      <selection pane="topRight" activeCell="E14" sqref="E14"/>
      <selection pane="bottomLeft" activeCell="E14" sqref="E14"/>
      <selection pane="bottomRight" activeCell="B4" sqref="B4:B10"/>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60.453125" style="56" customWidth="1"/>
    <col min="5" max="5" width="88.7265625" style="96" customWidth="1"/>
    <col min="6" max="6" width="39.81640625" style="96" customWidth="1"/>
    <col min="7" max="7" width="23.453125" style="23" hidden="1" customWidth="1" outlineLevel="1"/>
    <col min="8" max="8" width="20.81640625" style="23" hidden="1" customWidth="1" outlineLevel="1"/>
    <col min="9" max="9" width="75" style="56" hidden="1" customWidth="1" outlineLevel="1"/>
    <col min="10" max="10" width="21.26953125" style="23" hidden="1" customWidth="1" outlineLevel="1"/>
    <col min="11" max="11" width="17.26953125" style="23" hidden="1" customWidth="1" outlineLevel="1"/>
    <col min="12" max="12" width="20.1796875" style="23" hidden="1" customWidth="1" outlineLevel="1"/>
    <col min="13" max="13" width="3.26953125" style="23" hidden="1" customWidth="1" outlineLevel="1"/>
    <col min="14" max="14" width="9.1796875" style="56" collapsed="1"/>
    <col min="15" max="16384" width="9.1796875" style="56"/>
  </cols>
  <sheetData>
    <row r="1" spans="1:16" ht="18" customHeight="1" x14ac:dyDescent="0.35">
      <c r="A1" s="56" t="s">
        <v>1308</v>
      </c>
      <c r="B1" s="101" t="s">
        <v>2068</v>
      </c>
      <c r="C1" s="168"/>
      <c r="G1" s="95"/>
    </row>
    <row r="2" spans="1:16" ht="43.5" x14ac:dyDescent="0.35">
      <c r="B2" s="223" t="s">
        <v>1937</v>
      </c>
      <c r="C2" s="98" t="s">
        <v>1616</v>
      </c>
      <c r="D2" s="224" t="s">
        <v>1619</v>
      </c>
      <c r="E2" s="98" t="s">
        <v>2069</v>
      </c>
      <c r="F2" s="99" t="s">
        <v>1941</v>
      </c>
      <c r="G2" s="92" t="s">
        <v>1621</v>
      </c>
      <c r="H2" s="92" t="s">
        <v>1622</v>
      </c>
      <c r="I2" s="92" t="s">
        <v>1623</v>
      </c>
      <c r="J2" s="92" t="s">
        <v>1624</v>
      </c>
      <c r="K2" s="92" t="s">
        <v>1625</v>
      </c>
      <c r="L2" s="92" t="s">
        <v>1627</v>
      </c>
      <c r="M2" s="144" t="s">
        <v>657</v>
      </c>
      <c r="N2" s="146"/>
    </row>
    <row r="3" spans="1:16" x14ac:dyDescent="0.35">
      <c r="B3" s="362" t="s">
        <v>1656</v>
      </c>
      <c r="C3" s="363"/>
      <c r="D3" s="363"/>
      <c r="E3" s="363"/>
      <c r="F3" s="363"/>
      <c r="G3" s="363"/>
      <c r="H3" s="363"/>
      <c r="I3" s="363"/>
      <c r="J3" s="363"/>
      <c r="K3" s="363"/>
      <c r="L3" s="363"/>
      <c r="M3" s="363"/>
      <c r="N3" s="146"/>
    </row>
    <row r="4" spans="1:16" ht="58" x14ac:dyDescent="0.35">
      <c r="B4" s="213" t="s">
        <v>531</v>
      </c>
      <c r="C4" s="213" t="s">
        <v>2070</v>
      </c>
      <c r="D4" s="61" t="e">
        <f>VLOOKUP(B4,'Annotated Scenario Descriptions'!#REF!,9,0)</f>
        <v>#REF!</v>
      </c>
      <c r="E4" s="204" t="s">
        <v>2071</v>
      </c>
      <c r="F4" s="61" t="s">
        <v>2072</v>
      </c>
      <c r="G4" s="19"/>
      <c r="H4" s="19"/>
      <c r="I4" s="102"/>
      <c r="J4" s="19"/>
      <c r="K4" s="19"/>
      <c r="L4" s="19"/>
      <c r="M4" s="19"/>
      <c r="P4" s="96"/>
    </row>
    <row r="5" spans="1:16" ht="43.5" x14ac:dyDescent="0.35">
      <c r="B5" s="213" t="s">
        <v>290</v>
      </c>
      <c r="C5" s="213" t="s">
        <v>2070</v>
      </c>
      <c r="D5" s="61" t="e">
        <f>VLOOKUP(B5,'Annotated Scenario Descriptions'!#REF!,9,0)</f>
        <v>#REF!</v>
      </c>
      <c r="E5" s="204" t="s">
        <v>2073</v>
      </c>
      <c r="F5" s="61" t="s">
        <v>2072</v>
      </c>
      <c r="G5" s="19"/>
      <c r="H5" s="19"/>
      <c r="I5" s="102"/>
      <c r="J5" s="19"/>
      <c r="K5" s="19"/>
      <c r="L5" s="19"/>
      <c r="M5" s="19"/>
      <c r="P5" s="96"/>
    </row>
    <row r="6" spans="1:16" ht="210" customHeight="1" x14ac:dyDescent="0.35">
      <c r="B6" s="170" t="s">
        <v>1855</v>
      </c>
      <c r="C6" s="213" t="s">
        <v>2074</v>
      </c>
      <c r="D6" s="61" t="e">
        <f>VLOOKUP(B6,'Annotated Scenario Descriptions'!#REF!,9,0)</f>
        <v>#REF!</v>
      </c>
      <c r="E6" s="151" t="s">
        <v>2075</v>
      </c>
      <c r="F6" s="61"/>
      <c r="G6" s="19"/>
      <c r="H6" s="19"/>
      <c r="I6" s="102"/>
      <c r="J6" s="19"/>
      <c r="K6" s="19"/>
      <c r="L6" s="19"/>
      <c r="M6" s="19"/>
      <c r="P6" s="96"/>
    </row>
    <row r="7" spans="1:16" ht="43.5" x14ac:dyDescent="0.35">
      <c r="B7" s="170" t="s">
        <v>372</v>
      </c>
      <c r="C7" s="213" t="s">
        <v>2070</v>
      </c>
      <c r="D7" s="61" t="e">
        <f>VLOOKUP(B7,'Annotated Scenario Descriptions'!#REF!,9,0)</f>
        <v>#REF!</v>
      </c>
      <c r="E7" s="204" t="s">
        <v>2076</v>
      </c>
      <c r="F7" s="61" t="s">
        <v>2072</v>
      </c>
      <c r="G7" s="19"/>
      <c r="H7" s="19"/>
      <c r="I7" s="102"/>
      <c r="J7" s="19"/>
      <c r="K7" s="19"/>
      <c r="L7" s="19"/>
      <c r="M7" s="19"/>
      <c r="P7" s="96"/>
    </row>
    <row r="8" spans="1:16" ht="43.5" x14ac:dyDescent="0.35">
      <c r="B8" s="170" t="s">
        <v>1862</v>
      </c>
      <c r="C8" s="213" t="s">
        <v>2070</v>
      </c>
      <c r="D8" s="61" t="e">
        <f>VLOOKUP(B8,'Annotated Scenario Descriptions'!#REF!,9,0)</f>
        <v>#REF!</v>
      </c>
      <c r="E8" s="204" t="s">
        <v>2076</v>
      </c>
      <c r="F8" s="61" t="s">
        <v>2072</v>
      </c>
      <c r="G8" s="19"/>
      <c r="H8" s="19"/>
      <c r="I8" s="102"/>
      <c r="J8" s="19"/>
      <c r="K8" s="19"/>
      <c r="L8" s="19"/>
      <c r="M8" s="19"/>
      <c r="P8" s="96"/>
    </row>
    <row r="9" spans="1:16" ht="116" x14ac:dyDescent="0.35">
      <c r="B9" s="216" t="s">
        <v>1646</v>
      </c>
      <c r="C9" s="213" t="s">
        <v>2077</v>
      </c>
      <c r="D9" s="61" t="e">
        <f>VLOOKUP(B9,'Annotated Scenario Descriptions'!#REF!,9,0)</f>
        <v>#REF!</v>
      </c>
      <c r="E9" s="151" t="s">
        <v>2078</v>
      </c>
      <c r="F9" s="61"/>
      <c r="G9" s="19"/>
      <c r="H9" s="19"/>
      <c r="I9" s="102"/>
      <c r="J9" s="19"/>
      <c r="K9" s="19"/>
      <c r="L9" s="19"/>
      <c r="M9" s="19"/>
      <c r="P9" s="96"/>
    </row>
    <row r="10" spans="1:16" ht="72.5" x14ac:dyDescent="0.35">
      <c r="B10" s="216" t="s">
        <v>2079</v>
      </c>
      <c r="C10" s="213" t="s">
        <v>2077</v>
      </c>
      <c r="D10" s="61" t="e">
        <f>VLOOKUP(B10,'Annotated Scenario Descriptions'!#REF!,9,0)</f>
        <v>#REF!</v>
      </c>
      <c r="E10" s="151" t="s">
        <v>2080</v>
      </c>
      <c r="F10" s="61"/>
      <c r="G10" s="19"/>
      <c r="H10" s="19"/>
      <c r="I10" s="102"/>
      <c r="J10" s="19"/>
      <c r="K10" s="19"/>
      <c r="L10" s="19"/>
      <c r="M10" s="19"/>
      <c r="P10" s="96"/>
    </row>
  </sheetData>
  <autoFilter ref="B2:K10" xr:uid="{1EDB6A58-4A74-4197-A870-1E35A5F2697A}"/>
  <mergeCells count="1">
    <mergeCell ref="B3:M3"/>
  </mergeCells>
  <conditionalFormatting sqref="G1:G2 G4:G1048576">
    <cfRule type="expression" dxfId="100" priority="6">
      <formula>VLOOKUP(G1,E2E_Status_Lookup,2,0)="Red"</formula>
    </cfRule>
    <cfRule type="expression" dxfId="99" priority="7">
      <formula>VLOOKUP(G1,E2E_Status_Lookup,2,0)="Amber"</formula>
    </cfRule>
    <cfRule type="expression" dxfId="98" priority="8">
      <formula>VLOOKUP(G1,E2E_Status_Lookup,2,0)="Green"</formula>
    </cfRule>
    <cfRule type="expression" dxfId="97" priority="9">
      <formula>VLOOKUP(G1,E2E_Status_Lookup,2,0)="Yellow"</formula>
    </cfRule>
    <cfRule type="expression" dxfId="96" priority="10">
      <formula>VLOOKUP(G1,E2E_Status_Lookup,2,0)="Grey"</formula>
    </cfRule>
  </conditionalFormatting>
  <conditionalFormatting sqref="H1:H2 H4:H1048576">
    <cfRule type="expression" dxfId="95" priority="1">
      <formula>VLOOKUP(H1,xXML_Status_Lookup,2,0)="Green"</formula>
    </cfRule>
    <cfRule type="expression" dxfId="94" priority="2">
      <formula>VLOOKUP(H1,xXML_Status_Lookup,2,0)="Red"</formula>
    </cfRule>
    <cfRule type="expression" dxfId="93" priority="3">
      <formula>VLOOKUP(H1,xXML_Status_Lookup,2,0)="Amber"</formula>
    </cfRule>
    <cfRule type="expression" dxfId="92" priority="4">
      <formula>VLOOKUP(H1,xXML_Status_Lookup,2,0)="Yellow"</formula>
    </cfRule>
    <cfRule type="expression" dxfId="91" priority="5">
      <formula>VLOOKUP(H1,xXML_Status_Lookup,2,0)="Grey"</formula>
    </cfRule>
  </conditionalFormatting>
  <dataValidations count="2">
    <dataValidation type="list" allowBlank="1" showInputMessage="1" showErrorMessage="1" sqref="H3" xr:uid="{A5CACD88-D28F-44FE-ACBD-28C4B6F0957B}">
      <formula1>XML_Status_List</formula1>
    </dataValidation>
    <dataValidation type="list" allowBlank="1" showInputMessage="1" showErrorMessage="1" sqref="G3" xr:uid="{78A85B42-D014-422C-9F4A-BC2D061B4ED4}">
      <formula1>E2E_Status_List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78FC-C7E6-4A32-9AE4-9D444BB22E6E}">
  <dimension ref="A1:L54"/>
  <sheetViews>
    <sheetView zoomScale="70" zoomScaleNormal="70" workbookViewId="0">
      <pane xSplit="3" ySplit="2" topLeftCell="D3" activePane="bottomRight" state="frozen"/>
      <selection pane="topRight" activeCell="E14" sqref="E14"/>
      <selection pane="bottomLeft" activeCell="E14" sqref="E14"/>
      <selection pane="bottomRight" activeCell="D6" sqref="D6"/>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6" width="36.7265625" style="23" customWidth="1" outlineLevel="1"/>
    <col min="7" max="7" width="56" style="56" customWidth="1"/>
    <col min="8" max="8" width="88.7265625" style="96" customWidth="1"/>
    <col min="9" max="9" width="32.81640625" style="23" customWidth="1" outlineLevel="1"/>
    <col min="10" max="16384" width="9.1796875" style="56"/>
  </cols>
  <sheetData>
    <row r="1" spans="1:12" ht="18.5" x14ac:dyDescent="0.35">
      <c r="A1" s="56" t="s">
        <v>1308</v>
      </c>
      <c r="B1" s="101" t="s">
        <v>1936</v>
      </c>
      <c r="C1" s="168"/>
      <c r="D1" s="95"/>
      <c r="E1" s="95"/>
      <c r="F1" s="95"/>
    </row>
    <row r="2" spans="1:12" x14ac:dyDescent="0.35">
      <c r="B2" s="92" t="s">
        <v>1937</v>
      </c>
      <c r="C2" s="92" t="s">
        <v>1616</v>
      </c>
      <c r="D2" s="92" t="s">
        <v>1938</v>
      </c>
      <c r="E2" s="92" t="s">
        <v>1939</v>
      </c>
      <c r="F2" s="92" t="s">
        <v>2081</v>
      </c>
      <c r="G2" s="93" t="s">
        <v>1619</v>
      </c>
      <c r="H2" s="92" t="s">
        <v>1940</v>
      </c>
      <c r="I2" s="144" t="s">
        <v>657</v>
      </c>
      <c r="J2" s="146"/>
    </row>
    <row r="3" spans="1:12" x14ac:dyDescent="0.35">
      <c r="B3" s="348" t="s">
        <v>1628</v>
      </c>
      <c r="C3" s="355"/>
      <c r="D3" s="355"/>
      <c r="E3" s="355"/>
      <c r="F3" s="355"/>
      <c r="G3" s="355"/>
      <c r="H3" s="355"/>
      <c r="I3" s="214"/>
      <c r="J3" s="146"/>
    </row>
    <row r="4" spans="1:12" ht="43.5" x14ac:dyDescent="0.35">
      <c r="B4" s="94" t="s">
        <v>2082</v>
      </c>
      <c r="C4" s="18" t="s">
        <v>1696</v>
      </c>
      <c r="D4" s="94" t="s">
        <v>2083</v>
      </c>
      <c r="E4" s="94" t="s">
        <v>2084</v>
      </c>
      <c r="F4" s="364" t="s">
        <v>2085</v>
      </c>
      <c r="G4" s="61" t="s">
        <v>2086</v>
      </c>
      <c r="H4" s="61" t="s">
        <v>2087</v>
      </c>
      <c r="I4" s="94" t="s">
        <v>2088</v>
      </c>
      <c r="L4" s="96"/>
    </row>
    <row r="5" spans="1:12" ht="43.5" x14ac:dyDescent="0.35">
      <c r="B5" s="94" t="s">
        <v>2089</v>
      </c>
      <c r="C5" s="18" t="s">
        <v>1696</v>
      </c>
      <c r="D5" s="94" t="s">
        <v>2090</v>
      </c>
      <c r="E5" s="94" t="s">
        <v>2091</v>
      </c>
      <c r="F5" s="365"/>
      <c r="G5" s="61" t="s">
        <v>764</v>
      </c>
      <c r="H5" s="61" t="s">
        <v>765</v>
      </c>
      <c r="I5" s="94" t="s">
        <v>2092</v>
      </c>
      <c r="L5" s="96"/>
    </row>
    <row r="6" spans="1:12" ht="43.5" x14ac:dyDescent="0.35">
      <c r="B6" s="94" t="s">
        <v>2093</v>
      </c>
      <c r="C6" s="18" t="s">
        <v>1696</v>
      </c>
      <c r="D6" s="94" t="s">
        <v>2094</v>
      </c>
      <c r="E6" s="94" t="s">
        <v>2095</v>
      </c>
      <c r="F6" s="365"/>
      <c r="G6" s="61" t="s">
        <v>769</v>
      </c>
      <c r="H6" s="61" t="s">
        <v>2096</v>
      </c>
      <c r="I6" s="94" t="s">
        <v>2097</v>
      </c>
      <c r="L6" s="96"/>
    </row>
    <row r="7" spans="1:12" ht="43.5" x14ac:dyDescent="0.35">
      <c r="B7" s="94" t="s">
        <v>2098</v>
      </c>
      <c r="C7" s="18" t="s">
        <v>1696</v>
      </c>
      <c r="D7" s="94" t="s">
        <v>2099</v>
      </c>
      <c r="E7" s="94" t="s">
        <v>2095</v>
      </c>
      <c r="F7" s="366"/>
      <c r="G7" s="61" t="s">
        <v>774</v>
      </c>
      <c r="H7" s="61" t="s">
        <v>2100</v>
      </c>
      <c r="I7" s="94" t="s">
        <v>2101</v>
      </c>
      <c r="L7" s="96"/>
    </row>
    <row r="8" spans="1:12" ht="43.5" x14ac:dyDescent="0.35">
      <c r="B8" s="94" t="s">
        <v>2102</v>
      </c>
      <c r="C8" s="18" t="s">
        <v>1696</v>
      </c>
      <c r="D8" s="94" t="s">
        <v>2103</v>
      </c>
      <c r="E8" s="94" t="s">
        <v>2104</v>
      </c>
      <c r="F8" s="367" t="s">
        <v>2105</v>
      </c>
      <c r="G8" s="61" t="s">
        <v>1255</v>
      </c>
      <c r="H8" s="61" t="s">
        <v>1256</v>
      </c>
      <c r="I8" s="94" t="s">
        <v>2104</v>
      </c>
      <c r="L8" s="96"/>
    </row>
    <row r="9" spans="1:12" ht="43.5" x14ac:dyDescent="0.35">
      <c r="B9" s="94" t="s">
        <v>2106</v>
      </c>
      <c r="C9" s="18" t="s">
        <v>1696</v>
      </c>
      <c r="D9" s="94" t="s">
        <v>2107</v>
      </c>
      <c r="E9" s="94" t="s">
        <v>2108</v>
      </c>
      <c r="F9" s="368"/>
      <c r="G9" s="61" t="s">
        <v>1259</v>
      </c>
      <c r="H9" s="61" t="s">
        <v>2109</v>
      </c>
      <c r="I9" s="94" t="s">
        <v>2108</v>
      </c>
      <c r="L9" s="96"/>
    </row>
    <row r="10" spans="1:12" ht="58" x14ac:dyDescent="0.35">
      <c r="B10" s="94" t="s">
        <v>2110</v>
      </c>
      <c r="C10" s="18" t="s">
        <v>1696</v>
      </c>
      <c r="D10" s="94" t="s">
        <v>2111</v>
      </c>
      <c r="E10" s="94" t="s">
        <v>2112</v>
      </c>
      <c r="F10" s="369"/>
      <c r="G10" s="61" t="s">
        <v>1264</v>
      </c>
      <c r="H10" s="61" t="s">
        <v>2113</v>
      </c>
      <c r="I10" s="94" t="s">
        <v>2112</v>
      </c>
      <c r="L10" s="96"/>
    </row>
    <row r="11" spans="1:12" x14ac:dyDescent="0.35">
      <c r="B11" s="349" t="s">
        <v>1656</v>
      </c>
      <c r="C11" s="350"/>
      <c r="D11" s="350"/>
      <c r="E11" s="350"/>
      <c r="F11" s="350"/>
      <c r="G11" s="350"/>
      <c r="H11" s="350"/>
      <c r="I11" s="350"/>
      <c r="J11" s="146"/>
    </row>
    <row r="12" spans="1:12" ht="29" x14ac:dyDescent="0.35">
      <c r="B12" s="55" t="s">
        <v>130</v>
      </c>
      <c r="C12" s="213" t="s">
        <v>2008</v>
      </c>
      <c r="D12" s="94"/>
      <c r="E12" s="94"/>
      <c r="F12" s="94"/>
      <c r="G12" s="61" t="s">
        <v>666</v>
      </c>
      <c r="H12" s="222" t="s">
        <v>2114</v>
      </c>
      <c r="I12" s="19"/>
      <c r="L12" s="96"/>
    </row>
    <row r="13" spans="1:12" ht="29" x14ac:dyDescent="0.35">
      <c r="B13" s="55" t="s">
        <v>157</v>
      </c>
      <c r="C13" s="213" t="s">
        <v>2008</v>
      </c>
      <c r="D13" s="94"/>
      <c r="E13" s="94"/>
      <c r="F13" s="94"/>
      <c r="G13" s="61" t="s">
        <v>685</v>
      </c>
      <c r="H13" s="222" t="s">
        <v>2115</v>
      </c>
      <c r="I13" s="19"/>
      <c r="L13" s="96"/>
    </row>
    <row r="14" spans="1:12" ht="29" x14ac:dyDescent="0.35">
      <c r="B14" s="94" t="s">
        <v>164</v>
      </c>
      <c r="C14" s="213" t="s">
        <v>2008</v>
      </c>
      <c r="D14" s="94"/>
      <c r="E14" s="94"/>
      <c r="F14" s="94"/>
      <c r="G14" s="61" t="s">
        <v>688</v>
      </c>
      <c r="H14" s="222" t="s">
        <v>2115</v>
      </c>
      <c r="I14" s="19"/>
      <c r="L14" s="96"/>
    </row>
    <row r="15" spans="1:12" ht="116" x14ac:dyDescent="0.35">
      <c r="B15" s="102" t="s">
        <v>272</v>
      </c>
      <c r="C15" s="213" t="s">
        <v>1961</v>
      </c>
      <c r="D15" s="94"/>
      <c r="E15" s="102"/>
      <c r="F15" s="102"/>
      <c r="G15" s="61" t="s">
        <v>2034</v>
      </c>
      <c r="H15" s="222" t="s">
        <v>2116</v>
      </c>
      <c r="I15" s="19"/>
      <c r="L15" s="96"/>
    </row>
    <row r="16" spans="1:12" ht="116" x14ac:dyDescent="0.35">
      <c r="B16" s="102" t="s">
        <v>276</v>
      </c>
      <c r="C16" s="213" t="s">
        <v>1961</v>
      </c>
      <c r="D16" s="94"/>
      <c r="E16" s="102"/>
      <c r="F16" s="102"/>
      <c r="G16" s="61" t="s">
        <v>962</v>
      </c>
      <c r="H16" s="222" t="s">
        <v>2116</v>
      </c>
      <c r="I16" s="19"/>
      <c r="L16" s="96"/>
    </row>
    <row r="17" spans="2:12" ht="145" x14ac:dyDescent="0.35">
      <c r="B17" s="102" t="s">
        <v>1930</v>
      </c>
      <c r="C17" s="213" t="s">
        <v>1961</v>
      </c>
      <c r="D17" s="94"/>
      <c r="E17" s="102"/>
      <c r="F17" s="102"/>
      <c r="G17" s="61" t="s">
        <v>966</v>
      </c>
      <c r="H17" s="222" t="s">
        <v>2117</v>
      </c>
      <c r="I17" s="19"/>
      <c r="L17" s="96"/>
    </row>
    <row r="18" spans="2:12" ht="58" x14ac:dyDescent="0.35">
      <c r="B18" s="102" t="s">
        <v>298</v>
      </c>
      <c r="C18" s="213" t="s">
        <v>1961</v>
      </c>
      <c r="D18" s="94"/>
      <c r="E18" s="102"/>
      <c r="F18" s="102"/>
      <c r="G18" s="61" t="s">
        <v>2036</v>
      </c>
      <c r="H18" s="222" t="s">
        <v>2118</v>
      </c>
      <c r="I18" s="19"/>
      <c r="L18" s="96"/>
    </row>
    <row r="19" spans="2:12" ht="29" x14ac:dyDescent="0.35">
      <c r="B19" s="102" t="s">
        <v>350</v>
      </c>
      <c r="C19" s="213" t="s">
        <v>1961</v>
      </c>
      <c r="D19" s="94"/>
      <c r="E19" s="102"/>
      <c r="F19" s="102"/>
      <c r="G19" s="61" t="s">
        <v>1025</v>
      </c>
      <c r="H19" s="222" t="s">
        <v>2119</v>
      </c>
      <c r="I19" s="19"/>
      <c r="L19" s="96"/>
    </row>
    <row r="20" spans="2:12" ht="87" x14ac:dyDescent="0.35">
      <c r="B20" s="102" t="s">
        <v>1855</v>
      </c>
      <c r="C20" s="213" t="s">
        <v>2120</v>
      </c>
      <c r="D20" s="94"/>
      <c r="E20" s="102"/>
      <c r="F20" s="102"/>
      <c r="G20" s="61" t="s">
        <v>1040</v>
      </c>
      <c r="H20" s="222" t="s">
        <v>2121</v>
      </c>
      <c r="I20" s="19"/>
      <c r="L20" s="96"/>
    </row>
    <row r="21" spans="2:12" ht="58" x14ac:dyDescent="0.35">
      <c r="B21" s="94" t="s">
        <v>372</v>
      </c>
      <c r="C21" s="213" t="s">
        <v>1961</v>
      </c>
      <c r="D21" s="94"/>
      <c r="E21" s="94"/>
      <c r="F21" s="94"/>
      <c r="G21" s="61" t="s">
        <v>1045</v>
      </c>
      <c r="H21" s="222" t="s">
        <v>2122</v>
      </c>
      <c r="I21" s="19"/>
      <c r="L21" s="96"/>
    </row>
    <row r="22" spans="2:12" ht="43.5" x14ac:dyDescent="0.35">
      <c r="B22" s="94" t="s">
        <v>1862</v>
      </c>
      <c r="C22" s="213" t="s">
        <v>1961</v>
      </c>
      <c r="D22" s="94"/>
      <c r="E22" s="94"/>
      <c r="F22" s="94"/>
      <c r="G22" s="61" t="s">
        <v>1049</v>
      </c>
      <c r="H22" s="222" t="s">
        <v>2123</v>
      </c>
      <c r="I22" s="19"/>
      <c r="L22" s="96"/>
    </row>
    <row r="23" spans="2:12" ht="58" x14ac:dyDescent="0.35">
      <c r="B23" s="102" t="s">
        <v>1680</v>
      </c>
      <c r="C23" s="213" t="s">
        <v>1961</v>
      </c>
      <c r="D23" s="94"/>
      <c r="E23" s="102"/>
      <c r="F23" s="102"/>
      <c r="G23" s="61" t="s">
        <v>1075</v>
      </c>
      <c r="H23" s="222" t="s">
        <v>2124</v>
      </c>
      <c r="I23" s="19"/>
      <c r="L23" s="96"/>
    </row>
    <row r="24" spans="2:12" ht="43.5" x14ac:dyDescent="0.35">
      <c r="B24" s="102" t="s">
        <v>1876</v>
      </c>
      <c r="C24" s="213" t="s">
        <v>1961</v>
      </c>
      <c r="D24" s="94"/>
      <c r="E24" s="102"/>
      <c r="F24" s="102"/>
      <c r="G24" s="61" t="s">
        <v>1085</v>
      </c>
      <c r="H24" s="222" t="s">
        <v>2125</v>
      </c>
      <c r="I24" s="19"/>
      <c r="L24" s="96"/>
    </row>
    <row r="25" spans="2:12" ht="58" x14ac:dyDescent="0.35">
      <c r="B25" s="102" t="s">
        <v>1877</v>
      </c>
      <c r="C25" s="213" t="s">
        <v>1961</v>
      </c>
      <c r="D25" s="94"/>
      <c r="E25" s="102"/>
      <c r="F25" s="102"/>
      <c r="G25" s="61" t="s">
        <v>1088</v>
      </c>
      <c r="H25" s="222" t="s">
        <v>2126</v>
      </c>
      <c r="I25" s="19"/>
      <c r="L25" s="96"/>
    </row>
    <row r="26" spans="2:12" ht="72.5" x14ac:dyDescent="0.35">
      <c r="B26" s="102" t="s">
        <v>1683</v>
      </c>
      <c r="C26" s="213" t="s">
        <v>1961</v>
      </c>
      <c r="D26" s="94"/>
      <c r="E26" s="102"/>
      <c r="F26" s="102"/>
      <c r="G26" s="61" t="s">
        <v>1091</v>
      </c>
      <c r="H26" s="222" t="s">
        <v>2127</v>
      </c>
      <c r="I26" s="19"/>
      <c r="L26" s="96"/>
    </row>
    <row r="27" spans="2:12" ht="72.5" x14ac:dyDescent="0.35">
      <c r="B27" s="102" t="s">
        <v>1878</v>
      </c>
      <c r="C27" s="213" t="s">
        <v>1961</v>
      </c>
      <c r="D27" s="94"/>
      <c r="E27" s="102"/>
      <c r="F27" s="102"/>
      <c r="G27" s="61" t="s">
        <v>1096</v>
      </c>
      <c r="H27" s="222" t="s">
        <v>2128</v>
      </c>
      <c r="I27" s="19"/>
      <c r="L27" s="96"/>
    </row>
    <row r="28" spans="2:12" ht="29" x14ac:dyDescent="0.35">
      <c r="B28" s="102" t="s">
        <v>1911</v>
      </c>
      <c r="C28" s="213" t="s">
        <v>1961</v>
      </c>
      <c r="D28" s="94"/>
      <c r="E28" s="102"/>
      <c r="F28" s="102"/>
      <c r="G28" s="61" t="s">
        <v>1099</v>
      </c>
      <c r="H28" s="222" t="s">
        <v>2129</v>
      </c>
      <c r="I28" s="19"/>
      <c r="L28" s="96"/>
    </row>
    <row r="29" spans="2:12" ht="29" x14ac:dyDescent="0.35">
      <c r="B29" s="102" t="s">
        <v>1880</v>
      </c>
      <c r="C29" s="213" t="s">
        <v>1961</v>
      </c>
      <c r="D29" s="94"/>
      <c r="E29" s="102"/>
      <c r="F29" s="102"/>
      <c r="G29" s="61" t="s">
        <v>1103</v>
      </c>
      <c r="H29" s="222" t="s">
        <v>2129</v>
      </c>
      <c r="I29" s="19"/>
      <c r="L29" s="96"/>
    </row>
    <row r="30" spans="2:12" ht="72.5" x14ac:dyDescent="0.35">
      <c r="B30" s="102" t="s">
        <v>1720</v>
      </c>
      <c r="C30" s="213" t="s">
        <v>1961</v>
      </c>
      <c r="D30" s="94"/>
      <c r="E30" s="102"/>
      <c r="F30" s="102"/>
      <c r="G30" s="61" t="s">
        <v>1723</v>
      </c>
      <c r="H30" s="222" t="s">
        <v>2130</v>
      </c>
      <c r="I30" s="19"/>
      <c r="L30" s="96"/>
    </row>
    <row r="31" spans="2:12" ht="43.5" x14ac:dyDescent="0.35">
      <c r="B31" s="102" t="s">
        <v>1725</v>
      </c>
      <c r="C31" s="213" t="s">
        <v>2008</v>
      </c>
      <c r="D31" s="94"/>
      <c r="E31" s="102"/>
      <c r="F31" s="102"/>
      <c r="G31" s="61" t="s">
        <v>1727</v>
      </c>
      <c r="H31" s="222" t="s">
        <v>2131</v>
      </c>
      <c r="I31" s="19"/>
      <c r="L31" s="96"/>
    </row>
    <row r="32" spans="2:12" ht="72.5" x14ac:dyDescent="0.35">
      <c r="B32" s="102" t="s">
        <v>1684</v>
      </c>
      <c r="C32" s="213" t="s">
        <v>1961</v>
      </c>
      <c r="D32" s="94"/>
      <c r="E32" s="102"/>
      <c r="F32" s="102"/>
      <c r="G32" s="61" t="s">
        <v>1685</v>
      </c>
      <c r="H32" s="222" t="s">
        <v>2132</v>
      </c>
      <c r="I32" s="19"/>
      <c r="L32" s="96"/>
    </row>
    <row r="33" spans="2:12" ht="29" x14ac:dyDescent="0.35">
      <c r="B33" s="102" t="s">
        <v>1687</v>
      </c>
      <c r="C33" s="213" t="s">
        <v>1961</v>
      </c>
      <c r="D33" s="94"/>
      <c r="E33" s="102"/>
      <c r="F33" s="102"/>
      <c r="G33" s="61" t="s">
        <v>1125</v>
      </c>
      <c r="H33" s="222" t="s">
        <v>2133</v>
      </c>
      <c r="I33" s="19"/>
      <c r="L33" s="96"/>
    </row>
    <row r="34" spans="2:12" ht="101.5" x14ac:dyDescent="0.35">
      <c r="B34" s="102" t="s">
        <v>1745</v>
      </c>
      <c r="C34" s="213" t="s">
        <v>1961</v>
      </c>
      <c r="D34" s="94"/>
      <c r="E34" s="102"/>
      <c r="F34" s="102"/>
      <c r="G34" s="61" t="s">
        <v>1748</v>
      </c>
      <c r="H34" s="222" t="s">
        <v>2134</v>
      </c>
      <c r="I34" s="19"/>
      <c r="L34" s="96"/>
    </row>
    <row r="35" spans="2:12" ht="101.5" x14ac:dyDescent="0.35">
      <c r="B35" s="102" t="s">
        <v>1688</v>
      </c>
      <c r="C35" s="213" t="s">
        <v>1961</v>
      </c>
      <c r="D35" s="94"/>
      <c r="E35" s="102"/>
      <c r="F35" s="102"/>
      <c r="G35" s="61" t="s">
        <v>1134</v>
      </c>
      <c r="H35" s="222" t="s">
        <v>2135</v>
      </c>
      <c r="I35" s="19"/>
      <c r="L35" s="96"/>
    </row>
    <row r="36" spans="2:12" ht="72.5" x14ac:dyDescent="0.35">
      <c r="B36" s="102" t="s">
        <v>1752</v>
      </c>
      <c r="C36" s="213" t="s">
        <v>1961</v>
      </c>
      <c r="D36" s="94"/>
      <c r="E36" s="102"/>
      <c r="F36" s="102"/>
      <c r="G36" s="61" t="s">
        <v>1137</v>
      </c>
      <c r="H36" s="222" t="s">
        <v>2136</v>
      </c>
      <c r="I36" s="19"/>
      <c r="L36" s="96"/>
    </row>
    <row r="37" spans="2:12" ht="58" x14ac:dyDescent="0.35">
      <c r="B37" s="102" t="s">
        <v>1755</v>
      </c>
      <c r="C37" s="213" t="s">
        <v>1961</v>
      </c>
      <c r="D37" s="94"/>
      <c r="E37" s="102"/>
      <c r="F37" s="102"/>
      <c r="G37" s="61" t="s">
        <v>1140</v>
      </c>
      <c r="H37" s="222" t="s">
        <v>2137</v>
      </c>
      <c r="I37" s="19"/>
      <c r="L37" s="96"/>
    </row>
    <row r="38" spans="2:12" ht="29" x14ac:dyDescent="0.35">
      <c r="B38" s="102" t="s">
        <v>1762</v>
      </c>
      <c r="C38" s="213" t="s">
        <v>1961</v>
      </c>
      <c r="D38" s="94"/>
      <c r="E38" s="102"/>
      <c r="F38" s="102"/>
      <c r="G38" s="61" t="s">
        <v>1146</v>
      </c>
      <c r="H38" s="222" t="s">
        <v>2138</v>
      </c>
      <c r="I38" s="19"/>
      <c r="L38" s="96"/>
    </row>
    <row r="39" spans="2:12" ht="29" x14ac:dyDescent="0.35">
      <c r="B39" s="102" t="s">
        <v>1774</v>
      </c>
      <c r="C39" s="213" t="s">
        <v>1961</v>
      </c>
      <c r="D39" s="94"/>
      <c r="E39" s="102"/>
      <c r="F39" s="102"/>
      <c r="G39" s="61" t="s">
        <v>1155</v>
      </c>
      <c r="H39" s="222" t="s">
        <v>2139</v>
      </c>
      <c r="I39" s="19"/>
      <c r="L39" s="96"/>
    </row>
    <row r="40" spans="2:12" ht="43.5" x14ac:dyDescent="0.35">
      <c r="B40" s="102" t="s">
        <v>1777</v>
      </c>
      <c r="C40" s="213" t="s">
        <v>1961</v>
      </c>
      <c r="D40" s="94"/>
      <c r="E40" s="102"/>
      <c r="F40" s="102"/>
      <c r="G40" s="61" t="s">
        <v>1780</v>
      </c>
      <c r="H40" s="222" t="s">
        <v>2140</v>
      </c>
      <c r="I40" s="19"/>
      <c r="L40" s="96"/>
    </row>
    <row r="41" spans="2:12" ht="72.5" x14ac:dyDescent="0.35">
      <c r="B41" s="102" t="s">
        <v>1690</v>
      </c>
      <c r="C41" s="213" t="s">
        <v>1961</v>
      </c>
      <c r="D41" s="94"/>
      <c r="E41" s="102"/>
      <c r="F41" s="102"/>
      <c r="G41" s="61" t="s">
        <v>1810</v>
      </c>
      <c r="H41" s="222" t="s">
        <v>2141</v>
      </c>
      <c r="I41" s="19"/>
      <c r="L41" s="96"/>
    </row>
    <row r="42" spans="2:12" ht="130.5" x14ac:dyDescent="0.35">
      <c r="B42" s="102" t="s">
        <v>1811</v>
      </c>
      <c r="C42" s="213" t="s">
        <v>1961</v>
      </c>
      <c r="D42" s="94"/>
      <c r="E42" s="102"/>
      <c r="F42" s="102"/>
      <c r="G42" s="61" t="s">
        <v>1179</v>
      </c>
      <c r="H42" s="222" t="s">
        <v>2142</v>
      </c>
      <c r="I42" s="19"/>
      <c r="L42" s="96"/>
    </row>
    <row r="43" spans="2:12" ht="130.5" x14ac:dyDescent="0.35">
      <c r="B43" s="102" t="s">
        <v>1816</v>
      </c>
      <c r="C43" s="213" t="s">
        <v>1961</v>
      </c>
      <c r="D43" s="94"/>
      <c r="E43" s="102"/>
      <c r="F43" s="102"/>
      <c r="G43" s="61" t="s">
        <v>1819</v>
      </c>
      <c r="H43" s="222" t="s">
        <v>2142</v>
      </c>
      <c r="I43" s="19"/>
      <c r="L43" s="96"/>
    </row>
    <row r="44" spans="2:12" ht="101.5" x14ac:dyDescent="0.35">
      <c r="B44" s="102" t="s">
        <v>2005</v>
      </c>
      <c r="C44" s="213" t="s">
        <v>1961</v>
      </c>
      <c r="D44" s="94"/>
      <c r="E44" s="102"/>
      <c r="F44" s="102"/>
      <c r="G44" s="61" t="s">
        <v>1219</v>
      </c>
      <c r="H44" s="222" t="s">
        <v>2143</v>
      </c>
      <c r="I44" s="19"/>
      <c r="L44" s="96"/>
    </row>
    <row r="45" spans="2:12" ht="145" x14ac:dyDescent="0.35">
      <c r="B45" s="102" t="s">
        <v>1946</v>
      </c>
      <c r="C45" s="55" t="s">
        <v>1961</v>
      </c>
      <c r="D45" s="94"/>
      <c r="E45" s="102"/>
      <c r="F45" s="102"/>
      <c r="G45" s="61" t="s">
        <v>1248</v>
      </c>
      <c r="H45" s="222" t="s">
        <v>2144</v>
      </c>
      <c r="I45" s="19"/>
      <c r="L45" s="96"/>
    </row>
    <row r="46" spans="2:12" ht="29" x14ac:dyDescent="0.35">
      <c r="B46" s="102" t="s">
        <v>1950</v>
      </c>
      <c r="C46" s="213" t="s">
        <v>2008</v>
      </c>
      <c r="D46" s="94"/>
      <c r="E46" s="102"/>
      <c r="F46" s="102"/>
      <c r="G46" s="61" t="s">
        <v>1251</v>
      </c>
      <c r="H46" s="222" t="s">
        <v>2145</v>
      </c>
      <c r="I46" s="19"/>
      <c r="L46" s="96"/>
    </row>
    <row r="51" spans="4:4" x14ac:dyDescent="0.35">
      <c r="D51" s="228" t="s">
        <v>2146</v>
      </c>
    </row>
    <row r="52" spans="4:4" x14ac:dyDescent="0.35">
      <c r="D52" s="228" t="s">
        <v>2108</v>
      </c>
    </row>
    <row r="53" spans="4:4" x14ac:dyDescent="0.35">
      <c r="D53" s="227" t="s">
        <v>2112</v>
      </c>
    </row>
    <row r="54" spans="4:4" x14ac:dyDescent="0.35">
      <c r="D54" s="227" t="s">
        <v>2104</v>
      </c>
    </row>
  </sheetData>
  <autoFilter ref="B2:H46" xr:uid="{1EDB6A58-4A74-4197-A870-1E35A5F2697A}"/>
  <mergeCells count="4">
    <mergeCell ref="B3:H3"/>
    <mergeCell ref="F4:F7"/>
    <mergeCell ref="F8:F10"/>
    <mergeCell ref="B11:I11"/>
  </mergeCells>
  <hyperlinks>
    <hyperlink ref="F4" r:id="rId1" xr:uid="{1D9690D0-4570-46F4-84B7-BC00C1B23CC8}"/>
    <hyperlink ref="F8" r:id="rId2" xr:uid="{FC3C7451-D8A4-4A6B-BDB4-011F2BB6B42C}"/>
  </hyperlinks>
  <pageMargins left="0.7" right="0.7" top="0.75" bottom="0.75" header="0.3" footer="0.3"/>
  <pageSetup paperSize="9" orientation="portrait" r:id="rId3"/>
  <headerFooter>
    <oddFooter>&amp;C&amp;1#&amp;"Calibri"&amp;10&amp;K000000OFFICIAL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67379-3E80-46F8-8A04-EA992777E9FF}">
  <dimension ref="A1:L28"/>
  <sheetViews>
    <sheetView zoomScale="70" zoomScaleNormal="70" workbookViewId="0">
      <pane xSplit="3" ySplit="2" topLeftCell="D3" activePane="bottomRight" state="frozen"/>
      <selection pane="topRight" activeCell="E14" sqref="E14"/>
      <selection pane="bottomLeft" activeCell="E14" sqref="E14"/>
      <selection pane="bottomRight" activeCell="B4" sqref="B4"/>
    </sheetView>
  </sheetViews>
  <sheetFormatPr defaultColWidth="9.1796875" defaultRowHeight="14.5" outlineLevelCol="1" x14ac:dyDescent="0.35"/>
  <cols>
    <col min="1" max="1" width="2.7265625" style="56" customWidth="1"/>
    <col min="2" max="2" width="17" style="56" customWidth="1"/>
    <col min="3" max="3" width="23.453125" style="91" customWidth="1"/>
    <col min="4" max="4" width="31.54296875" style="23" customWidth="1" outlineLevel="1"/>
    <col min="5" max="6" width="36.7265625" style="23" customWidth="1" outlineLevel="1"/>
    <col min="7" max="7" width="60.453125" style="56" customWidth="1"/>
    <col min="8" max="8" width="85.26953125" style="96" customWidth="1"/>
    <col min="9" max="9" width="51.453125" style="71" customWidth="1" outlineLevel="1"/>
    <col min="10" max="16384" width="9.1796875" style="56"/>
  </cols>
  <sheetData>
    <row r="1" spans="1:12" ht="18.5" x14ac:dyDescent="0.35">
      <c r="A1" s="56" t="s">
        <v>1308</v>
      </c>
      <c r="B1" s="101" t="s">
        <v>2147</v>
      </c>
      <c r="C1" s="168"/>
      <c r="D1" s="95"/>
      <c r="E1" s="95"/>
      <c r="F1" s="95"/>
    </row>
    <row r="2" spans="1:12" x14ac:dyDescent="0.35">
      <c r="B2" s="92" t="s">
        <v>1937</v>
      </c>
      <c r="C2" s="92" t="s">
        <v>1616</v>
      </c>
      <c r="D2" s="92" t="s">
        <v>1938</v>
      </c>
      <c r="E2" s="92" t="s">
        <v>1939</v>
      </c>
      <c r="F2" s="92" t="s">
        <v>2081</v>
      </c>
      <c r="G2" s="93" t="s">
        <v>1619</v>
      </c>
      <c r="H2" s="92" t="s">
        <v>2148</v>
      </c>
      <c r="I2" s="144" t="s">
        <v>657</v>
      </c>
      <c r="J2" s="146"/>
    </row>
    <row r="3" spans="1:12" x14ac:dyDescent="0.35">
      <c r="B3" s="348" t="s">
        <v>1628</v>
      </c>
      <c r="C3" s="355"/>
      <c r="D3" s="355"/>
      <c r="E3" s="355"/>
      <c r="F3" s="355"/>
      <c r="G3" s="355"/>
      <c r="H3" s="355"/>
      <c r="I3" s="230"/>
      <c r="J3" s="146"/>
    </row>
    <row r="4" spans="1:12" ht="87" x14ac:dyDescent="0.35">
      <c r="B4" s="106" t="s">
        <v>2149</v>
      </c>
      <c r="C4" s="106" t="s">
        <v>1630</v>
      </c>
      <c r="D4" s="94" t="s">
        <v>2150</v>
      </c>
      <c r="E4" s="94" t="s">
        <v>2151</v>
      </c>
      <c r="F4" s="218" t="s">
        <v>2152</v>
      </c>
      <c r="G4" s="55" t="s">
        <v>2153</v>
      </c>
      <c r="H4" s="94" t="s">
        <v>2154</v>
      </c>
      <c r="I4" s="231"/>
      <c r="J4" s="146"/>
    </row>
    <row r="5" spans="1:12" ht="72.5" x14ac:dyDescent="0.35">
      <c r="B5" s="106" t="s">
        <v>2155</v>
      </c>
      <c r="C5" s="94" t="s">
        <v>1630</v>
      </c>
      <c r="D5" s="94" t="s">
        <v>2156</v>
      </c>
      <c r="E5" s="94" t="s">
        <v>2157</v>
      </c>
      <c r="F5" s="218" t="s">
        <v>2152</v>
      </c>
      <c r="G5" s="61" t="s">
        <v>2158</v>
      </c>
      <c r="H5" s="61" t="s">
        <v>2159</v>
      </c>
      <c r="I5" s="63"/>
      <c r="L5" s="96"/>
    </row>
    <row r="6" spans="1:12" x14ac:dyDescent="0.35">
      <c r="B6" s="349" t="s">
        <v>1656</v>
      </c>
      <c r="C6" s="350"/>
      <c r="D6" s="350"/>
      <c r="E6" s="350"/>
      <c r="F6" s="350"/>
      <c r="G6" s="350"/>
      <c r="H6" s="350"/>
      <c r="I6" s="350"/>
      <c r="J6" s="146"/>
    </row>
    <row r="7" spans="1:12" x14ac:dyDescent="0.35">
      <c r="B7" s="94" t="s">
        <v>122</v>
      </c>
      <c r="C7" s="213" t="s">
        <v>2160</v>
      </c>
      <c r="D7" s="201"/>
      <c r="E7" s="201"/>
      <c r="F7" s="201"/>
      <c r="G7" s="61" t="s">
        <v>661</v>
      </c>
      <c r="H7" s="204" t="s">
        <v>2161</v>
      </c>
      <c r="I7" s="61"/>
      <c r="L7" s="96"/>
    </row>
    <row r="8" spans="1:12" x14ac:dyDescent="0.35">
      <c r="B8" s="94" t="s">
        <v>164</v>
      </c>
      <c r="C8" s="213" t="s">
        <v>2160</v>
      </c>
      <c r="D8" s="19"/>
      <c r="E8" s="19"/>
      <c r="F8" s="19"/>
      <c r="G8" s="61" t="s">
        <v>688</v>
      </c>
      <c r="H8" s="204" t="s">
        <v>2161</v>
      </c>
      <c r="I8" s="61"/>
      <c r="L8" s="96"/>
    </row>
    <row r="9" spans="1:12" x14ac:dyDescent="0.35">
      <c r="B9" s="94" t="s">
        <v>170</v>
      </c>
      <c r="C9" s="213" t="s">
        <v>2160</v>
      </c>
      <c r="D9" s="201"/>
      <c r="E9" s="19"/>
      <c r="F9" s="19"/>
      <c r="G9" s="61" t="s">
        <v>692</v>
      </c>
      <c r="H9" s="204" t="s">
        <v>2161</v>
      </c>
      <c r="I9" s="61"/>
      <c r="L9" s="96"/>
    </row>
    <row r="10" spans="1:12" ht="29" x14ac:dyDescent="0.35">
      <c r="B10" s="94" t="s">
        <v>1659</v>
      </c>
      <c r="C10" s="213" t="s">
        <v>2160</v>
      </c>
      <c r="D10" s="201"/>
      <c r="E10" s="19"/>
      <c r="F10" s="19"/>
      <c r="G10" s="61" t="s">
        <v>1660</v>
      </c>
      <c r="H10" s="204" t="s">
        <v>2162</v>
      </c>
      <c r="I10" s="61"/>
      <c r="L10" s="96"/>
    </row>
    <row r="11" spans="1:12" ht="29" x14ac:dyDescent="0.35">
      <c r="B11" s="94" t="s">
        <v>1663</v>
      </c>
      <c r="C11" s="229" t="s">
        <v>2160</v>
      </c>
      <c r="D11" s="201"/>
      <c r="E11" s="19"/>
      <c r="F11" s="19"/>
      <c r="G11" s="61" t="s">
        <v>1664</v>
      </c>
      <c r="H11" s="204" t="s">
        <v>2161</v>
      </c>
      <c r="I11" s="61"/>
      <c r="L11" s="96"/>
    </row>
    <row r="12" spans="1:12" ht="58" x14ac:dyDescent="0.35">
      <c r="B12" s="94" t="s">
        <v>2017</v>
      </c>
      <c r="C12" s="213" t="s">
        <v>2160</v>
      </c>
      <c r="D12" s="201"/>
      <c r="E12" s="19"/>
      <c r="F12" s="19"/>
      <c r="G12" s="61" t="s">
        <v>739</v>
      </c>
      <c r="H12" s="204" t="s">
        <v>2161</v>
      </c>
      <c r="I12" s="61" t="s">
        <v>1093</v>
      </c>
      <c r="L12" s="96"/>
    </row>
    <row r="13" spans="1:12" x14ac:dyDescent="0.35">
      <c r="B13" s="94" t="s">
        <v>2020</v>
      </c>
      <c r="C13" s="213" t="s">
        <v>2160</v>
      </c>
      <c r="D13" s="201"/>
      <c r="E13" s="19"/>
      <c r="F13" s="19"/>
      <c r="G13" s="61" t="s">
        <v>744</v>
      </c>
      <c r="H13" s="204" t="s">
        <v>2161</v>
      </c>
      <c r="I13" s="61"/>
      <c r="L13" s="96"/>
    </row>
    <row r="14" spans="1:12" ht="29" x14ac:dyDescent="0.35">
      <c r="B14" s="55" t="s">
        <v>2021</v>
      </c>
      <c r="C14" s="213" t="s">
        <v>2160</v>
      </c>
      <c r="D14" s="201"/>
      <c r="E14" s="19"/>
      <c r="F14" s="19"/>
      <c r="G14" s="61" t="s">
        <v>747</v>
      </c>
      <c r="H14" s="204" t="s">
        <v>2161</v>
      </c>
      <c r="I14" s="61"/>
      <c r="L14" s="96"/>
    </row>
    <row r="15" spans="1:12" ht="43.5" x14ac:dyDescent="0.35">
      <c r="B15" s="55" t="s">
        <v>2023</v>
      </c>
      <c r="C15" s="213" t="s">
        <v>2160</v>
      </c>
      <c r="D15" s="201"/>
      <c r="E15" s="19"/>
      <c r="F15" s="19"/>
      <c r="G15" s="61" t="s">
        <v>2024</v>
      </c>
      <c r="H15" s="204" t="s">
        <v>2163</v>
      </c>
      <c r="I15" s="61"/>
      <c r="L15" s="96"/>
    </row>
    <row r="16" spans="1:12" ht="29" x14ac:dyDescent="0.35">
      <c r="B16" s="94" t="s">
        <v>2082</v>
      </c>
      <c r="C16" s="213" t="s">
        <v>2160</v>
      </c>
      <c r="D16" s="201"/>
      <c r="E16" s="19"/>
      <c r="F16" s="19"/>
      <c r="G16" s="61" t="s">
        <v>2086</v>
      </c>
      <c r="H16" s="204" t="s">
        <v>2164</v>
      </c>
      <c r="I16" s="61"/>
      <c r="L16" s="96"/>
    </row>
    <row r="17" spans="2:12" ht="43.5" x14ac:dyDescent="0.35">
      <c r="B17" s="94" t="s">
        <v>2089</v>
      </c>
      <c r="C17" s="213" t="s">
        <v>2160</v>
      </c>
      <c r="D17" s="201"/>
      <c r="E17" s="19"/>
      <c r="F17" s="19"/>
      <c r="G17" s="61" t="s">
        <v>764</v>
      </c>
      <c r="H17" s="204" t="s">
        <v>2161</v>
      </c>
      <c r="I17" s="61"/>
      <c r="L17" s="96"/>
    </row>
    <row r="18" spans="2:12" x14ac:dyDescent="0.35">
      <c r="B18" s="94" t="s">
        <v>272</v>
      </c>
      <c r="C18" s="213" t="s">
        <v>2008</v>
      </c>
      <c r="D18" s="201"/>
      <c r="E18" s="19"/>
      <c r="F18" s="19"/>
      <c r="G18" s="61" t="s">
        <v>2034</v>
      </c>
      <c r="H18" s="204" t="s">
        <v>2165</v>
      </c>
      <c r="I18" s="61"/>
      <c r="L18" s="96"/>
    </row>
    <row r="19" spans="2:12" x14ac:dyDescent="0.35">
      <c r="B19" s="94" t="s">
        <v>276</v>
      </c>
      <c r="C19" s="213" t="s">
        <v>2008</v>
      </c>
      <c r="D19" s="201"/>
      <c r="E19" s="19"/>
      <c r="F19" s="19"/>
      <c r="G19" s="61" t="s">
        <v>962</v>
      </c>
      <c r="H19" s="204" t="s">
        <v>2165</v>
      </c>
      <c r="I19" s="61"/>
      <c r="L19" s="96"/>
    </row>
    <row r="20" spans="2:12" x14ac:dyDescent="0.35">
      <c r="B20" s="94" t="s">
        <v>1930</v>
      </c>
      <c r="C20" s="213" t="s">
        <v>2008</v>
      </c>
      <c r="D20" s="201"/>
      <c r="E20" s="19"/>
      <c r="F20" s="19"/>
      <c r="G20" s="61" t="s">
        <v>966</v>
      </c>
      <c r="H20" s="204" t="s">
        <v>2165</v>
      </c>
      <c r="I20" s="61"/>
      <c r="L20" s="96"/>
    </row>
    <row r="21" spans="2:12" ht="29" x14ac:dyDescent="0.35">
      <c r="B21" s="94" t="s">
        <v>1863</v>
      </c>
      <c r="C21" s="213" t="s">
        <v>2008</v>
      </c>
      <c r="D21" s="201"/>
      <c r="E21" s="19"/>
      <c r="F21" s="19"/>
      <c r="G21" s="61" t="s">
        <v>1056</v>
      </c>
      <c r="H21" s="204" t="s">
        <v>2166</v>
      </c>
      <c r="I21" s="61"/>
      <c r="L21" s="96"/>
    </row>
    <row r="22" spans="2:12" ht="87" x14ac:dyDescent="0.35">
      <c r="B22" s="94" t="s">
        <v>1871</v>
      </c>
      <c r="C22" s="213" t="s">
        <v>2167</v>
      </c>
      <c r="D22" s="201"/>
      <c r="E22" s="19"/>
      <c r="F22" s="19"/>
      <c r="G22" s="61" t="s">
        <v>1069</v>
      </c>
      <c r="H22" s="204" t="s">
        <v>2168</v>
      </c>
      <c r="I22" s="61"/>
      <c r="L22" s="96"/>
    </row>
    <row r="23" spans="2:12" ht="130.5" x14ac:dyDescent="0.35">
      <c r="B23" s="94" t="s">
        <v>1680</v>
      </c>
      <c r="C23" s="213" t="s">
        <v>2167</v>
      </c>
      <c r="D23" s="201"/>
      <c r="E23" s="19"/>
      <c r="F23" s="19"/>
      <c r="G23" s="61" t="s">
        <v>1075</v>
      </c>
      <c r="H23" s="204" t="s">
        <v>2169</v>
      </c>
      <c r="I23" s="61"/>
      <c r="L23" s="96"/>
    </row>
    <row r="24" spans="2:12" ht="116" x14ac:dyDescent="0.35">
      <c r="B24" s="94" t="s">
        <v>1873</v>
      </c>
      <c r="C24" s="213" t="s">
        <v>2167</v>
      </c>
      <c r="D24" s="201"/>
      <c r="E24" s="19"/>
      <c r="F24" s="19"/>
      <c r="G24" s="61" t="s">
        <v>1078</v>
      </c>
      <c r="H24" s="204" t="s">
        <v>2170</v>
      </c>
      <c r="I24" s="61"/>
      <c r="L24" s="96"/>
    </row>
    <row r="25" spans="2:12" ht="159.5" x14ac:dyDescent="0.35">
      <c r="B25" s="94" t="s">
        <v>1651</v>
      </c>
      <c r="C25" s="213" t="s">
        <v>2167</v>
      </c>
      <c r="D25" s="201"/>
      <c r="E25" s="19"/>
      <c r="F25" s="19"/>
      <c r="G25" s="61" t="s">
        <v>1196</v>
      </c>
      <c r="H25" s="204" t="s">
        <v>2171</v>
      </c>
      <c r="I25" s="61"/>
      <c r="L25" s="96"/>
    </row>
    <row r="26" spans="2:12" ht="58" x14ac:dyDescent="0.35">
      <c r="B26" s="94" t="s">
        <v>2010</v>
      </c>
      <c r="C26" s="55" t="s">
        <v>2008</v>
      </c>
      <c r="D26" s="201"/>
      <c r="E26" s="19"/>
      <c r="F26" s="19"/>
      <c r="G26" s="61" t="s">
        <v>1226</v>
      </c>
      <c r="H26" s="204" t="s">
        <v>2172</v>
      </c>
      <c r="I26" s="61" t="s">
        <v>2173</v>
      </c>
      <c r="L26" s="96"/>
    </row>
    <row r="27" spans="2:12" ht="43.5" x14ac:dyDescent="0.35">
      <c r="B27" s="102" t="s">
        <v>2174</v>
      </c>
      <c r="C27" s="213" t="s">
        <v>2167</v>
      </c>
      <c r="D27" s="201"/>
      <c r="E27" s="19"/>
      <c r="F27" s="19"/>
      <c r="G27" s="61" t="s">
        <v>1233</v>
      </c>
      <c r="H27" s="204" t="s">
        <v>2175</v>
      </c>
      <c r="I27" s="61"/>
      <c r="L27" s="96"/>
    </row>
    <row r="28" spans="2:12" ht="43.5" x14ac:dyDescent="0.35">
      <c r="B28" s="94" t="s">
        <v>2176</v>
      </c>
      <c r="C28" s="213" t="s">
        <v>2177</v>
      </c>
      <c r="D28" s="201"/>
      <c r="E28" s="19"/>
      <c r="F28" s="19"/>
      <c r="G28" s="61" t="s">
        <v>1236</v>
      </c>
      <c r="H28" s="204" t="s">
        <v>2178</v>
      </c>
      <c r="I28" s="61"/>
    </row>
  </sheetData>
  <autoFilter ref="B2:H27" xr:uid="{1EDB6A58-4A74-4197-A870-1E35A5F2697A}"/>
  <sortState xmlns:xlrd2="http://schemas.microsoft.com/office/spreadsheetml/2017/richdata2" ref="B7:H28">
    <sortCondition ref="B7:B28"/>
  </sortState>
  <mergeCells count="2">
    <mergeCell ref="B3:H3"/>
    <mergeCell ref="B6:I6"/>
  </mergeCells>
  <hyperlinks>
    <hyperlink ref="F4" r:id="rId1" xr:uid="{2D2D1FF2-234E-4F08-8114-30F2C2D41537}"/>
    <hyperlink ref="F5" r:id="rId2" xr:uid="{4A0175A2-58AE-464A-A829-7FF3705E2CE1}"/>
  </hyperlinks>
  <pageMargins left="0.7" right="0.7" top="0.75" bottom="0.75" header="0.3" footer="0.3"/>
  <pageSetup paperSize="9" orientation="portrait" r:id="rId3"/>
  <headerFooter>
    <oddFooter>&amp;C&amp;1#&amp;"Calibri"&amp;10&amp;K000000OFFICIAL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8C94-72B3-4772-B995-B2A0ED62CBD8}">
  <dimension ref="A1:K45"/>
  <sheetViews>
    <sheetView zoomScale="70" zoomScaleNormal="70" workbookViewId="0">
      <pane xSplit="2" ySplit="2" topLeftCell="C3" activePane="bottomRight" state="frozen"/>
      <selection pane="topRight" activeCell="E14" sqref="E14"/>
      <selection pane="bottomLeft" activeCell="E14" sqref="E14"/>
      <selection pane="bottomRight" activeCell="B5" sqref="B5"/>
    </sheetView>
  </sheetViews>
  <sheetFormatPr defaultColWidth="9.1796875" defaultRowHeight="14.5" outlineLevelCol="1" x14ac:dyDescent="0.35"/>
  <cols>
    <col min="1" max="1" width="17" style="56" customWidth="1"/>
    <col min="2" max="2" width="21.81640625" style="91" customWidth="1"/>
    <col min="3" max="3" width="31.54296875" style="23" customWidth="1" outlineLevel="1"/>
    <col min="4" max="5" width="36.7265625" style="23" customWidth="1" outlineLevel="1"/>
    <col min="6" max="6" width="60.453125" style="56" customWidth="1"/>
    <col min="7" max="7" width="80.1796875" style="96" customWidth="1"/>
    <col min="8" max="8" width="75" style="23" customWidth="1"/>
    <col min="9" max="9" width="13.1796875" style="56" bestFit="1" customWidth="1"/>
    <col min="10" max="16384" width="9.1796875" style="56"/>
  </cols>
  <sheetData>
    <row r="1" spans="1:11" ht="18.5" x14ac:dyDescent="0.35">
      <c r="A1" s="101" t="s">
        <v>2179</v>
      </c>
      <c r="B1" s="168"/>
      <c r="C1" s="95"/>
      <c r="D1" s="95"/>
      <c r="E1" s="95"/>
    </row>
    <row r="2" spans="1:11" ht="25" customHeight="1" x14ac:dyDescent="0.35">
      <c r="A2" s="92" t="s">
        <v>1937</v>
      </c>
      <c r="B2" s="92" t="s">
        <v>1616</v>
      </c>
      <c r="C2" s="92" t="s">
        <v>1938</v>
      </c>
      <c r="D2" s="92" t="s">
        <v>1939</v>
      </c>
      <c r="E2" s="92" t="s">
        <v>2081</v>
      </c>
      <c r="F2" s="93" t="s">
        <v>1619</v>
      </c>
      <c r="G2" s="92" t="s">
        <v>1940</v>
      </c>
      <c r="H2" s="144" t="s">
        <v>657</v>
      </c>
      <c r="I2" s="146"/>
    </row>
    <row r="3" spans="1:11" x14ac:dyDescent="0.35">
      <c r="A3" s="348" t="s">
        <v>1628</v>
      </c>
      <c r="B3" s="355"/>
      <c r="C3" s="355"/>
      <c r="D3" s="355"/>
      <c r="E3" s="355"/>
      <c r="F3" s="355"/>
      <c r="G3" s="355"/>
      <c r="H3" s="214"/>
      <c r="I3" s="146"/>
    </row>
    <row r="4" spans="1:11" ht="58" x14ac:dyDescent="0.35">
      <c r="A4" s="94" t="s">
        <v>2180</v>
      </c>
      <c r="B4" s="18" t="s">
        <v>1630</v>
      </c>
      <c r="C4" s="94" t="s">
        <v>144</v>
      </c>
      <c r="D4" s="94" t="s">
        <v>2181</v>
      </c>
      <c r="E4" s="233" t="s">
        <v>2182</v>
      </c>
      <c r="F4" s="61" t="s">
        <v>780</v>
      </c>
      <c r="G4" s="61" t="s">
        <v>2183</v>
      </c>
      <c r="H4" s="94" t="s">
        <v>2184</v>
      </c>
      <c r="I4" s="96"/>
      <c r="K4" s="96"/>
    </row>
    <row r="5" spans="1:11" ht="130.5" x14ac:dyDescent="0.35">
      <c r="A5" s="94" t="s">
        <v>2185</v>
      </c>
      <c r="B5" s="18" t="s">
        <v>1630</v>
      </c>
      <c r="C5" s="94" t="s">
        <v>144</v>
      </c>
      <c r="D5" s="94" t="s">
        <v>2181</v>
      </c>
      <c r="E5" s="233" t="s">
        <v>2182</v>
      </c>
      <c r="F5" s="61" t="s">
        <v>784</v>
      </c>
      <c r="G5" s="61" t="s">
        <v>2186</v>
      </c>
      <c r="H5" s="94" t="s">
        <v>2187</v>
      </c>
      <c r="I5" s="96"/>
      <c r="K5" s="96"/>
    </row>
    <row r="6" spans="1:11" ht="72.5" x14ac:dyDescent="0.35">
      <c r="A6" s="106" t="s">
        <v>2188</v>
      </c>
      <c r="B6" s="18" t="s">
        <v>1630</v>
      </c>
      <c r="C6" s="94" t="s">
        <v>2189</v>
      </c>
      <c r="D6" s="94" t="s">
        <v>2151</v>
      </c>
      <c r="E6" s="218" t="s">
        <v>2152</v>
      </c>
      <c r="F6" s="55" t="s">
        <v>2190</v>
      </c>
      <c r="G6" s="94" t="s">
        <v>2191</v>
      </c>
      <c r="H6" s="94"/>
    </row>
    <row r="7" spans="1:11" x14ac:dyDescent="0.35">
      <c r="A7" s="349" t="s">
        <v>1656</v>
      </c>
      <c r="B7" s="350"/>
      <c r="C7" s="350"/>
      <c r="D7" s="350"/>
      <c r="E7" s="350"/>
      <c r="F7" s="350"/>
      <c r="G7" s="350"/>
      <c r="H7" s="350"/>
      <c r="I7" s="146"/>
    </row>
    <row r="8" spans="1:11" ht="29" x14ac:dyDescent="0.35">
      <c r="A8" s="94" t="s">
        <v>122</v>
      </c>
      <c r="B8" s="213" t="s">
        <v>2008</v>
      </c>
      <c r="C8" s="94"/>
      <c r="D8" s="94"/>
      <c r="E8" s="94"/>
      <c r="F8" s="61" t="s">
        <v>661</v>
      </c>
      <c r="G8" s="204" t="s">
        <v>2192</v>
      </c>
      <c r="H8" s="19"/>
      <c r="K8" s="96"/>
    </row>
    <row r="9" spans="1:11" ht="29" x14ac:dyDescent="0.35">
      <c r="A9" s="94" t="s">
        <v>130</v>
      </c>
      <c r="B9" s="213" t="s">
        <v>2008</v>
      </c>
      <c r="C9" s="94"/>
      <c r="D9" s="94"/>
      <c r="E9" s="94"/>
      <c r="F9" s="61" t="s">
        <v>666</v>
      </c>
      <c r="G9" s="204" t="s">
        <v>2193</v>
      </c>
      <c r="H9" s="55" t="s">
        <v>2194</v>
      </c>
      <c r="K9" s="96"/>
    </row>
    <row r="10" spans="1:11" ht="43.5" x14ac:dyDescent="0.35">
      <c r="A10" s="55" t="s">
        <v>164</v>
      </c>
      <c r="B10" s="213" t="s">
        <v>2195</v>
      </c>
      <c r="C10" s="94"/>
      <c r="D10" s="94"/>
      <c r="E10" s="94"/>
      <c r="F10" s="61" t="s">
        <v>688</v>
      </c>
      <c r="G10" s="204" t="s">
        <v>2196</v>
      </c>
      <c r="H10" s="19"/>
      <c r="K10" s="96"/>
    </row>
    <row r="11" spans="1:11" ht="29" x14ac:dyDescent="0.35">
      <c r="A11" s="94" t="s">
        <v>1661</v>
      </c>
      <c r="B11" s="213" t="s">
        <v>2008</v>
      </c>
      <c r="C11" s="94"/>
      <c r="D11" s="94"/>
      <c r="E11" s="94"/>
      <c r="F11" s="61" t="s">
        <v>706</v>
      </c>
      <c r="G11" s="204" t="s">
        <v>2197</v>
      </c>
      <c r="H11" s="19"/>
      <c r="K11" s="96"/>
    </row>
    <row r="12" spans="1:11" ht="29" x14ac:dyDescent="0.35">
      <c r="A12" s="94" t="s">
        <v>1666</v>
      </c>
      <c r="B12" s="213" t="s">
        <v>2008</v>
      </c>
      <c r="C12" s="94"/>
      <c r="D12" s="94"/>
      <c r="E12" s="94"/>
      <c r="F12" s="61" t="s">
        <v>711</v>
      </c>
      <c r="G12" s="204" t="s">
        <v>2192</v>
      </c>
      <c r="H12" s="19"/>
      <c r="K12" s="96"/>
    </row>
    <row r="13" spans="1:11" ht="29" x14ac:dyDescent="0.35">
      <c r="A13" s="94" t="s">
        <v>1662</v>
      </c>
      <c r="B13" s="213" t="s">
        <v>2008</v>
      </c>
      <c r="C13" s="94"/>
      <c r="D13" s="94"/>
      <c r="E13" s="94"/>
      <c r="F13" s="61" t="s">
        <v>715</v>
      </c>
      <c r="G13" s="204" t="s">
        <v>2192</v>
      </c>
      <c r="H13" s="19"/>
      <c r="K13" s="96"/>
    </row>
    <row r="14" spans="1:11" ht="29" x14ac:dyDescent="0.35">
      <c r="A14" s="94" t="s">
        <v>1663</v>
      </c>
      <c r="B14" s="213" t="s">
        <v>2008</v>
      </c>
      <c r="C14" s="94"/>
      <c r="D14" s="94"/>
      <c r="E14" s="94"/>
      <c r="F14" s="61" t="s">
        <v>1664</v>
      </c>
      <c r="G14" s="204" t="s">
        <v>2192</v>
      </c>
      <c r="H14" s="19"/>
      <c r="K14" s="96"/>
    </row>
    <row r="15" spans="1:11" ht="29" x14ac:dyDescent="0.35">
      <c r="A15" s="94" t="s">
        <v>1665</v>
      </c>
      <c r="B15" s="213" t="s">
        <v>2008</v>
      </c>
      <c r="C15" s="94"/>
      <c r="D15" s="94"/>
      <c r="E15" s="94"/>
      <c r="F15" s="61" t="s">
        <v>724</v>
      </c>
      <c r="G15" s="204" t="s">
        <v>2192</v>
      </c>
      <c r="H15" s="19"/>
      <c r="K15" s="96"/>
    </row>
    <row r="16" spans="1:11" ht="29" x14ac:dyDescent="0.35">
      <c r="A16" s="94" t="s">
        <v>1928</v>
      </c>
      <c r="B16" s="213" t="s">
        <v>2008</v>
      </c>
      <c r="C16" s="94"/>
      <c r="D16" s="94"/>
      <c r="E16" s="94"/>
      <c r="F16" s="61" t="s">
        <v>728</v>
      </c>
      <c r="G16" s="204" t="s">
        <v>2198</v>
      </c>
      <c r="H16" s="19"/>
      <c r="K16" s="96"/>
    </row>
    <row r="17" spans="1:11" ht="29" x14ac:dyDescent="0.35">
      <c r="A17" s="94" t="s">
        <v>2021</v>
      </c>
      <c r="B17" s="213" t="s">
        <v>2008</v>
      </c>
      <c r="C17" s="94"/>
      <c r="D17" s="94"/>
      <c r="E17" s="94"/>
      <c r="F17" s="61" t="s">
        <v>747</v>
      </c>
      <c r="G17" s="204" t="s">
        <v>2192</v>
      </c>
      <c r="H17" s="19"/>
      <c r="K17" s="96"/>
    </row>
    <row r="18" spans="1:11" ht="43.5" x14ac:dyDescent="0.35">
      <c r="A18" s="94" t="s">
        <v>2023</v>
      </c>
      <c r="B18" s="213" t="s">
        <v>2008</v>
      </c>
      <c r="C18" s="94"/>
      <c r="D18" s="94"/>
      <c r="E18" s="94"/>
      <c r="F18" s="61" t="s">
        <v>2024</v>
      </c>
      <c r="G18" s="204" t="s">
        <v>2192</v>
      </c>
      <c r="H18" s="19"/>
      <c r="K18" s="96"/>
    </row>
    <row r="19" spans="1:11" ht="29" x14ac:dyDescent="0.35">
      <c r="A19" s="94" t="s">
        <v>2082</v>
      </c>
      <c r="B19" s="213" t="s">
        <v>2008</v>
      </c>
      <c r="C19" s="94"/>
      <c r="D19" s="94"/>
      <c r="E19" s="94"/>
      <c r="F19" s="61" t="s">
        <v>2086</v>
      </c>
      <c r="G19" s="204" t="s">
        <v>2192</v>
      </c>
      <c r="H19" s="19"/>
      <c r="K19" s="96"/>
    </row>
    <row r="20" spans="1:11" ht="43.5" x14ac:dyDescent="0.35">
      <c r="A20" s="94" t="s">
        <v>2089</v>
      </c>
      <c r="B20" s="213" t="s">
        <v>2008</v>
      </c>
      <c r="C20" s="94"/>
      <c r="D20" s="94"/>
      <c r="E20" s="94"/>
      <c r="F20" s="61" t="s">
        <v>764</v>
      </c>
      <c r="G20" s="204" t="s">
        <v>2192</v>
      </c>
      <c r="H20" s="19"/>
      <c r="K20" s="96"/>
    </row>
    <row r="21" spans="1:11" ht="72.5" x14ac:dyDescent="0.35">
      <c r="A21" s="94" t="s">
        <v>1837</v>
      </c>
      <c r="B21" s="213" t="s">
        <v>2008</v>
      </c>
      <c r="C21" s="94"/>
      <c r="D21" s="94"/>
      <c r="E21" s="94"/>
      <c r="F21" s="61" t="s">
        <v>929</v>
      </c>
      <c r="G21" s="204" t="s">
        <v>2199</v>
      </c>
      <c r="H21" s="19"/>
      <c r="K21" s="96"/>
    </row>
    <row r="22" spans="1:11" ht="29" x14ac:dyDescent="0.35">
      <c r="A22" s="94" t="s">
        <v>320</v>
      </c>
      <c r="B22" s="213" t="s">
        <v>2008</v>
      </c>
      <c r="C22" s="94"/>
      <c r="D22" s="94"/>
      <c r="E22" s="94"/>
      <c r="F22" s="61" t="s">
        <v>999</v>
      </c>
      <c r="G22" s="204" t="s">
        <v>2200</v>
      </c>
      <c r="H22" s="19"/>
      <c r="K22" s="96"/>
    </row>
    <row r="23" spans="1:11" ht="29" x14ac:dyDescent="0.35">
      <c r="A23" s="94" t="s">
        <v>324</v>
      </c>
      <c r="B23" s="213" t="s">
        <v>2008</v>
      </c>
      <c r="C23" s="94"/>
      <c r="D23" s="94"/>
      <c r="E23" s="94"/>
      <c r="F23" s="61" t="s">
        <v>1002</v>
      </c>
      <c r="G23" s="204" t="s">
        <v>2200</v>
      </c>
      <c r="H23" s="19"/>
      <c r="K23" s="96"/>
    </row>
    <row r="24" spans="1:11" ht="232" x14ac:dyDescent="0.35">
      <c r="A24" s="94" t="s">
        <v>333</v>
      </c>
      <c r="B24" s="213" t="s">
        <v>1961</v>
      </c>
      <c r="C24" s="94"/>
      <c r="D24" s="94"/>
      <c r="E24" s="94"/>
      <c r="F24" s="61" t="s">
        <v>1011</v>
      </c>
      <c r="G24" s="204" t="s">
        <v>2201</v>
      </c>
      <c r="H24" s="19"/>
      <c r="K24" s="96"/>
    </row>
    <row r="25" spans="1:11" ht="101.5" x14ac:dyDescent="0.35">
      <c r="A25" s="94" t="s">
        <v>333</v>
      </c>
      <c r="B25" s="213" t="s">
        <v>1961</v>
      </c>
      <c r="C25" s="94"/>
      <c r="D25" s="94"/>
      <c r="E25" s="94"/>
      <c r="F25" s="61" t="s">
        <v>1011</v>
      </c>
      <c r="G25" s="204" t="s">
        <v>2202</v>
      </c>
      <c r="H25" s="19"/>
      <c r="K25" s="96"/>
    </row>
    <row r="26" spans="1:11" ht="159.5" x14ac:dyDescent="0.35">
      <c r="A26" s="94" t="s">
        <v>338</v>
      </c>
      <c r="B26" s="213" t="s">
        <v>1961</v>
      </c>
      <c r="C26" s="94"/>
      <c r="D26" s="94"/>
      <c r="E26" s="94"/>
      <c r="F26" s="61" t="s">
        <v>1016</v>
      </c>
      <c r="G26" s="204" t="s">
        <v>2203</v>
      </c>
      <c r="H26" s="19"/>
      <c r="K26" s="96"/>
    </row>
    <row r="27" spans="1:11" ht="29" x14ac:dyDescent="0.35">
      <c r="A27" s="94" t="s">
        <v>364</v>
      </c>
      <c r="B27" s="213" t="s">
        <v>2008</v>
      </c>
      <c r="C27" s="94"/>
      <c r="D27" s="94"/>
      <c r="E27" s="94"/>
      <c r="F27" s="61" t="s">
        <v>1035</v>
      </c>
      <c r="G27" s="204" t="s">
        <v>2200</v>
      </c>
      <c r="H27" s="19"/>
      <c r="K27" s="96"/>
    </row>
    <row r="28" spans="1:11" ht="58" x14ac:dyDescent="0.35">
      <c r="A28" s="94" t="s">
        <v>1676</v>
      </c>
      <c r="B28" s="213" t="s">
        <v>1961</v>
      </c>
      <c r="C28" s="94"/>
      <c r="D28" s="94"/>
      <c r="E28" s="94"/>
      <c r="F28" s="61" t="s">
        <v>1053</v>
      </c>
      <c r="G28" s="204" t="s">
        <v>2204</v>
      </c>
      <c r="H28" s="19"/>
      <c r="K28" s="96"/>
    </row>
    <row r="29" spans="1:11" ht="290" x14ac:dyDescent="0.35">
      <c r="A29" s="102" t="s">
        <v>1863</v>
      </c>
      <c r="B29" s="213" t="s">
        <v>1961</v>
      </c>
      <c r="C29" s="94"/>
      <c r="D29" s="102"/>
      <c r="E29" s="102"/>
      <c r="F29" s="61" t="s">
        <v>1056</v>
      </c>
      <c r="G29" s="204" t="s">
        <v>2205</v>
      </c>
      <c r="H29" s="19"/>
      <c r="K29" s="96"/>
    </row>
    <row r="30" spans="1:11" ht="58" x14ac:dyDescent="0.35">
      <c r="A30" s="94" t="s">
        <v>1863</v>
      </c>
      <c r="B30" s="213" t="s">
        <v>1961</v>
      </c>
      <c r="C30" s="94"/>
      <c r="D30" s="94"/>
      <c r="E30" s="94"/>
      <c r="F30" s="61" t="s">
        <v>1056</v>
      </c>
      <c r="G30" s="204" t="s">
        <v>2204</v>
      </c>
      <c r="H30" s="19"/>
      <c r="K30" s="96"/>
    </row>
    <row r="31" spans="1:11" ht="29" x14ac:dyDescent="0.35">
      <c r="A31" s="94" t="s">
        <v>1678</v>
      </c>
      <c r="B31" s="213" t="s">
        <v>1961</v>
      </c>
      <c r="C31" s="94"/>
      <c r="D31" s="94"/>
      <c r="E31" s="94"/>
      <c r="F31" s="61" t="s">
        <v>1072</v>
      </c>
      <c r="G31" s="204" t="s">
        <v>2206</v>
      </c>
      <c r="H31" s="19"/>
      <c r="K31" s="96"/>
    </row>
    <row r="32" spans="1:11" x14ac:dyDescent="0.35">
      <c r="A32" s="94" t="s">
        <v>1873</v>
      </c>
      <c r="B32" s="213" t="s">
        <v>2008</v>
      </c>
      <c r="C32" s="94"/>
      <c r="D32" s="94"/>
      <c r="E32" s="94"/>
      <c r="F32" s="61" t="s">
        <v>1078</v>
      </c>
      <c r="G32" s="204" t="s">
        <v>2207</v>
      </c>
      <c r="H32" s="19"/>
      <c r="K32" s="96"/>
    </row>
    <row r="33" spans="1:11" ht="43.5" x14ac:dyDescent="0.35">
      <c r="A33" s="94" t="s">
        <v>1683</v>
      </c>
      <c r="B33" s="213" t="s">
        <v>2008</v>
      </c>
      <c r="C33" s="94"/>
      <c r="D33" s="94"/>
      <c r="E33" s="94"/>
      <c r="F33" s="61" t="s">
        <v>1091</v>
      </c>
      <c r="G33" s="204" t="s">
        <v>2208</v>
      </c>
      <c r="H33" s="55" t="s">
        <v>1093</v>
      </c>
      <c r="K33" s="96"/>
    </row>
    <row r="34" spans="1:11" ht="29" x14ac:dyDescent="0.35">
      <c r="A34" s="94" t="s">
        <v>1684</v>
      </c>
      <c r="B34" s="213" t="s">
        <v>1961</v>
      </c>
      <c r="C34" s="94"/>
      <c r="D34" s="94"/>
      <c r="E34" s="94"/>
      <c r="F34" s="61" t="s">
        <v>1685</v>
      </c>
      <c r="G34" s="204" t="s">
        <v>2209</v>
      </c>
      <c r="H34" s="19"/>
      <c r="K34" s="96"/>
    </row>
    <row r="35" spans="1:11" ht="29" x14ac:dyDescent="0.35">
      <c r="A35" s="94" t="s">
        <v>1732</v>
      </c>
      <c r="B35" s="213" t="s">
        <v>1961</v>
      </c>
      <c r="C35" s="94"/>
      <c r="D35" s="94"/>
      <c r="E35" s="94"/>
      <c r="F35" s="61" t="s">
        <v>1121</v>
      </c>
      <c r="G35" s="204" t="s">
        <v>2209</v>
      </c>
      <c r="H35" s="19"/>
      <c r="K35" s="96"/>
    </row>
    <row r="36" spans="1:11" ht="58" x14ac:dyDescent="0.35">
      <c r="A36" s="94" t="s">
        <v>1687</v>
      </c>
      <c r="B36" s="213" t="s">
        <v>2008</v>
      </c>
      <c r="C36" s="94"/>
      <c r="D36" s="94"/>
      <c r="E36" s="94"/>
      <c r="F36" s="61" t="s">
        <v>1125</v>
      </c>
      <c r="G36" s="204" t="s">
        <v>2210</v>
      </c>
      <c r="H36" s="55" t="s">
        <v>2211</v>
      </c>
      <c r="K36" s="96"/>
    </row>
    <row r="37" spans="1:11" ht="43.5" x14ac:dyDescent="0.35">
      <c r="A37" s="94" t="s">
        <v>1745</v>
      </c>
      <c r="B37" s="213" t="s">
        <v>1961</v>
      </c>
      <c r="C37" s="94"/>
      <c r="D37" s="94"/>
      <c r="E37" s="94"/>
      <c r="F37" s="61" t="s">
        <v>1748</v>
      </c>
      <c r="G37" s="204" t="s">
        <v>2212</v>
      </c>
      <c r="H37" s="19"/>
      <c r="K37" s="96"/>
    </row>
    <row r="38" spans="1:11" ht="58" x14ac:dyDescent="0.35">
      <c r="A38" s="94" t="s">
        <v>1795</v>
      </c>
      <c r="B38" s="213" t="s">
        <v>1961</v>
      </c>
      <c r="C38" s="94"/>
      <c r="D38" s="94"/>
      <c r="E38" s="94"/>
      <c r="F38" s="61" t="s">
        <v>1161</v>
      </c>
      <c r="G38" s="204" t="s">
        <v>2213</v>
      </c>
      <c r="H38" s="19"/>
      <c r="K38" s="96"/>
    </row>
    <row r="39" spans="1:11" ht="116" x14ac:dyDescent="0.35">
      <c r="A39" s="94" t="s">
        <v>1800</v>
      </c>
      <c r="B39" s="213" t="s">
        <v>1961</v>
      </c>
      <c r="C39" s="94"/>
      <c r="D39" s="94"/>
      <c r="E39" s="94"/>
      <c r="F39" s="61" t="s">
        <v>1165</v>
      </c>
      <c r="G39" s="204" t="s">
        <v>2214</v>
      </c>
      <c r="H39" s="19"/>
      <c r="K39" s="96"/>
    </row>
    <row r="40" spans="1:11" ht="130.5" x14ac:dyDescent="0.35">
      <c r="A40" s="94" t="s">
        <v>1804</v>
      </c>
      <c r="B40" s="213" t="s">
        <v>1961</v>
      </c>
      <c r="C40" s="94"/>
      <c r="D40" s="94"/>
      <c r="E40" s="94"/>
      <c r="F40" s="61" t="s">
        <v>1171</v>
      </c>
      <c r="G40" s="204" t="s">
        <v>2215</v>
      </c>
      <c r="H40" s="19"/>
      <c r="K40" s="96"/>
    </row>
    <row r="41" spans="1:11" ht="159.5" x14ac:dyDescent="0.35">
      <c r="A41" s="94" t="s">
        <v>1690</v>
      </c>
      <c r="B41" s="213" t="s">
        <v>1961</v>
      </c>
      <c r="C41" s="94"/>
      <c r="D41" s="94"/>
      <c r="E41" s="94"/>
      <c r="F41" s="61" t="s">
        <v>1810</v>
      </c>
      <c r="G41" s="204" t="s">
        <v>2216</v>
      </c>
      <c r="H41" s="19"/>
      <c r="K41" s="96"/>
    </row>
    <row r="42" spans="1:11" ht="29" x14ac:dyDescent="0.35">
      <c r="A42" s="55" t="s">
        <v>1646</v>
      </c>
      <c r="B42" s="213" t="s">
        <v>2008</v>
      </c>
      <c r="C42" s="94"/>
      <c r="D42" s="94"/>
      <c r="E42" s="94"/>
      <c r="F42" s="61" t="s">
        <v>1192</v>
      </c>
      <c r="G42" s="204" t="s">
        <v>2217</v>
      </c>
      <c r="H42" s="19"/>
      <c r="K42" s="96"/>
    </row>
    <row r="43" spans="1:11" ht="58" x14ac:dyDescent="0.35">
      <c r="A43" s="55" t="s">
        <v>2001</v>
      </c>
      <c r="B43" s="213" t="s">
        <v>2008</v>
      </c>
      <c r="C43" s="94"/>
      <c r="D43" s="94"/>
      <c r="E43" s="94"/>
      <c r="F43" s="61" t="s">
        <v>1211</v>
      </c>
      <c r="G43" s="204" t="s">
        <v>2218</v>
      </c>
      <c r="H43" s="55" t="s">
        <v>2219</v>
      </c>
      <c r="K43" s="96"/>
    </row>
    <row r="44" spans="1:11" ht="43.5" x14ac:dyDescent="0.35">
      <c r="A44" s="94" t="s">
        <v>2010</v>
      </c>
      <c r="B44" s="213" t="s">
        <v>2008</v>
      </c>
      <c r="C44" s="94"/>
      <c r="D44" s="94"/>
      <c r="E44" s="94"/>
      <c r="F44" s="61" t="s">
        <v>1226</v>
      </c>
      <c r="G44" s="204" t="s">
        <v>2220</v>
      </c>
      <c r="H44" s="61" t="s">
        <v>1093</v>
      </c>
      <c r="K44" s="96"/>
    </row>
    <row r="45" spans="1:11" ht="43.5" x14ac:dyDescent="0.35">
      <c r="A45" s="94" t="s">
        <v>2110</v>
      </c>
      <c r="B45" s="213" t="s">
        <v>2008</v>
      </c>
      <c r="C45" s="94"/>
      <c r="D45" s="94"/>
      <c r="E45" s="94"/>
      <c r="F45" s="61" t="s">
        <v>1264</v>
      </c>
      <c r="G45" s="204" t="s">
        <v>2221</v>
      </c>
      <c r="H45" s="61" t="s">
        <v>2222</v>
      </c>
      <c r="K45" s="96"/>
    </row>
  </sheetData>
  <autoFilter ref="A2:G45" xr:uid="{1EDB6A58-4A74-4197-A870-1E35A5F2697A}"/>
  <sortState xmlns:xlrd2="http://schemas.microsoft.com/office/spreadsheetml/2017/richdata2" ref="A8:H45">
    <sortCondition ref="A8:A45"/>
  </sortState>
  <mergeCells count="2">
    <mergeCell ref="A3:G3"/>
    <mergeCell ref="A7:H7"/>
  </mergeCells>
  <hyperlinks>
    <hyperlink ref="E6" r:id="rId1" xr:uid="{324F8777-146B-44DA-9CCB-B1B86C18F7F2}"/>
    <hyperlink ref="E5" r:id="rId2" xr:uid="{F3B74BCA-4493-454B-83B5-061874DEA7D6}"/>
    <hyperlink ref="E4" r:id="rId3" xr:uid="{B1D79187-2E6E-42CA-832D-76FF65D32F6C}"/>
  </hyperlinks>
  <pageMargins left="0.7" right="0.7" top="0.75" bottom="0.75" header="0.3" footer="0.3"/>
  <pageSetup paperSize="9" orientation="portrait" r:id="rId4"/>
  <headerFooter>
    <oddFooter>&amp;C&amp;1#&amp;"Calibri"&amp;10&amp;K000000OFFICIAL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7732-7D08-4689-8827-C7490BA423E1}">
  <dimension ref="A1:L6"/>
  <sheetViews>
    <sheetView zoomScale="70" zoomScaleNormal="70" workbookViewId="0">
      <pane xSplit="3" ySplit="2" topLeftCell="D3" activePane="bottomRight" state="frozen"/>
      <selection pane="topRight" activeCell="E14" sqref="E14"/>
      <selection pane="bottomLeft" activeCell="E14" sqref="E14"/>
      <selection pane="bottomRight" activeCell="H4" sqref="H4:H6"/>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hidden="1" customWidth="1" outlineLevel="1"/>
    <col min="5" max="6" width="36.7265625" style="23" hidden="1" customWidth="1" outlineLevel="1"/>
    <col min="7" max="7" width="60.453125" style="56" customWidth="1" collapsed="1"/>
    <col min="8" max="8" width="83.54296875" style="96" customWidth="1"/>
    <col min="9" max="9" width="67.453125" style="23" hidden="1" customWidth="1" outlineLevel="1"/>
    <col min="10" max="10" width="13.1796875" style="56" bestFit="1" customWidth="1" collapsed="1"/>
    <col min="11" max="16384" width="9.1796875" style="56"/>
  </cols>
  <sheetData>
    <row r="1" spans="1:12" ht="18.5" x14ac:dyDescent="0.35">
      <c r="A1" s="56" t="s">
        <v>1308</v>
      </c>
      <c r="B1" s="101" t="s">
        <v>2223</v>
      </c>
      <c r="C1" s="168"/>
      <c r="D1" s="95"/>
      <c r="E1" s="95"/>
      <c r="F1" s="95"/>
      <c r="G1" s="95"/>
    </row>
    <row r="2" spans="1:12" x14ac:dyDescent="0.35">
      <c r="B2" s="236" t="s">
        <v>1937</v>
      </c>
      <c r="C2" s="239" t="s">
        <v>1616</v>
      </c>
      <c r="D2" s="239" t="s">
        <v>1938</v>
      </c>
      <c r="E2" s="239" t="s">
        <v>1939</v>
      </c>
      <c r="F2" s="239" t="s">
        <v>2081</v>
      </c>
      <c r="G2" s="237" t="s">
        <v>1619</v>
      </c>
      <c r="H2" s="239" t="s">
        <v>1940</v>
      </c>
      <c r="I2" s="238" t="s">
        <v>657</v>
      </c>
      <c r="J2" s="146"/>
    </row>
    <row r="3" spans="1:12" x14ac:dyDescent="0.35">
      <c r="B3" s="349" t="s">
        <v>1656</v>
      </c>
      <c r="C3" s="350"/>
      <c r="D3" s="350"/>
      <c r="E3" s="350"/>
      <c r="F3" s="350"/>
      <c r="G3" s="350"/>
      <c r="H3" s="350"/>
      <c r="I3" s="350"/>
      <c r="J3" s="146"/>
    </row>
    <row r="4" spans="1:12" ht="87" x14ac:dyDescent="0.35">
      <c r="B4" s="102" t="s">
        <v>1720</v>
      </c>
      <c r="C4" s="213" t="s">
        <v>1961</v>
      </c>
      <c r="D4" s="94"/>
      <c r="E4" s="102"/>
      <c r="F4" s="102"/>
      <c r="G4" s="61" t="s">
        <v>1106</v>
      </c>
      <c r="H4" s="151" t="s">
        <v>2224</v>
      </c>
      <c r="I4" s="61"/>
      <c r="L4" s="96"/>
    </row>
    <row r="5" spans="1:12" ht="29" x14ac:dyDescent="0.35">
      <c r="B5" s="102" t="s">
        <v>2106</v>
      </c>
      <c r="C5" s="213" t="s">
        <v>2008</v>
      </c>
      <c r="D5" s="94"/>
      <c r="E5" s="102"/>
      <c r="F5" s="102"/>
      <c r="G5" s="61" t="s">
        <v>1259</v>
      </c>
      <c r="H5" s="151" t="s">
        <v>2225</v>
      </c>
      <c r="I5" s="61"/>
      <c r="L5" s="96"/>
    </row>
    <row r="6" spans="1:12" ht="87" x14ac:dyDescent="0.35">
      <c r="B6" s="102" t="s">
        <v>2005</v>
      </c>
      <c r="C6" s="213" t="s">
        <v>1961</v>
      </c>
      <c r="D6" s="94"/>
      <c r="E6" s="102"/>
      <c r="F6" s="102"/>
      <c r="G6" s="61" t="s">
        <v>1219</v>
      </c>
      <c r="H6" s="151" t="s">
        <v>2226</v>
      </c>
      <c r="I6" s="61"/>
      <c r="L6" s="96"/>
    </row>
  </sheetData>
  <autoFilter ref="B2:H6" xr:uid="{1EDB6A58-4A74-4197-A870-1E35A5F2697A}"/>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70A7-2333-484B-AF8E-D6AF2C722D52}">
  <sheetPr filterMode="1"/>
  <dimension ref="A1:CL94"/>
  <sheetViews>
    <sheetView zoomScale="70" zoomScaleNormal="70" workbookViewId="0">
      <pane xSplit="3" ySplit="2" topLeftCell="BL3" activePane="bottomRight" state="frozen"/>
      <selection pane="topRight" activeCell="C1" sqref="C1"/>
      <selection pane="bottomLeft" activeCell="A2" sqref="A2"/>
      <selection pane="bottomRight" activeCell="CE31" sqref="CE31"/>
    </sheetView>
  </sheetViews>
  <sheetFormatPr defaultColWidth="33.26953125" defaultRowHeight="14.5" outlineLevelCol="1" x14ac:dyDescent="0.35"/>
  <cols>
    <col min="1" max="1" width="15.26953125" bestFit="1" customWidth="1"/>
    <col min="2" max="2" width="32.81640625" bestFit="1" customWidth="1"/>
    <col min="3" max="3" width="31" bestFit="1" customWidth="1"/>
    <col min="4" max="4" width="31.7265625" customWidth="1"/>
    <col min="5" max="5" width="19.1796875" style="13" customWidth="1"/>
    <col min="6" max="6" width="19.1796875" style="1" customWidth="1"/>
    <col min="7" max="7" width="16.453125" style="1" bestFit="1" customWidth="1"/>
    <col min="8" max="14" width="9.453125" style="1" customWidth="1"/>
    <col min="15" max="83" width="9.453125" style="1" customWidth="1" outlineLevel="1"/>
    <col min="84" max="84" width="60.7265625" style="16" customWidth="1"/>
    <col min="85" max="85" width="21.1796875" style="73" customWidth="1"/>
    <col min="86" max="86" width="29.26953125" style="58" hidden="1" customWidth="1"/>
    <col min="87" max="88" width="33.26953125" style="16"/>
    <col min="89" max="89" width="38.7265625" style="16" bestFit="1" customWidth="1"/>
    <col min="90" max="90" width="31.26953125" style="16" customWidth="1"/>
  </cols>
  <sheetData>
    <row r="1" spans="1:90" ht="15" customHeight="1" x14ac:dyDescent="0.35">
      <c r="A1" s="80"/>
      <c r="B1" s="328" t="s">
        <v>27</v>
      </c>
      <c r="C1" s="328"/>
      <c r="D1" s="328"/>
      <c r="E1" s="329" t="s">
        <v>28</v>
      </c>
      <c r="F1" s="329"/>
      <c r="G1" s="330"/>
      <c r="H1" s="333" t="s">
        <v>29</v>
      </c>
      <c r="I1" s="333"/>
      <c r="J1" s="333"/>
      <c r="K1" s="333"/>
      <c r="L1" s="333"/>
      <c r="M1" s="333"/>
      <c r="N1" s="333"/>
      <c r="O1" s="333"/>
      <c r="P1" s="333"/>
      <c r="Q1" s="333"/>
      <c r="R1" s="333"/>
      <c r="S1" s="333"/>
      <c r="T1" s="333"/>
      <c r="U1" s="333"/>
      <c r="V1" s="333"/>
      <c r="W1" s="333"/>
      <c r="X1" s="333"/>
      <c r="Y1" s="333"/>
      <c r="Z1" s="333"/>
      <c r="AA1" s="333"/>
      <c r="AB1" s="333"/>
      <c r="AC1" s="333"/>
      <c r="AD1" s="333"/>
      <c r="AE1" s="333"/>
      <c r="AF1" s="333"/>
      <c r="AG1" s="333"/>
      <c r="AH1" s="333"/>
      <c r="AI1" s="333"/>
      <c r="AJ1" s="333"/>
      <c r="AK1" s="333"/>
      <c r="AL1" s="333"/>
      <c r="AM1" s="333"/>
      <c r="AN1" s="333"/>
      <c r="AO1" s="333"/>
      <c r="AP1" s="333"/>
      <c r="AQ1" s="333"/>
      <c r="AR1" s="333"/>
      <c r="AS1" s="333"/>
      <c r="AT1" s="333"/>
      <c r="AU1" s="333"/>
      <c r="AV1" s="333"/>
      <c r="AW1" s="333"/>
      <c r="AX1" s="333"/>
      <c r="AY1" s="333"/>
      <c r="AZ1" s="333"/>
      <c r="BA1" s="333"/>
      <c r="BB1" s="333"/>
      <c r="BC1" s="333"/>
      <c r="BD1" s="333"/>
      <c r="BE1" s="333"/>
      <c r="BF1" s="333"/>
      <c r="BG1" s="333"/>
      <c r="BH1" s="333"/>
      <c r="BI1" s="333"/>
      <c r="BJ1" s="333"/>
      <c r="BK1" s="333"/>
      <c r="BL1" s="333"/>
      <c r="BM1" s="333"/>
      <c r="BN1" s="333"/>
      <c r="BO1" s="333"/>
      <c r="BP1" s="333"/>
      <c r="BQ1" s="333"/>
      <c r="BR1" s="333"/>
      <c r="BS1" s="333"/>
      <c r="BT1" s="333"/>
      <c r="BU1" s="333"/>
      <c r="BV1" s="333"/>
      <c r="BW1" s="333"/>
      <c r="BX1" s="333"/>
      <c r="BY1" s="333"/>
      <c r="BZ1" s="333"/>
      <c r="CA1" s="333"/>
      <c r="CB1" s="333"/>
      <c r="CC1" s="333"/>
      <c r="CD1" s="333"/>
      <c r="CE1" s="334"/>
      <c r="CF1" s="331" t="s">
        <v>30</v>
      </c>
      <c r="CG1" s="331"/>
      <c r="CH1" s="332"/>
      <c r="CI1" s="331"/>
      <c r="CJ1" s="331"/>
      <c r="CK1" s="331"/>
      <c r="CL1" s="331"/>
    </row>
    <row r="2" spans="1:90" s="57" customFormat="1" ht="33" customHeight="1" x14ac:dyDescent="0.35">
      <c r="A2" s="81" t="s">
        <v>31</v>
      </c>
      <c r="B2" s="74" t="s">
        <v>32</v>
      </c>
      <c r="C2" s="74" t="s">
        <v>33</v>
      </c>
      <c r="D2" s="74" t="s">
        <v>34</v>
      </c>
      <c r="E2" s="82" t="s">
        <v>35</v>
      </c>
      <c r="F2" s="82" t="s">
        <v>36</v>
      </c>
      <c r="G2" s="83" t="s">
        <v>37</v>
      </c>
      <c r="H2" s="77" t="s">
        <v>38</v>
      </c>
      <c r="I2" s="78" t="s">
        <v>39</v>
      </c>
      <c r="J2" s="78" t="s">
        <v>40</v>
      </c>
      <c r="K2" s="78" t="s">
        <v>41</v>
      </c>
      <c r="L2" s="78" t="s">
        <v>42</v>
      </c>
      <c r="M2" s="78" t="s">
        <v>43</v>
      </c>
      <c r="N2" s="78" t="s">
        <v>44</v>
      </c>
      <c r="O2" s="78" t="s">
        <v>45</v>
      </c>
      <c r="P2" s="78" t="s">
        <v>46</v>
      </c>
      <c r="Q2" s="78" t="s">
        <v>47</v>
      </c>
      <c r="R2" s="78" t="s">
        <v>48</v>
      </c>
      <c r="S2" s="78" t="s">
        <v>49</v>
      </c>
      <c r="T2" s="78" t="s">
        <v>50</v>
      </c>
      <c r="U2" s="78" t="s">
        <v>51</v>
      </c>
      <c r="V2" s="78" t="s">
        <v>52</v>
      </c>
      <c r="W2" s="78" t="s">
        <v>53</v>
      </c>
      <c r="X2" s="78" t="s">
        <v>54</v>
      </c>
      <c r="Y2" s="78" t="s">
        <v>55</v>
      </c>
      <c r="Z2" s="78" t="s">
        <v>56</v>
      </c>
      <c r="AA2" s="78" t="s">
        <v>57</v>
      </c>
      <c r="AB2" s="78" t="s">
        <v>58</v>
      </c>
      <c r="AC2" s="78" t="s">
        <v>59</v>
      </c>
      <c r="AD2" s="78" t="s">
        <v>60</v>
      </c>
      <c r="AE2" s="78" t="s">
        <v>61</v>
      </c>
      <c r="AF2" s="78" t="s">
        <v>62</v>
      </c>
      <c r="AG2" s="78" t="s">
        <v>63</v>
      </c>
      <c r="AH2" s="78" t="s">
        <v>64</v>
      </c>
      <c r="AI2" s="78" t="s">
        <v>65</v>
      </c>
      <c r="AJ2" s="78" t="s">
        <v>66</v>
      </c>
      <c r="AK2" s="78" t="s">
        <v>67</v>
      </c>
      <c r="AL2" s="78" t="s">
        <v>68</v>
      </c>
      <c r="AM2" s="78" t="s">
        <v>69</v>
      </c>
      <c r="AN2" s="78" t="s">
        <v>70</v>
      </c>
      <c r="AO2" s="78" t="s">
        <v>71</v>
      </c>
      <c r="AP2" s="78" t="s">
        <v>72</v>
      </c>
      <c r="AQ2" s="78" t="s">
        <v>73</v>
      </c>
      <c r="AR2" s="78" t="s">
        <v>74</v>
      </c>
      <c r="AS2" s="78" t="s">
        <v>75</v>
      </c>
      <c r="AT2" s="78" t="s">
        <v>76</v>
      </c>
      <c r="AU2" s="78" t="s">
        <v>77</v>
      </c>
      <c r="AV2" s="78" t="s">
        <v>78</v>
      </c>
      <c r="AW2" s="78" t="s">
        <v>79</v>
      </c>
      <c r="AX2" s="78" t="s">
        <v>80</v>
      </c>
      <c r="AY2" s="78" t="s">
        <v>81</v>
      </c>
      <c r="AZ2" s="78" t="s">
        <v>82</v>
      </c>
      <c r="BA2" s="78" t="s">
        <v>83</v>
      </c>
      <c r="BB2" s="78" t="s">
        <v>84</v>
      </c>
      <c r="BC2" s="78" t="s">
        <v>85</v>
      </c>
      <c r="BD2" s="78" t="s">
        <v>86</v>
      </c>
      <c r="BE2" s="78" t="s">
        <v>87</v>
      </c>
      <c r="BF2" s="78" t="s">
        <v>88</v>
      </c>
      <c r="BG2" s="78" t="s">
        <v>89</v>
      </c>
      <c r="BH2" s="78" t="s">
        <v>90</v>
      </c>
      <c r="BI2" s="78" t="s">
        <v>91</v>
      </c>
      <c r="BJ2" s="78" t="s">
        <v>92</v>
      </c>
      <c r="BK2" s="78" t="s">
        <v>93</v>
      </c>
      <c r="BL2" s="78" t="s">
        <v>94</v>
      </c>
      <c r="BM2" s="78" t="s">
        <v>95</v>
      </c>
      <c r="BN2" s="78" t="s">
        <v>96</v>
      </c>
      <c r="BO2" s="85" t="s">
        <v>97</v>
      </c>
      <c r="BP2" s="78" t="s">
        <v>98</v>
      </c>
      <c r="BQ2" s="78" t="s">
        <v>99</v>
      </c>
      <c r="BR2" s="78" t="s">
        <v>100</v>
      </c>
      <c r="BS2" s="78" t="s">
        <v>101</v>
      </c>
      <c r="BT2" s="78" t="s">
        <v>102</v>
      </c>
      <c r="BU2" s="78" t="s">
        <v>103</v>
      </c>
      <c r="BV2" s="78" t="s">
        <v>104</v>
      </c>
      <c r="BW2" s="78" t="s">
        <v>105</v>
      </c>
      <c r="BX2" s="78" t="s">
        <v>106</v>
      </c>
      <c r="BY2" s="78" t="s">
        <v>107</v>
      </c>
      <c r="BZ2" s="78" t="s">
        <v>108</v>
      </c>
      <c r="CA2" s="78" t="s">
        <v>109</v>
      </c>
      <c r="CB2" s="78" t="s">
        <v>110</v>
      </c>
      <c r="CC2" s="78" t="s">
        <v>111</v>
      </c>
      <c r="CD2" s="78" t="s">
        <v>112</v>
      </c>
      <c r="CE2" s="78" t="s">
        <v>113</v>
      </c>
      <c r="CF2" s="82" t="s">
        <v>114</v>
      </c>
      <c r="CG2" s="84" t="s">
        <v>115</v>
      </c>
      <c r="CH2" s="75" t="s">
        <v>116</v>
      </c>
      <c r="CI2" s="82" t="s">
        <v>117</v>
      </c>
      <c r="CJ2" s="82" t="s">
        <v>118</v>
      </c>
      <c r="CK2" s="82" t="s">
        <v>119</v>
      </c>
      <c r="CL2" s="82" t="s">
        <v>120</v>
      </c>
    </row>
    <row r="3" spans="1:90" s="57" customFormat="1" ht="29" hidden="1" x14ac:dyDescent="0.35">
      <c r="A3" s="61" t="s">
        <v>121</v>
      </c>
      <c r="B3" s="62" t="s">
        <v>18</v>
      </c>
      <c r="C3" s="63" t="s">
        <v>122</v>
      </c>
      <c r="D3" s="61" t="s">
        <v>123</v>
      </c>
      <c r="E3" s="21" t="s">
        <v>124</v>
      </c>
      <c r="F3" s="21">
        <v>1040</v>
      </c>
      <c r="G3" s="21" t="s">
        <v>125</v>
      </c>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61" t="s">
        <v>126</v>
      </c>
      <c r="CG3" s="72">
        <v>1.6</v>
      </c>
      <c r="CH3" s="64" t="s">
        <v>9</v>
      </c>
      <c r="CI3" s="61" t="s">
        <v>122</v>
      </c>
      <c r="CJ3" s="61" t="s">
        <v>127</v>
      </c>
      <c r="CK3" s="61" t="s">
        <v>128</v>
      </c>
      <c r="CL3" s="61"/>
    </row>
    <row r="4" spans="1:90" s="57" customFormat="1" hidden="1" x14ac:dyDescent="0.35">
      <c r="A4" s="61" t="s">
        <v>121</v>
      </c>
      <c r="B4" s="62" t="s">
        <v>129</v>
      </c>
      <c r="C4" s="63" t="s">
        <v>130</v>
      </c>
      <c r="D4" s="61" t="s">
        <v>131</v>
      </c>
      <c r="E4" s="21" t="s">
        <v>132</v>
      </c>
      <c r="F4" s="21">
        <v>3151</v>
      </c>
      <c r="G4" s="21" t="s">
        <v>133</v>
      </c>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61" t="s">
        <v>134</v>
      </c>
      <c r="CG4" s="72">
        <v>1.4</v>
      </c>
      <c r="CH4" s="64" t="s">
        <v>10</v>
      </c>
      <c r="CI4" s="61" t="s">
        <v>130</v>
      </c>
      <c r="CJ4" s="61" t="s">
        <v>135</v>
      </c>
      <c r="CK4" s="61" t="s">
        <v>136</v>
      </c>
      <c r="CL4" s="61"/>
    </row>
    <row r="5" spans="1:90" s="57" customFormat="1" ht="43.5" hidden="1" x14ac:dyDescent="0.35">
      <c r="A5" s="61" t="s">
        <v>121</v>
      </c>
      <c r="B5" s="62" t="s">
        <v>137</v>
      </c>
      <c r="C5" s="63" t="s">
        <v>138</v>
      </c>
      <c r="D5" s="61" t="s">
        <v>139</v>
      </c>
      <c r="E5" s="21" t="s">
        <v>140</v>
      </c>
      <c r="F5" s="21" t="s">
        <v>141</v>
      </c>
      <c r="G5" s="21" t="s">
        <v>142</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61" t="s">
        <v>143</v>
      </c>
      <c r="CG5" s="72" t="s">
        <v>144</v>
      </c>
      <c r="CH5" s="64" t="s">
        <v>145</v>
      </c>
      <c r="CI5" s="61" t="s">
        <v>146</v>
      </c>
      <c r="CJ5" s="61" t="s">
        <v>147</v>
      </c>
      <c r="CK5" s="61" t="s">
        <v>148</v>
      </c>
      <c r="CL5" s="65" t="s">
        <v>149</v>
      </c>
    </row>
    <row r="6" spans="1:90" s="57" customFormat="1" ht="58" hidden="1" x14ac:dyDescent="0.35">
      <c r="A6" s="61" t="s">
        <v>121</v>
      </c>
      <c r="B6" s="62" t="s">
        <v>150</v>
      </c>
      <c r="C6" s="63" t="s">
        <v>151</v>
      </c>
      <c r="D6" s="61"/>
      <c r="E6" s="21" t="s">
        <v>152</v>
      </c>
      <c r="F6" s="21">
        <v>1040</v>
      </c>
      <c r="G6" s="21" t="s">
        <v>125</v>
      </c>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61" t="s">
        <v>153</v>
      </c>
      <c r="CG6" s="72">
        <v>1.5</v>
      </c>
      <c r="CH6" s="64" t="s">
        <v>26</v>
      </c>
      <c r="CI6" s="61" t="s">
        <v>151</v>
      </c>
      <c r="CJ6" s="61" t="s">
        <v>154</v>
      </c>
      <c r="CK6" s="61" t="s">
        <v>155</v>
      </c>
      <c r="CL6" s="61"/>
    </row>
    <row r="7" spans="1:90" s="57" customFormat="1" hidden="1" x14ac:dyDescent="0.35">
      <c r="A7" s="61" t="s">
        <v>121</v>
      </c>
      <c r="B7" s="62" t="s">
        <v>156</v>
      </c>
      <c r="C7" s="63" t="s">
        <v>157</v>
      </c>
      <c r="D7" s="61" t="s">
        <v>158</v>
      </c>
      <c r="E7" s="21" t="s">
        <v>159</v>
      </c>
      <c r="F7" s="21">
        <v>1040</v>
      </c>
      <c r="G7" s="21" t="s">
        <v>125</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61" t="s">
        <v>160</v>
      </c>
      <c r="CG7" s="72">
        <v>1.1000000000000001</v>
      </c>
      <c r="CH7" s="64" t="s">
        <v>161</v>
      </c>
      <c r="CI7" s="61" t="s">
        <v>157</v>
      </c>
      <c r="CJ7" s="61" t="s">
        <v>135</v>
      </c>
      <c r="CK7" s="61" t="s">
        <v>162</v>
      </c>
      <c r="CL7" s="61"/>
    </row>
    <row r="8" spans="1:90" s="57" customFormat="1" ht="29" hidden="1" x14ac:dyDescent="0.35">
      <c r="A8" s="61" t="s">
        <v>121</v>
      </c>
      <c r="B8" s="62" t="s">
        <v>163</v>
      </c>
      <c r="C8" s="63" t="s">
        <v>164</v>
      </c>
      <c r="D8" s="61" t="s">
        <v>165</v>
      </c>
      <c r="E8" s="21" t="s">
        <v>166</v>
      </c>
      <c r="F8" s="21">
        <v>1040</v>
      </c>
      <c r="G8" s="21" t="s">
        <v>133</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61" t="s">
        <v>167</v>
      </c>
      <c r="CG8" s="72">
        <v>1.1000000000000001</v>
      </c>
      <c r="CH8" s="64" t="s">
        <v>161</v>
      </c>
      <c r="CI8" s="61" t="s">
        <v>164</v>
      </c>
      <c r="CJ8" s="61" t="s">
        <v>135</v>
      </c>
      <c r="CK8" s="61" t="s">
        <v>168</v>
      </c>
      <c r="CL8" s="61"/>
    </row>
    <row r="9" spans="1:90" s="57" customFormat="1" ht="29" hidden="1" x14ac:dyDescent="0.35">
      <c r="A9" s="61" t="s">
        <v>121</v>
      </c>
      <c r="B9" s="62" t="s">
        <v>169</v>
      </c>
      <c r="C9" s="63" t="s">
        <v>170</v>
      </c>
      <c r="D9" s="61" t="s">
        <v>171</v>
      </c>
      <c r="E9" s="21" t="s">
        <v>140</v>
      </c>
      <c r="F9" s="21" t="s">
        <v>141</v>
      </c>
      <c r="G9" s="21" t="s">
        <v>142</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61" t="s">
        <v>172</v>
      </c>
      <c r="CG9" s="72">
        <v>1.1000000000000001</v>
      </c>
      <c r="CH9" s="64" t="s">
        <v>161</v>
      </c>
      <c r="CI9" s="61" t="s">
        <v>170</v>
      </c>
      <c r="CJ9" s="61" t="s">
        <v>173</v>
      </c>
      <c r="CK9" s="61" t="s">
        <v>168</v>
      </c>
      <c r="CL9" s="61"/>
    </row>
    <row r="10" spans="1:90" s="57" customFormat="1" ht="43.5" hidden="1" x14ac:dyDescent="0.35">
      <c r="A10" s="61" t="s">
        <v>121</v>
      </c>
      <c r="B10" s="66" t="s">
        <v>174</v>
      </c>
      <c r="C10" s="61" t="s">
        <v>174</v>
      </c>
      <c r="D10" s="61" t="s">
        <v>175</v>
      </c>
      <c r="E10" s="21" t="s">
        <v>124</v>
      </c>
      <c r="F10" s="21" t="s">
        <v>141</v>
      </c>
      <c r="G10" s="21" t="s">
        <v>142</v>
      </c>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61" t="s">
        <v>176</v>
      </c>
      <c r="CG10" s="72" t="s">
        <v>144</v>
      </c>
      <c r="CH10" s="64" t="s">
        <v>144</v>
      </c>
      <c r="CI10" s="61" t="s">
        <v>177</v>
      </c>
      <c r="CJ10" s="61" t="s">
        <v>178</v>
      </c>
      <c r="CK10" s="61" t="s">
        <v>179</v>
      </c>
      <c r="CL10" s="61"/>
    </row>
    <row r="11" spans="1:90" s="57" customFormat="1" hidden="1" x14ac:dyDescent="0.35">
      <c r="A11" s="61" t="s">
        <v>121</v>
      </c>
      <c r="B11" s="62" t="s">
        <v>180</v>
      </c>
      <c r="C11" s="63"/>
      <c r="D11" s="61" t="s">
        <v>181</v>
      </c>
      <c r="E11" s="21" t="s">
        <v>159</v>
      </c>
      <c r="F11" s="21">
        <v>1040</v>
      </c>
      <c r="G11" s="21" t="s">
        <v>125</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61" t="s">
        <v>182</v>
      </c>
      <c r="CG11" s="72">
        <v>1</v>
      </c>
      <c r="CH11" s="64" t="s">
        <v>183</v>
      </c>
      <c r="CI11" s="61" t="s">
        <v>180</v>
      </c>
      <c r="CJ11" s="61" t="s">
        <v>148</v>
      </c>
      <c r="CK11" s="61" t="s">
        <v>155</v>
      </c>
      <c r="CL11" s="61"/>
    </row>
    <row r="12" spans="1:90" s="57" customFormat="1" hidden="1" x14ac:dyDescent="0.35">
      <c r="A12" s="61" t="s">
        <v>121</v>
      </c>
      <c r="B12" s="62" t="s">
        <v>184</v>
      </c>
      <c r="C12" s="63"/>
      <c r="D12" s="61" t="s">
        <v>185</v>
      </c>
      <c r="E12" s="21" t="s">
        <v>159</v>
      </c>
      <c r="F12" s="21">
        <v>1040</v>
      </c>
      <c r="G12" s="21" t="s">
        <v>125</v>
      </c>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61" t="s">
        <v>186</v>
      </c>
      <c r="CG12" s="72">
        <v>1</v>
      </c>
      <c r="CH12" s="64" t="s">
        <v>183</v>
      </c>
      <c r="CI12" s="61" t="s">
        <v>184</v>
      </c>
      <c r="CJ12" s="61" t="s">
        <v>187</v>
      </c>
      <c r="CK12" s="61" t="s">
        <v>136</v>
      </c>
      <c r="CL12" s="61"/>
    </row>
    <row r="13" spans="1:90" s="57" customFormat="1" hidden="1" x14ac:dyDescent="0.35">
      <c r="A13" s="61" t="s">
        <v>121</v>
      </c>
      <c r="B13" s="62" t="s">
        <v>188</v>
      </c>
      <c r="C13" s="63"/>
      <c r="D13" s="61" t="s">
        <v>189</v>
      </c>
      <c r="E13" s="21" t="s">
        <v>159</v>
      </c>
      <c r="F13" s="21">
        <v>1040</v>
      </c>
      <c r="G13" s="21" t="s">
        <v>125</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61" t="s">
        <v>190</v>
      </c>
      <c r="CG13" s="72">
        <v>1</v>
      </c>
      <c r="CH13" s="64" t="s">
        <v>183</v>
      </c>
      <c r="CI13" s="61" t="s">
        <v>188</v>
      </c>
      <c r="CJ13" s="61" t="s">
        <v>187</v>
      </c>
      <c r="CK13" s="61" t="s">
        <v>136</v>
      </c>
      <c r="CL13" s="61"/>
    </row>
    <row r="14" spans="1:90" s="57" customFormat="1" ht="43.5" hidden="1" x14ac:dyDescent="0.35">
      <c r="A14" s="61" t="s">
        <v>121</v>
      </c>
      <c r="B14" s="62" t="s">
        <v>191</v>
      </c>
      <c r="C14" s="63"/>
      <c r="D14" s="61" t="s">
        <v>192</v>
      </c>
      <c r="E14" s="21" t="s">
        <v>159</v>
      </c>
      <c r="F14" s="21">
        <v>1040</v>
      </c>
      <c r="G14" s="21" t="s">
        <v>125</v>
      </c>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61" t="s">
        <v>193</v>
      </c>
      <c r="CG14" s="72">
        <v>1</v>
      </c>
      <c r="CH14" s="64" t="s">
        <v>194</v>
      </c>
      <c r="CI14" s="61" t="s">
        <v>191</v>
      </c>
      <c r="CJ14" s="61" t="s">
        <v>148</v>
      </c>
      <c r="CK14" s="61" t="s">
        <v>155</v>
      </c>
      <c r="CL14" s="61"/>
    </row>
    <row r="15" spans="1:90" s="57" customFormat="1" ht="29" hidden="1" x14ac:dyDescent="0.35">
      <c r="A15" s="61" t="s">
        <v>121</v>
      </c>
      <c r="B15" s="62" t="s">
        <v>195</v>
      </c>
      <c r="C15" s="63"/>
      <c r="D15" s="61" t="s">
        <v>196</v>
      </c>
      <c r="E15" s="21" t="s">
        <v>159</v>
      </c>
      <c r="F15" s="21">
        <v>1040</v>
      </c>
      <c r="G15" s="21" t="s">
        <v>125</v>
      </c>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61" t="s">
        <v>197</v>
      </c>
      <c r="CG15" s="72">
        <v>1.1000000000000001</v>
      </c>
      <c r="CH15" s="64" t="s">
        <v>194</v>
      </c>
      <c r="CI15" s="61" t="s">
        <v>195</v>
      </c>
      <c r="CJ15" s="61" t="s">
        <v>187</v>
      </c>
      <c r="CK15" s="61" t="s">
        <v>198</v>
      </c>
      <c r="CL15" s="61"/>
    </row>
    <row r="16" spans="1:90" s="57" customFormat="1" ht="58" hidden="1" x14ac:dyDescent="0.35">
      <c r="A16" s="61" t="s">
        <v>121</v>
      </c>
      <c r="B16" s="62" t="s">
        <v>199</v>
      </c>
      <c r="C16" s="63"/>
      <c r="D16" s="61" t="s">
        <v>200</v>
      </c>
      <c r="E16" s="21" t="s">
        <v>124</v>
      </c>
      <c r="F16" s="21" t="s">
        <v>201</v>
      </c>
      <c r="G16" s="21" t="s">
        <v>125</v>
      </c>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61" t="s">
        <v>202</v>
      </c>
      <c r="CG16" s="72" t="s">
        <v>203</v>
      </c>
      <c r="CH16" s="64" t="s">
        <v>9</v>
      </c>
      <c r="CI16" s="61" t="s">
        <v>199</v>
      </c>
      <c r="CJ16" s="61" t="s">
        <v>204</v>
      </c>
      <c r="CK16" s="61" t="s">
        <v>205</v>
      </c>
      <c r="CL16" s="61"/>
    </row>
    <row r="17" spans="1:90" s="57" customFormat="1" ht="29" hidden="1" x14ac:dyDescent="0.35">
      <c r="A17" s="61" t="s">
        <v>121</v>
      </c>
      <c r="B17" s="62" t="s">
        <v>206</v>
      </c>
      <c r="C17" s="63"/>
      <c r="D17" s="61" t="s">
        <v>207</v>
      </c>
      <c r="E17" s="21" t="s">
        <v>124</v>
      </c>
      <c r="F17" s="21">
        <v>1040</v>
      </c>
      <c r="G17" s="21" t="s">
        <v>125</v>
      </c>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61" t="s">
        <v>208</v>
      </c>
      <c r="CG17" s="72">
        <v>1.5</v>
      </c>
      <c r="CH17" s="64" t="s">
        <v>209</v>
      </c>
      <c r="CI17" s="61" t="s">
        <v>206</v>
      </c>
      <c r="CJ17" s="61" t="s">
        <v>210</v>
      </c>
      <c r="CK17" s="61" t="s">
        <v>211</v>
      </c>
      <c r="CL17" s="61"/>
    </row>
    <row r="18" spans="1:90" s="57" customFormat="1" ht="29" hidden="1" x14ac:dyDescent="0.35">
      <c r="A18" s="61" t="s">
        <v>121</v>
      </c>
      <c r="B18" s="62" t="s">
        <v>212</v>
      </c>
      <c r="C18" s="63"/>
      <c r="D18" s="61" t="s">
        <v>213</v>
      </c>
      <c r="E18" s="21" t="s">
        <v>124</v>
      </c>
      <c r="F18" s="21">
        <v>1040</v>
      </c>
      <c r="G18" s="21" t="s">
        <v>125</v>
      </c>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61" t="s">
        <v>214</v>
      </c>
      <c r="CG18" s="72">
        <v>1.3</v>
      </c>
      <c r="CH18" s="64" t="s">
        <v>17</v>
      </c>
      <c r="CI18" s="61" t="s">
        <v>212</v>
      </c>
      <c r="CJ18" s="61" t="s">
        <v>135</v>
      </c>
      <c r="CK18" s="61" t="s">
        <v>215</v>
      </c>
      <c r="CL18" s="61"/>
    </row>
    <row r="19" spans="1:90" s="57" customFormat="1" ht="43.5" hidden="1" x14ac:dyDescent="0.35">
      <c r="A19" s="61" t="s">
        <v>121</v>
      </c>
      <c r="B19" s="62" t="s">
        <v>216</v>
      </c>
      <c r="C19" s="63"/>
      <c r="D19" s="61"/>
      <c r="E19" s="21" t="s">
        <v>124</v>
      </c>
      <c r="F19" s="21">
        <v>1040</v>
      </c>
      <c r="G19" s="21" t="s">
        <v>125</v>
      </c>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61" t="s">
        <v>217</v>
      </c>
      <c r="CG19" s="72">
        <v>1.5</v>
      </c>
      <c r="CH19" s="64" t="s">
        <v>10</v>
      </c>
      <c r="CI19" s="61" t="s">
        <v>216</v>
      </c>
      <c r="CJ19" s="61" t="s">
        <v>127</v>
      </c>
      <c r="CK19" s="61" t="s">
        <v>218</v>
      </c>
      <c r="CL19" s="61"/>
    </row>
    <row r="20" spans="1:90" s="57" customFormat="1" ht="58" hidden="1" x14ac:dyDescent="0.35">
      <c r="A20" s="61" t="s">
        <v>121</v>
      </c>
      <c r="B20" s="62" t="s">
        <v>219</v>
      </c>
      <c r="C20" s="63"/>
      <c r="D20" s="61" t="s">
        <v>220</v>
      </c>
      <c r="E20" s="21" t="s">
        <v>124</v>
      </c>
      <c r="F20" s="21">
        <v>1040</v>
      </c>
      <c r="G20" s="21" t="s">
        <v>125</v>
      </c>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61" t="s">
        <v>221</v>
      </c>
      <c r="CG20" s="72">
        <v>1.2</v>
      </c>
      <c r="CH20" s="64" t="s">
        <v>222</v>
      </c>
      <c r="CI20" s="61" t="s">
        <v>219</v>
      </c>
      <c r="CJ20" s="61" t="s">
        <v>154</v>
      </c>
      <c r="CK20" s="61" t="s">
        <v>223</v>
      </c>
      <c r="CL20" s="61"/>
    </row>
    <row r="21" spans="1:90" s="57" customFormat="1" ht="58" hidden="1" x14ac:dyDescent="0.35">
      <c r="A21" s="61" t="s">
        <v>121</v>
      </c>
      <c r="B21" s="62" t="s">
        <v>224</v>
      </c>
      <c r="C21" s="63"/>
      <c r="D21" s="61" t="s">
        <v>225</v>
      </c>
      <c r="E21" s="21" t="s">
        <v>124</v>
      </c>
      <c r="F21" s="21">
        <v>1007</v>
      </c>
      <c r="G21" s="21" t="s">
        <v>125</v>
      </c>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61" t="s">
        <v>226</v>
      </c>
      <c r="CG21" s="72">
        <v>1.4</v>
      </c>
      <c r="CH21" s="64" t="s">
        <v>9</v>
      </c>
      <c r="CI21" s="61" t="s">
        <v>224</v>
      </c>
      <c r="CJ21" s="61" t="s">
        <v>135</v>
      </c>
      <c r="CK21" s="61" t="s">
        <v>227</v>
      </c>
      <c r="CL21" s="61"/>
    </row>
    <row r="22" spans="1:90" s="57" customFormat="1" ht="29" hidden="1" x14ac:dyDescent="0.35">
      <c r="A22" s="61" t="s">
        <v>121</v>
      </c>
      <c r="B22" s="62" t="s">
        <v>228</v>
      </c>
      <c r="C22" s="63"/>
      <c r="D22" s="61" t="s">
        <v>229</v>
      </c>
      <c r="E22" s="21" t="s">
        <v>230</v>
      </c>
      <c r="F22" s="21">
        <v>1040</v>
      </c>
      <c r="G22" s="21" t="s">
        <v>133</v>
      </c>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61" t="s">
        <v>231</v>
      </c>
      <c r="CG22" s="72">
        <v>1.3</v>
      </c>
      <c r="CH22" s="64" t="s">
        <v>17</v>
      </c>
      <c r="CI22" s="61" t="s">
        <v>228</v>
      </c>
      <c r="CJ22" s="61" t="s">
        <v>135</v>
      </c>
      <c r="CK22" s="61" t="s">
        <v>232</v>
      </c>
      <c r="CL22" s="61"/>
    </row>
    <row r="23" spans="1:90" s="57" customFormat="1" ht="58" hidden="1" x14ac:dyDescent="0.35">
      <c r="A23" s="61" t="s">
        <v>121</v>
      </c>
      <c r="B23" s="62" t="s">
        <v>233</v>
      </c>
      <c r="C23" s="63"/>
      <c r="D23" s="61" t="s">
        <v>234</v>
      </c>
      <c r="E23" s="21" t="s">
        <v>166</v>
      </c>
      <c r="F23" s="21">
        <v>3151</v>
      </c>
      <c r="G23" s="21" t="s">
        <v>133</v>
      </c>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61" t="s">
        <v>235</v>
      </c>
      <c r="CG23" s="72">
        <v>1.3</v>
      </c>
      <c r="CH23" s="64" t="s">
        <v>17</v>
      </c>
      <c r="CI23" s="61" t="s">
        <v>233</v>
      </c>
      <c r="CJ23" s="61" t="s">
        <v>154</v>
      </c>
      <c r="CK23" s="61" t="s">
        <v>232</v>
      </c>
      <c r="CL23" s="61"/>
    </row>
    <row r="24" spans="1:90" s="57" customFormat="1" ht="43.5" hidden="1" x14ac:dyDescent="0.35">
      <c r="A24" s="61" t="s">
        <v>121</v>
      </c>
      <c r="B24" s="62" t="s">
        <v>236</v>
      </c>
      <c r="C24" s="63"/>
      <c r="D24" s="61" t="s">
        <v>237</v>
      </c>
      <c r="E24" s="21" t="s">
        <v>140</v>
      </c>
      <c r="F24" s="21" t="s">
        <v>141</v>
      </c>
      <c r="G24" s="21" t="s">
        <v>142</v>
      </c>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61" t="s">
        <v>238</v>
      </c>
      <c r="CG24" s="72">
        <v>1.3</v>
      </c>
      <c r="CH24" s="64" t="s">
        <v>209</v>
      </c>
      <c r="CI24" s="61" t="s">
        <v>236</v>
      </c>
      <c r="CJ24" s="61" t="s">
        <v>135</v>
      </c>
      <c r="CK24" s="61" t="s">
        <v>128</v>
      </c>
      <c r="CL24" s="61"/>
    </row>
    <row r="25" spans="1:90" s="57" customFormat="1" ht="43.5" hidden="1" x14ac:dyDescent="0.35">
      <c r="A25" s="61" t="s">
        <v>121</v>
      </c>
      <c r="B25" s="62" t="s">
        <v>239</v>
      </c>
      <c r="C25" s="63"/>
      <c r="D25" s="61" t="s">
        <v>240</v>
      </c>
      <c r="E25" s="21" t="s">
        <v>140</v>
      </c>
      <c r="F25" s="21">
        <v>1040</v>
      </c>
      <c r="G25" s="21" t="s">
        <v>241</v>
      </c>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61" t="s">
        <v>242</v>
      </c>
      <c r="CG25" s="72">
        <v>1.2</v>
      </c>
      <c r="CH25" s="64" t="s">
        <v>10</v>
      </c>
      <c r="CI25" s="61" t="s">
        <v>239</v>
      </c>
      <c r="CJ25" s="61" t="s">
        <v>135</v>
      </c>
      <c r="CK25" s="61" t="s">
        <v>227</v>
      </c>
      <c r="CL25" s="61"/>
    </row>
    <row r="26" spans="1:90" s="57" customFormat="1" ht="58" hidden="1" x14ac:dyDescent="0.35">
      <c r="A26" s="61" t="s">
        <v>121</v>
      </c>
      <c r="B26" s="62" t="s">
        <v>243</v>
      </c>
      <c r="C26" s="63"/>
      <c r="D26" s="61" t="s">
        <v>244</v>
      </c>
      <c r="E26" s="21" t="s">
        <v>140</v>
      </c>
      <c r="F26" s="21" t="s">
        <v>141</v>
      </c>
      <c r="G26" s="21" t="s">
        <v>142</v>
      </c>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61" t="s">
        <v>245</v>
      </c>
      <c r="CG26" s="72">
        <v>1</v>
      </c>
      <c r="CH26" s="64" t="s">
        <v>17</v>
      </c>
      <c r="CI26" s="61" t="s">
        <v>243</v>
      </c>
      <c r="CJ26" s="61" t="s">
        <v>246</v>
      </c>
      <c r="CK26" s="61" t="s">
        <v>247</v>
      </c>
      <c r="CL26" s="65" t="s">
        <v>248</v>
      </c>
    </row>
    <row r="27" spans="1:90" s="57" customFormat="1" ht="58" hidden="1" x14ac:dyDescent="0.35">
      <c r="A27" s="61" t="s">
        <v>121</v>
      </c>
      <c r="B27" s="62" t="s">
        <v>249</v>
      </c>
      <c r="C27" s="63"/>
      <c r="D27" s="61"/>
      <c r="E27" s="21" t="s">
        <v>152</v>
      </c>
      <c r="F27" s="21">
        <v>1040</v>
      </c>
      <c r="G27" s="21" t="s">
        <v>125</v>
      </c>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61" t="s">
        <v>250</v>
      </c>
      <c r="CG27" s="72">
        <v>1.4</v>
      </c>
      <c r="CH27" s="64" t="s">
        <v>9</v>
      </c>
      <c r="CI27" s="61" t="s">
        <v>249</v>
      </c>
      <c r="CJ27" s="61" t="s">
        <v>154</v>
      </c>
      <c r="CK27" s="61" t="s">
        <v>155</v>
      </c>
      <c r="CL27" s="61"/>
    </row>
    <row r="28" spans="1:90" s="68" customFormat="1" ht="58" hidden="1" x14ac:dyDescent="0.35">
      <c r="A28" s="61" t="s">
        <v>121</v>
      </c>
      <c r="B28" s="62" t="s">
        <v>251</v>
      </c>
      <c r="C28" s="63"/>
      <c r="D28" s="61"/>
      <c r="E28" s="21" t="s">
        <v>152</v>
      </c>
      <c r="F28" s="21">
        <v>1040</v>
      </c>
      <c r="G28" s="21" t="s">
        <v>125</v>
      </c>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61" t="s">
        <v>252</v>
      </c>
      <c r="CG28" s="72">
        <v>1.4</v>
      </c>
      <c r="CH28" s="64" t="s">
        <v>9</v>
      </c>
      <c r="CI28" s="61" t="s">
        <v>251</v>
      </c>
      <c r="CJ28" s="61" t="s">
        <v>154</v>
      </c>
      <c r="CK28" s="61" t="s">
        <v>155</v>
      </c>
      <c r="CL28" s="61"/>
    </row>
    <row r="29" spans="1:90" s="57" customFormat="1" ht="58" hidden="1" x14ac:dyDescent="0.35">
      <c r="A29" s="61" t="s">
        <v>121</v>
      </c>
      <c r="B29" s="62" t="s">
        <v>253</v>
      </c>
      <c r="C29" s="63"/>
      <c r="D29" s="61"/>
      <c r="E29" s="21" t="s">
        <v>254</v>
      </c>
      <c r="F29" s="21">
        <v>1040</v>
      </c>
      <c r="G29" s="21" t="s">
        <v>125</v>
      </c>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61" t="s">
        <v>255</v>
      </c>
      <c r="CG29" s="72">
        <v>1.5</v>
      </c>
      <c r="CH29" s="64" t="s">
        <v>9</v>
      </c>
      <c r="CI29" s="61" t="s">
        <v>253</v>
      </c>
      <c r="CJ29" s="61" t="s">
        <v>154</v>
      </c>
      <c r="CK29" s="61" t="s">
        <v>155</v>
      </c>
      <c r="CL29" s="61"/>
    </row>
    <row r="30" spans="1:90" s="57" customFormat="1" ht="29" hidden="1" x14ac:dyDescent="0.35">
      <c r="A30" s="61" t="s">
        <v>121</v>
      </c>
      <c r="B30" s="62" t="s">
        <v>256</v>
      </c>
      <c r="C30" s="63"/>
      <c r="D30" s="61" t="s">
        <v>257</v>
      </c>
      <c r="E30" s="21" t="s">
        <v>254</v>
      </c>
      <c r="F30" s="21">
        <v>1040</v>
      </c>
      <c r="G30" s="21" t="s">
        <v>125</v>
      </c>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61" t="s">
        <v>258</v>
      </c>
      <c r="CG30" s="72">
        <v>1.1000000000000001</v>
      </c>
      <c r="CH30" s="64" t="s">
        <v>194</v>
      </c>
      <c r="CI30" s="61" t="s">
        <v>256</v>
      </c>
      <c r="CJ30" s="61"/>
      <c r="CK30" s="61" t="s">
        <v>155</v>
      </c>
      <c r="CL30" s="61"/>
    </row>
    <row r="31" spans="1:90" s="57" customFormat="1" ht="58" x14ac:dyDescent="0.35">
      <c r="A31" s="61" t="s">
        <v>259</v>
      </c>
      <c r="B31" s="70" t="s">
        <v>6</v>
      </c>
      <c r="C31" s="63" t="s">
        <v>260</v>
      </c>
      <c r="D31" s="61"/>
      <c r="E31" s="21" t="s">
        <v>159</v>
      </c>
      <c r="F31" s="21">
        <v>4000</v>
      </c>
      <c r="G31" s="21" t="s">
        <v>261</v>
      </c>
      <c r="H31" s="21" t="s">
        <v>152</v>
      </c>
      <c r="I31" s="21" t="s">
        <v>152</v>
      </c>
      <c r="J31" s="21" t="s">
        <v>152</v>
      </c>
      <c r="K31" s="21"/>
      <c r="L31" s="21" t="s">
        <v>152</v>
      </c>
      <c r="M31" s="21" t="s">
        <v>152</v>
      </c>
      <c r="N31" s="21" t="s">
        <v>152</v>
      </c>
      <c r="O31" s="21" t="s">
        <v>152</v>
      </c>
      <c r="P31" s="21"/>
      <c r="Q31" s="21" t="s">
        <v>152</v>
      </c>
      <c r="R31" s="21" t="s">
        <v>262</v>
      </c>
      <c r="S31" s="21" t="s">
        <v>152</v>
      </c>
      <c r="T31" s="21" t="s">
        <v>152</v>
      </c>
      <c r="U31" s="21" t="s">
        <v>144</v>
      </c>
      <c r="V31" s="21" t="s">
        <v>152</v>
      </c>
      <c r="W31" s="21" t="s">
        <v>144</v>
      </c>
      <c r="X31" s="21" t="s">
        <v>144</v>
      </c>
      <c r="Y31" s="21" t="s">
        <v>152</v>
      </c>
      <c r="Z31" s="21" t="s">
        <v>144</v>
      </c>
      <c r="AA31" s="21" t="s">
        <v>152</v>
      </c>
      <c r="AB31" s="21" t="s">
        <v>144</v>
      </c>
      <c r="AC31" s="21" t="s">
        <v>152</v>
      </c>
      <c r="AD31" s="21" t="s">
        <v>152</v>
      </c>
      <c r="AE31" s="21" t="s">
        <v>144</v>
      </c>
      <c r="AF31" s="21" t="s">
        <v>144</v>
      </c>
      <c r="AG31" s="21" t="s">
        <v>144</v>
      </c>
      <c r="AH31" s="21" t="s">
        <v>144</v>
      </c>
      <c r="AI31" s="21" t="s">
        <v>152</v>
      </c>
      <c r="AJ31" s="21" t="s">
        <v>144</v>
      </c>
      <c r="AK31" s="21" t="s">
        <v>152</v>
      </c>
      <c r="AL31" s="21" t="s">
        <v>144</v>
      </c>
      <c r="AM31" s="21" t="s">
        <v>144</v>
      </c>
      <c r="AN31" s="21" t="s">
        <v>144</v>
      </c>
      <c r="AO31" s="21" t="s">
        <v>144</v>
      </c>
      <c r="AP31" s="21" t="s">
        <v>152</v>
      </c>
      <c r="AQ31" s="21" t="s">
        <v>144</v>
      </c>
      <c r="AR31" s="21" t="s">
        <v>144</v>
      </c>
      <c r="AS31" s="21" t="s">
        <v>144</v>
      </c>
      <c r="AT31" s="21" t="s">
        <v>152</v>
      </c>
      <c r="AU31" s="21" t="s">
        <v>152</v>
      </c>
      <c r="AV31" s="21" t="s">
        <v>144</v>
      </c>
      <c r="AW31" s="21" t="s">
        <v>152</v>
      </c>
      <c r="AX31" s="21" t="s">
        <v>152</v>
      </c>
      <c r="AY31" s="21" t="s">
        <v>152</v>
      </c>
      <c r="AZ31" s="21" t="s">
        <v>152</v>
      </c>
      <c r="BA31" s="21" t="s">
        <v>152</v>
      </c>
      <c r="BB31" s="21" t="s">
        <v>144</v>
      </c>
      <c r="BC31" s="21" t="s">
        <v>144</v>
      </c>
      <c r="BD31" s="21" t="s">
        <v>152</v>
      </c>
      <c r="BE31" s="21" t="s">
        <v>144</v>
      </c>
      <c r="BF31" s="21" t="s">
        <v>144</v>
      </c>
      <c r="BG31" s="21" t="s">
        <v>152</v>
      </c>
      <c r="BH31" s="21" t="s">
        <v>144</v>
      </c>
      <c r="BI31" s="21" t="s">
        <v>152</v>
      </c>
      <c r="BJ31" s="21" t="s">
        <v>152</v>
      </c>
      <c r="BK31" s="21" t="s">
        <v>152</v>
      </c>
      <c r="BL31" s="21" t="s">
        <v>152</v>
      </c>
      <c r="BM31" s="21" t="s">
        <v>152</v>
      </c>
      <c r="BN31" s="21" t="s">
        <v>144</v>
      </c>
      <c r="BO31" s="21" t="s">
        <v>152</v>
      </c>
      <c r="BP31" s="21" t="s">
        <v>152</v>
      </c>
      <c r="BQ31" s="21" t="s">
        <v>144</v>
      </c>
      <c r="BR31" s="21" t="s">
        <v>144</v>
      </c>
      <c r="BS31" s="21" t="s">
        <v>152</v>
      </c>
      <c r="BT31" s="21" t="s">
        <v>152</v>
      </c>
      <c r="BU31" s="21" t="s">
        <v>152</v>
      </c>
      <c r="BV31" s="21" t="s">
        <v>144</v>
      </c>
      <c r="BW31" s="21" t="s">
        <v>152</v>
      </c>
      <c r="BX31" s="21" t="s">
        <v>152</v>
      </c>
      <c r="BY31" s="21" t="s">
        <v>152</v>
      </c>
      <c r="BZ31" s="21" t="s">
        <v>144</v>
      </c>
      <c r="CA31" s="21" t="s">
        <v>152</v>
      </c>
      <c r="CB31" s="21" t="s">
        <v>152</v>
      </c>
      <c r="CC31" s="21" t="s">
        <v>152</v>
      </c>
      <c r="CD31" s="21" t="s">
        <v>144</v>
      </c>
      <c r="CE31" s="21"/>
      <c r="CF31" s="61" t="s">
        <v>263</v>
      </c>
      <c r="CG31" s="72">
        <v>1.2</v>
      </c>
      <c r="CH31" s="64" t="s">
        <v>10</v>
      </c>
      <c r="CI31" s="61" t="s">
        <v>260</v>
      </c>
      <c r="CJ31" s="69" t="s">
        <v>154</v>
      </c>
      <c r="CK31" s="61" t="s">
        <v>264</v>
      </c>
      <c r="CL31" s="61"/>
    </row>
    <row r="32" spans="1:90" s="57" customFormat="1" hidden="1" x14ac:dyDescent="0.35">
      <c r="A32" s="61" t="s">
        <v>259</v>
      </c>
      <c r="B32" s="62" t="s">
        <v>265</v>
      </c>
      <c r="C32" s="63" t="s">
        <v>265</v>
      </c>
      <c r="D32" s="61"/>
      <c r="E32" s="21" t="s">
        <v>159</v>
      </c>
      <c r="F32" s="21">
        <v>4000</v>
      </c>
      <c r="G32" s="21" t="s">
        <v>261</v>
      </c>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65" t="s">
        <v>266</v>
      </c>
      <c r="CG32" s="72">
        <v>1.1000000000000001</v>
      </c>
      <c r="CH32" s="64"/>
      <c r="CI32" s="61" t="s">
        <v>265</v>
      </c>
      <c r="CJ32" s="61" t="s">
        <v>148</v>
      </c>
      <c r="CK32" s="61" t="s">
        <v>267</v>
      </c>
      <c r="CL32" s="61"/>
    </row>
    <row r="33" spans="1:90" s="57" customFormat="1" ht="58" hidden="1" x14ac:dyDescent="0.35">
      <c r="A33" s="61" t="s">
        <v>259</v>
      </c>
      <c r="B33" s="62" t="s">
        <v>268</v>
      </c>
      <c r="C33" s="63" t="s">
        <v>268</v>
      </c>
      <c r="D33" s="61"/>
      <c r="E33" s="21" t="s">
        <v>159</v>
      </c>
      <c r="F33" s="21">
        <v>4000</v>
      </c>
      <c r="G33" s="21" t="s">
        <v>261</v>
      </c>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65" t="s">
        <v>269</v>
      </c>
      <c r="CG33" s="72">
        <v>1.1000000000000001</v>
      </c>
      <c r="CH33" s="64"/>
      <c r="CI33" s="61" t="s">
        <v>270</v>
      </c>
      <c r="CJ33" s="61" t="s">
        <v>148</v>
      </c>
      <c r="CK33" s="61" t="s">
        <v>264</v>
      </c>
      <c r="CL33" s="61" t="s">
        <v>271</v>
      </c>
    </row>
    <row r="34" spans="1:90" s="57" customFormat="1" ht="29" hidden="1" x14ac:dyDescent="0.35">
      <c r="A34" s="61" t="s">
        <v>259</v>
      </c>
      <c r="B34" s="62" t="s">
        <v>16</v>
      </c>
      <c r="C34" s="63" t="s">
        <v>272</v>
      </c>
      <c r="D34" s="61"/>
      <c r="E34" s="21" t="s">
        <v>254</v>
      </c>
      <c r="F34" s="21">
        <v>4071</v>
      </c>
      <c r="G34" s="21" t="s">
        <v>261</v>
      </c>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61" t="s">
        <v>273</v>
      </c>
      <c r="CG34" s="72">
        <v>3</v>
      </c>
      <c r="CH34" s="64" t="s">
        <v>274</v>
      </c>
      <c r="CI34" s="61" t="s">
        <v>272</v>
      </c>
      <c r="CJ34" s="61" t="s">
        <v>148</v>
      </c>
      <c r="CK34" s="61" t="s">
        <v>275</v>
      </c>
      <c r="CL34" s="61"/>
    </row>
    <row r="35" spans="1:90" s="57" customFormat="1" ht="29" hidden="1" x14ac:dyDescent="0.35">
      <c r="A35" s="61" t="s">
        <v>259</v>
      </c>
      <c r="B35" s="62" t="s">
        <v>276</v>
      </c>
      <c r="C35" s="63" t="s">
        <v>276</v>
      </c>
      <c r="D35" s="61"/>
      <c r="E35" s="21" t="s">
        <v>277</v>
      </c>
      <c r="F35" s="21">
        <v>4071</v>
      </c>
      <c r="G35" s="21" t="s">
        <v>261</v>
      </c>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61" t="s">
        <v>278</v>
      </c>
      <c r="CG35" s="72">
        <v>1.2</v>
      </c>
      <c r="CH35" s="64"/>
      <c r="CI35" s="61" t="s">
        <v>279</v>
      </c>
      <c r="CJ35" s="61" t="s">
        <v>148</v>
      </c>
      <c r="CK35" s="61" t="s">
        <v>280</v>
      </c>
      <c r="CL35" s="61"/>
    </row>
    <row r="36" spans="1:90" s="57" customFormat="1" ht="87" x14ac:dyDescent="0.35">
      <c r="A36" s="61" t="s">
        <v>259</v>
      </c>
      <c r="B36" s="62" t="s">
        <v>13</v>
      </c>
      <c r="C36" s="63" t="s">
        <v>281</v>
      </c>
      <c r="D36" s="61" t="s">
        <v>282</v>
      </c>
      <c r="E36" s="21" t="s">
        <v>166</v>
      </c>
      <c r="F36" s="21">
        <v>4000</v>
      </c>
      <c r="G36" s="21" t="s">
        <v>283</v>
      </c>
      <c r="H36" s="21" t="s">
        <v>152</v>
      </c>
      <c r="I36" s="21" t="s">
        <v>152</v>
      </c>
      <c r="J36" s="21" t="s">
        <v>152</v>
      </c>
      <c r="K36" s="21" t="s">
        <v>144</v>
      </c>
      <c r="L36" s="21" t="s">
        <v>152</v>
      </c>
      <c r="M36" s="21" t="s">
        <v>152</v>
      </c>
      <c r="N36" s="21" t="s">
        <v>152</v>
      </c>
      <c r="O36" s="21" t="s">
        <v>152</v>
      </c>
      <c r="P36" s="21" t="s">
        <v>144</v>
      </c>
      <c r="Q36" s="21" t="s">
        <v>152</v>
      </c>
      <c r="R36" s="21" t="s">
        <v>152</v>
      </c>
      <c r="S36" s="21" t="s">
        <v>152</v>
      </c>
      <c r="T36" s="21" t="s">
        <v>144</v>
      </c>
      <c r="U36" s="21" t="s">
        <v>144</v>
      </c>
      <c r="V36" s="21" t="s">
        <v>152</v>
      </c>
      <c r="W36" s="21" t="s">
        <v>144</v>
      </c>
      <c r="X36" s="21" t="s">
        <v>144</v>
      </c>
      <c r="Y36" s="21" t="s">
        <v>152</v>
      </c>
      <c r="Z36" s="21" t="s">
        <v>144</v>
      </c>
      <c r="AA36" s="21" t="s">
        <v>152</v>
      </c>
      <c r="AB36" s="21" t="s">
        <v>144</v>
      </c>
      <c r="AC36" s="21" t="s">
        <v>144</v>
      </c>
      <c r="AD36" s="21" t="s">
        <v>152</v>
      </c>
      <c r="AE36" s="21" t="s">
        <v>148</v>
      </c>
      <c r="AF36" s="21"/>
      <c r="AG36" s="21" t="s">
        <v>148</v>
      </c>
      <c r="AH36" s="21" t="s">
        <v>144</v>
      </c>
      <c r="AI36" s="21" t="s">
        <v>152</v>
      </c>
      <c r="AJ36" s="21"/>
      <c r="AK36" s="21" t="s">
        <v>144</v>
      </c>
      <c r="AL36" s="21" t="s">
        <v>144</v>
      </c>
      <c r="AM36" s="21"/>
      <c r="AN36" s="21"/>
      <c r="AO36" s="21"/>
      <c r="AP36" s="21" t="s">
        <v>152</v>
      </c>
      <c r="AQ36" s="21" t="s">
        <v>144</v>
      </c>
      <c r="AR36" s="21" t="s">
        <v>144</v>
      </c>
      <c r="AS36" s="21" t="s">
        <v>144</v>
      </c>
      <c r="AT36" s="21"/>
      <c r="AU36" s="21" t="s">
        <v>152</v>
      </c>
      <c r="AV36" s="21"/>
      <c r="AW36" s="21" t="s">
        <v>144</v>
      </c>
      <c r="AX36" s="21" t="s">
        <v>152</v>
      </c>
      <c r="AY36" s="21" t="s">
        <v>144</v>
      </c>
      <c r="AZ36" s="21" t="s">
        <v>152</v>
      </c>
      <c r="BA36" s="21" t="s">
        <v>152</v>
      </c>
      <c r="BB36" s="21" t="s">
        <v>144</v>
      </c>
      <c r="BC36" s="21" t="s">
        <v>144</v>
      </c>
      <c r="BD36" s="21" t="s">
        <v>152</v>
      </c>
      <c r="BE36" s="21" t="s">
        <v>144</v>
      </c>
      <c r="BF36" s="21" t="s">
        <v>152</v>
      </c>
      <c r="BG36" s="21" t="s">
        <v>152</v>
      </c>
      <c r="BH36" s="21" t="s">
        <v>144</v>
      </c>
      <c r="BI36" s="21" t="s">
        <v>152</v>
      </c>
      <c r="BJ36" s="21" t="s">
        <v>152</v>
      </c>
      <c r="BK36" s="21" t="s">
        <v>152</v>
      </c>
      <c r="BL36" s="21" t="s">
        <v>152</v>
      </c>
      <c r="BM36" s="21" t="s">
        <v>152</v>
      </c>
      <c r="BN36" s="21" t="s">
        <v>144</v>
      </c>
      <c r="BO36" s="21" t="s">
        <v>152</v>
      </c>
      <c r="BP36" s="21" t="s">
        <v>152</v>
      </c>
      <c r="BQ36" s="21" t="s">
        <v>144</v>
      </c>
      <c r="BR36" s="21" t="s">
        <v>152</v>
      </c>
      <c r="BS36" s="21" t="s">
        <v>152</v>
      </c>
      <c r="BT36" s="21" t="s">
        <v>152</v>
      </c>
      <c r="BU36" s="21"/>
      <c r="BV36" s="21"/>
      <c r="BW36" s="21"/>
      <c r="BX36" s="21" t="s">
        <v>152</v>
      </c>
      <c r="BY36" s="21"/>
      <c r="BZ36" s="21" t="s">
        <v>144</v>
      </c>
      <c r="CA36" s="21" t="s">
        <v>152</v>
      </c>
      <c r="CB36" s="21" t="s">
        <v>152</v>
      </c>
      <c r="CC36" s="21"/>
      <c r="CD36" s="21"/>
      <c r="CE36" s="21"/>
      <c r="CF36" s="61" t="s">
        <v>284</v>
      </c>
      <c r="CG36" s="72" t="s">
        <v>285</v>
      </c>
      <c r="CH36" s="64" t="s">
        <v>15</v>
      </c>
      <c r="CI36" s="61" t="s">
        <v>286</v>
      </c>
      <c r="CJ36" s="65" t="s">
        <v>287</v>
      </c>
      <c r="CK36" s="65" t="s">
        <v>288</v>
      </c>
      <c r="CL36" s="65" t="s">
        <v>289</v>
      </c>
    </row>
    <row r="37" spans="1:90" s="57" customFormat="1" ht="58" x14ac:dyDescent="0.35">
      <c r="A37" s="61" t="s">
        <v>259</v>
      </c>
      <c r="B37" s="62" t="s">
        <v>290</v>
      </c>
      <c r="C37" s="63" t="s">
        <v>290</v>
      </c>
      <c r="D37" s="61"/>
      <c r="E37" s="21" t="s">
        <v>166</v>
      </c>
      <c r="F37" s="21">
        <v>4000</v>
      </c>
      <c r="G37" s="21" t="s">
        <v>283</v>
      </c>
      <c r="H37" s="21" t="s">
        <v>152</v>
      </c>
      <c r="I37" s="21" t="s">
        <v>152</v>
      </c>
      <c r="J37" s="21" t="s">
        <v>152</v>
      </c>
      <c r="K37" s="21" t="s">
        <v>144</v>
      </c>
      <c r="L37" s="21" t="s">
        <v>152</v>
      </c>
      <c r="M37" s="21" t="s">
        <v>152</v>
      </c>
      <c r="N37" s="21" t="s">
        <v>152</v>
      </c>
      <c r="O37" s="21" t="s">
        <v>152</v>
      </c>
      <c r="P37" s="21" t="s">
        <v>144</v>
      </c>
      <c r="Q37" s="21" t="s">
        <v>152</v>
      </c>
      <c r="R37" s="21" t="s">
        <v>152</v>
      </c>
      <c r="S37" s="21" t="s">
        <v>152</v>
      </c>
      <c r="T37" s="21" t="s">
        <v>144</v>
      </c>
      <c r="U37" s="21" t="s">
        <v>144</v>
      </c>
      <c r="V37" s="21" t="s">
        <v>152</v>
      </c>
      <c r="W37" s="21" t="s">
        <v>144</v>
      </c>
      <c r="X37" s="21" t="s">
        <v>144</v>
      </c>
      <c r="Y37" s="21" t="s">
        <v>152</v>
      </c>
      <c r="Z37" s="21" t="s">
        <v>144</v>
      </c>
      <c r="AA37" s="21" t="s">
        <v>152</v>
      </c>
      <c r="AB37" s="21" t="s">
        <v>144</v>
      </c>
      <c r="AC37" s="21" t="s">
        <v>144</v>
      </c>
      <c r="AD37" s="21" t="s">
        <v>152</v>
      </c>
      <c r="AE37" s="21" t="s">
        <v>148</v>
      </c>
      <c r="AF37" s="21"/>
      <c r="AG37" s="21" t="s">
        <v>148</v>
      </c>
      <c r="AH37" s="21" t="s">
        <v>144</v>
      </c>
      <c r="AI37" s="21" t="s">
        <v>152</v>
      </c>
      <c r="AJ37" s="21"/>
      <c r="AK37" s="21" t="s">
        <v>144</v>
      </c>
      <c r="AL37" s="21" t="s">
        <v>144</v>
      </c>
      <c r="AM37" s="21"/>
      <c r="AN37" s="21"/>
      <c r="AO37" s="21"/>
      <c r="AP37" s="21" t="s">
        <v>152</v>
      </c>
      <c r="AQ37" s="21" t="s">
        <v>144</v>
      </c>
      <c r="AR37" s="21" t="s">
        <v>144</v>
      </c>
      <c r="AS37" s="21" t="s">
        <v>144</v>
      </c>
      <c r="AT37" s="21"/>
      <c r="AU37" s="21" t="s">
        <v>152</v>
      </c>
      <c r="AV37" s="21"/>
      <c r="AW37" s="21" t="s">
        <v>144</v>
      </c>
      <c r="AX37" s="21" t="s">
        <v>152</v>
      </c>
      <c r="AY37" s="21" t="s">
        <v>144</v>
      </c>
      <c r="AZ37" s="21" t="s">
        <v>152</v>
      </c>
      <c r="BA37" s="21" t="s">
        <v>152</v>
      </c>
      <c r="BB37" s="21" t="s">
        <v>144</v>
      </c>
      <c r="BC37" s="21" t="s">
        <v>144</v>
      </c>
      <c r="BD37" s="21" t="s">
        <v>152</v>
      </c>
      <c r="BE37" s="21" t="s">
        <v>144</v>
      </c>
      <c r="BF37" s="21" t="s">
        <v>152</v>
      </c>
      <c r="BG37" s="21" t="s">
        <v>152</v>
      </c>
      <c r="BH37" s="21" t="s">
        <v>144</v>
      </c>
      <c r="BI37" s="21" t="s">
        <v>152</v>
      </c>
      <c r="BJ37" s="21" t="s">
        <v>152</v>
      </c>
      <c r="BK37" s="21" t="s">
        <v>152</v>
      </c>
      <c r="BL37" s="21" t="s">
        <v>152</v>
      </c>
      <c r="BM37" s="21" t="s">
        <v>152</v>
      </c>
      <c r="BN37" s="21" t="s">
        <v>144</v>
      </c>
      <c r="BO37" s="21" t="s">
        <v>152</v>
      </c>
      <c r="BP37" s="21" t="s">
        <v>152</v>
      </c>
      <c r="BQ37" s="21" t="s">
        <v>144</v>
      </c>
      <c r="BR37" s="21" t="s">
        <v>152</v>
      </c>
      <c r="BS37" s="21" t="s">
        <v>152</v>
      </c>
      <c r="BT37" s="21" t="s">
        <v>152</v>
      </c>
      <c r="BU37" s="21"/>
      <c r="BV37" s="21"/>
      <c r="BW37" s="21"/>
      <c r="BX37" s="21" t="s">
        <v>152</v>
      </c>
      <c r="BY37" s="21"/>
      <c r="BZ37" s="21" t="s">
        <v>144</v>
      </c>
      <c r="CA37" s="21" t="s">
        <v>152</v>
      </c>
      <c r="CB37" s="21" t="s">
        <v>152</v>
      </c>
      <c r="CC37" s="21"/>
      <c r="CD37" s="21"/>
      <c r="CE37" s="21"/>
      <c r="CF37" s="55" t="s">
        <v>291</v>
      </c>
      <c r="CG37" s="72" t="s">
        <v>292</v>
      </c>
      <c r="CH37" s="64"/>
      <c r="CI37" s="61" t="s">
        <v>293</v>
      </c>
      <c r="CJ37" s="60" t="s">
        <v>294</v>
      </c>
      <c r="CK37" s="59" t="s">
        <v>295</v>
      </c>
      <c r="CL37" s="65" t="s">
        <v>296</v>
      </c>
    </row>
    <row r="38" spans="1:90" s="57" customFormat="1" hidden="1" x14ac:dyDescent="0.35">
      <c r="A38" s="61" t="s">
        <v>259</v>
      </c>
      <c r="B38" s="62" t="s">
        <v>297</v>
      </c>
      <c r="C38" s="63" t="s">
        <v>298</v>
      </c>
      <c r="D38" s="61" t="s">
        <v>299</v>
      </c>
      <c r="E38" s="21" t="s">
        <v>159</v>
      </c>
      <c r="F38" s="21">
        <v>4071</v>
      </c>
      <c r="G38" s="21" t="s">
        <v>261</v>
      </c>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61" t="s">
        <v>300</v>
      </c>
      <c r="CG38" s="72">
        <v>1.2</v>
      </c>
      <c r="CH38" s="64" t="s">
        <v>17</v>
      </c>
      <c r="CI38" s="61" t="s">
        <v>298</v>
      </c>
      <c r="CJ38" s="61"/>
      <c r="CK38" s="61" t="s">
        <v>264</v>
      </c>
      <c r="CL38" s="61"/>
    </row>
    <row r="39" spans="1:90" s="57" customFormat="1" ht="43.5" hidden="1" x14ac:dyDescent="0.35">
      <c r="A39" s="61" t="s">
        <v>259</v>
      </c>
      <c r="B39" s="62" t="s">
        <v>301</v>
      </c>
      <c r="C39" s="63" t="s">
        <v>301</v>
      </c>
      <c r="D39" s="61"/>
      <c r="E39" s="21" t="s">
        <v>302</v>
      </c>
      <c r="F39" s="21" t="s">
        <v>303</v>
      </c>
      <c r="G39" s="21" t="s">
        <v>304</v>
      </c>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61" t="s">
        <v>305</v>
      </c>
      <c r="CG39" s="72">
        <v>1.1000000000000001</v>
      </c>
      <c r="CH39" s="64" t="s">
        <v>183</v>
      </c>
      <c r="CI39" s="61" t="s">
        <v>301</v>
      </c>
      <c r="CJ39" s="61" t="s">
        <v>148</v>
      </c>
      <c r="CK39" s="61" t="s">
        <v>306</v>
      </c>
      <c r="CL39" s="61"/>
    </row>
    <row r="40" spans="1:90" s="57" customFormat="1" ht="43.5" hidden="1" x14ac:dyDescent="0.35">
      <c r="A40" s="61" t="s">
        <v>259</v>
      </c>
      <c r="B40" s="62" t="s">
        <v>307</v>
      </c>
      <c r="C40" s="63" t="s">
        <v>308</v>
      </c>
      <c r="D40" s="61" t="s">
        <v>309</v>
      </c>
      <c r="E40" s="21" t="s">
        <v>302</v>
      </c>
      <c r="F40" s="21">
        <v>2</v>
      </c>
      <c r="G40" s="21" t="s">
        <v>304</v>
      </c>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61" t="s">
        <v>310</v>
      </c>
      <c r="CG40" s="72">
        <v>1.2</v>
      </c>
      <c r="CH40" s="64"/>
      <c r="CI40" s="61" t="s">
        <v>311</v>
      </c>
      <c r="CJ40" s="61" t="s">
        <v>148</v>
      </c>
      <c r="CK40" s="61" t="s">
        <v>312</v>
      </c>
      <c r="CL40" s="61"/>
    </row>
    <row r="41" spans="1:90" s="57" customFormat="1" ht="58" hidden="1" x14ac:dyDescent="0.35">
      <c r="A41" s="61" t="s">
        <v>259</v>
      </c>
      <c r="B41" s="62" t="s">
        <v>313</v>
      </c>
      <c r="C41" s="63" t="s">
        <v>313</v>
      </c>
      <c r="D41" s="61" t="s">
        <v>314</v>
      </c>
      <c r="E41" s="21" t="s">
        <v>159</v>
      </c>
      <c r="F41" s="21">
        <v>4000</v>
      </c>
      <c r="G41" s="21" t="s">
        <v>315</v>
      </c>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61" t="s">
        <v>316</v>
      </c>
      <c r="CG41" s="72" t="s">
        <v>24</v>
      </c>
      <c r="CH41" s="64" t="s">
        <v>24</v>
      </c>
      <c r="CI41" s="61" t="s">
        <v>313</v>
      </c>
      <c r="CJ41" s="61" t="s">
        <v>148</v>
      </c>
      <c r="CK41" s="61" t="s">
        <v>275</v>
      </c>
      <c r="CL41" s="61"/>
    </row>
    <row r="42" spans="1:90" s="57" customFormat="1" ht="43.5" hidden="1" x14ac:dyDescent="0.35">
      <c r="A42" s="61" t="s">
        <v>259</v>
      </c>
      <c r="B42" s="62" t="s">
        <v>317</v>
      </c>
      <c r="C42" s="63" t="s">
        <v>317</v>
      </c>
      <c r="D42" s="61" t="s">
        <v>318</v>
      </c>
      <c r="E42" s="21" t="s">
        <v>159</v>
      </c>
      <c r="F42" s="21">
        <v>4000</v>
      </c>
      <c r="G42" s="21" t="s">
        <v>261</v>
      </c>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61" t="s">
        <v>319</v>
      </c>
      <c r="CG42" s="72" t="s">
        <v>24</v>
      </c>
      <c r="CH42" s="64" t="s">
        <v>24</v>
      </c>
      <c r="CI42" s="61" t="s">
        <v>317</v>
      </c>
      <c r="CJ42" s="61" t="s">
        <v>148</v>
      </c>
      <c r="CK42" s="61" t="s">
        <v>275</v>
      </c>
      <c r="CL42" s="61"/>
    </row>
    <row r="43" spans="1:90" s="57" customFormat="1" ht="43.5" hidden="1" x14ac:dyDescent="0.35">
      <c r="A43" s="61" t="s">
        <v>259</v>
      </c>
      <c r="B43" s="62" t="s">
        <v>320</v>
      </c>
      <c r="C43" s="63" t="s">
        <v>320</v>
      </c>
      <c r="D43" s="61" t="s">
        <v>321</v>
      </c>
      <c r="E43" s="21" t="s">
        <v>159</v>
      </c>
      <c r="F43" s="21">
        <v>4000</v>
      </c>
      <c r="G43" s="21" t="s">
        <v>261</v>
      </c>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61" t="s">
        <v>322</v>
      </c>
      <c r="CG43" s="72">
        <v>1.2</v>
      </c>
      <c r="CH43" s="64" t="s">
        <v>24</v>
      </c>
      <c r="CI43" s="61" t="s">
        <v>320</v>
      </c>
      <c r="CJ43" s="61" t="s">
        <v>148</v>
      </c>
      <c r="CK43" s="61" t="s">
        <v>323</v>
      </c>
      <c r="CL43" s="61"/>
    </row>
    <row r="44" spans="1:90" s="57" customFormat="1" ht="58" hidden="1" x14ac:dyDescent="0.35">
      <c r="A44" s="61" t="s">
        <v>259</v>
      </c>
      <c r="B44" s="62" t="s">
        <v>324</v>
      </c>
      <c r="C44" s="63" t="s">
        <v>324</v>
      </c>
      <c r="D44" s="61"/>
      <c r="E44" s="21" t="s">
        <v>159</v>
      </c>
      <c r="F44" s="21">
        <v>4000</v>
      </c>
      <c r="G44" s="21" t="s">
        <v>261</v>
      </c>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61" t="s">
        <v>325</v>
      </c>
      <c r="CG44" s="72" t="s">
        <v>326</v>
      </c>
      <c r="CH44" s="64"/>
      <c r="CI44" s="61" t="s">
        <v>327</v>
      </c>
      <c r="CJ44" s="61" t="s">
        <v>148</v>
      </c>
      <c r="CK44" s="61" t="s">
        <v>275</v>
      </c>
      <c r="CL44" s="61"/>
    </row>
    <row r="45" spans="1:90" s="57" customFormat="1" ht="29" hidden="1" x14ac:dyDescent="0.35">
      <c r="A45" s="61" t="s">
        <v>259</v>
      </c>
      <c r="B45" s="62" t="s">
        <v>328</v>
      </c>
      <c r="C45" s="63" t="s">
        <v>328</v>
      </c>
      <c r="D45" s="61" t="s">
        <v>329</v>
      </c>
      <c r="E45" s="21" t="s">
        <v>159</v>
      </c>
      <c r="F45" s="21">
        <v>4400</v>
      </c>
      <c r="G45" s="21" t="s">
        <v>261</v>
      </c>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61" t="s">
        <v>330</v>
      </c>
      <c r="CG45" s="72">
        <v>1.2</v>
      </c>
      <c r="CH45" s="64" t="s">
        <v>24</v>
      </c>
      <c r="CI45" s="61" t="s">
        <v>328</v>
      </c>
      <c r="CJ45" s="61" t="s">
        <v>148</v>
      </c>
      <c r="CK45" s="61" t="s">
        <v>275</v>
      </c>
      <c r="CL45" s="61"/>
    </row>
    <row r="46" spans="1:90" s="68" customFormat="1" hidden="1" x14ac:dyDescent="0.35">
      <c r="A46" s="61" t="s">
        <v>259</v>
      </c>
      <c r="B46" s="62" t="s">
        <v>331</v>
      </c>
      <c r="C46" s="63" t="s">
        <v>331</v>
      </c>
      <c r="D46" s="61"/>
      <c r="E46" s="21" t="s">
        <v>159</v>
      </c>
      <c r="F46" s="21">
        <v>4400</v>
      </c>
      <c r="G46" s="21" t="s">
        <v>261</v>
      </c>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61" t="s">
        <v>332</v>
      </c>
      <c r="CG46" s="72">
        <v>1.2</v>
      </c>
      <c r="CH46" s="64"/>
      <c r="CI46" s="61" t="s">
        <v>331</v>
      </c>
      <c r="CJ46" s="61" t="s">
        <v>148</v>
      </c>
      <c r="CK46" s="61" t="s">
        <v>275</v>
      </c>
      <c r="CL46" s="61"/>
    </row>
    <row r="47" spans="1:90" s="68" customFormat="1" ht="43.5" hidden="1" x14ac:dyDescent="0.35">
      <c r="A47" s="61" t="s">
        <v>259</v>
      </c>
      <c r="B47" s="62" t="s">
        <v>333</v>
      </c>
      <c r="C47" s="63" t="s">
        <v>333</v>
      </c>
      <c r="D47" s="61" t="s">
        <v>334</v>
      </c>
      <c r="E47" s="21" t="s">
        <v>124</v>
      </c>
      <c r="F47" s="21">
        <v>4000</v>
      </c>
      <c r="G47" s="21" t="s">
        <v>261</v>
      </c>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61" t="s">
        <v>335</v>
      </c>
      <c r="CG47" s="72">
        <v>4.4000000000000004</v>
      </c>
      <c r="CH47" s="64" t="s">
        <v>24</v>
      </c>
      <c r="CI47" s="61" t="s">
        <v>333</v>
      </c>
      <c r="CJ47" s="61" t="s">
        <v>336</v>
      </c>
      <c r="CK47" s="61" t="s">
        <v>337</v>
      </c>
      <c r="CL47" s="61"/>
    </row>
    <row r="48" spans="1:90" s="57" customFormat="1" ht="29" hidden="1" x14ac:dyDescent="0.35">
      <c r="A48" s="61" t="s">
        <v>259</v>
      </c>
      <c r="B48" s="62" t="s">
        <v>338</v>
      </c>
      <c r="C48" s="63" t="s">
        <v>338</v>
      </c>
      <c r="D48" s="65"/>
      <c r="E48" s="21" t="s">
        <v>124</v>
      </c>
      <c r="F48" s="21">
        <v>4000</v>
      </c>
      <c r="G48" s="21" t="s">
        <v>261</v>
      </c>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61" t="s">
        <v>339</v>
      </c>
      <c r="CG48" s="72">
        <v>1.1000000000000001</v>
      </c>
      <c r="CH48" s="64"/>
      <c r="CI48" s="61" t="s">
        <v>340</v>
      </c>
      <c r="CJ48" s="61" t="s">
        <v>148</v>
      </c>
      <c r="CK48" s="61" t="s">
        <v>341</v>
      </c>
      <c r="CL48" s="61"/>
    </row>
    <row r="49" spans="1:90" s="57" customFormat="1" ht="43.5" hidden="1" x14ac:dyDescent="0.35">
      <c r="A49" s="61" t="s">
        <v>259</v>
      </c>
      <c r="B49" s="62" t="s">
        <v>342</v>
      </c>
      <c r="C49" s="63" t="s">
        <v>343</v>
      </c>
      <c r="D49" s="61" t="s">
        <v>344</v>
      </c>
      <c r="E49" s="21" t="s">
        <v>140</v>
      </c>
      <c r="F49" s="21">
        <v>4000</v>
      </c>
      <c r="G49" s="21" t="s">
        <v>241</v>
      </c>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61" t="s">
        <v>345</v>
      </c>
      <c r="CG49" s="72" t="s">
        <v>346</v>
      </c>
      <c r="CH49" s="64" t="s">
        <v>183</v>
      </c>
      <c r="CI49" s="61" t="s">
        <v>347</v>
      </c>
      <c r="CJ49" s="61" t="s">
        <v>148</v>
      </c>
      <c r="CK49" s="61" t="s">
        <v>348</v>
      </c>
      <c r="CL49" s="61"/>
    </row>
    <row r="50" spans="1:90" s="57" customFormat="1" ht="43.5" hidden="1" x14ac:dyDescent="0.35">
      <c r="A50" s="61" t="s">
        <v>259</v>
      </c>
      <c r="B50" s="62" t="s">
        <v>349</v>
      </c>
      <c r="C50" s="63" t="s">
        <v>350</v>
      </c>
      <c r="D50" s="61" t="s">
        <v>351</v>
      </c>
      <c r="E50" s="21" t="s">
        <v>124</v>
      </c>
      <c r="F50" s="21">
        <v>7122</v>
      </c>
      <c r="G50" s="21" t="s">
        <v>352</v>
      </c>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61" t="s">
        <v>353</v>
      </c>
      <c r="CG50" s="72" t="s">
        <v>354</v>
      </c>
      <c r="CH50" s="67" t="s">
        <v>148</v>
      </c>
      <c r="CI50" s="61" t="s">
        <v>350</v>
      </c>
      <c r="CJ50" s="61"/>
      <c r="CK50" s="61" t="s">
        <v>355</v>
      </c>
      <c r="CL50" s="61"/>
    </row>
    <row r="51" spans="1:90" s="57" customFormat="1" ht="87" hidden="1" x14ac:dyDescent="0.35">
      <c r="A51" s="61" t="s">
        <v>259</v>
      </c>
      <c r="B51" s="66" t="s">
        <v>356</v>
      </c>
      <c r="C51" s="61" t="s">
        <v>356</v>
      </c>
      <c r="D51" s="61" t="s">
        <v>357</v>
      </c>
      <c r="E51" s="21" t="s">
        <v>159</v>
      </c>
      <c r="F51" s="21">
        <v>4000</v>
      </c>
      <c r="G51" s="21" t="s">
        <v>261</v>
      </c>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61" t="s">
        <v>358</v>
      </c>
      <c r="CG51" s="72">
        <v>1</v>
      </c>
      <c r="CH51" s="64" t="s">
        <v>359</v>
      </c>
      <c r="CI51" s="61" t="s">
        <v>356</v>
      </c>
      <c r="CJ51" s="61" t="s">
        <v>148</v>
      </c>
      <c r="CK51" s="61" t="s">
        <v>360</v>
      </c>
      <c r="CL51" s="61"/>
    </row>
    <row r="52" spans="1:90" s="57" customFormat="1" ht="87" hidden="1" x14ac:dyDescent="0.35">
      <c r="A52" s="61" t="s">
        <v>259</v>
      </c>
      <c r="B52" s="66" t="s">
        <v>361</v>
      </c>
      <c r="C52" s="61" t="s">
        <v>361</v>
      </c>
      <c r="D52" s="61" t="s">
        <v>362</v>
      </c>
      <c r="E52" s="21" t="s">
        <v>159</v>
      </c>
      <c r="F52" s="21">
        <v>4000</v>
      </c>
      <c r="G52" s="21" t="s">
        <v>261</v>
      </c>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63" t="s">
        <v>363</v>
      </c>
      <c r="CG52" s="72">
        <v>1.3</v>
      </c>
      <c r="CH52" s="64" t="s">
        <v>24</v>
      </c>
      <c r="CI52" s="61" t="s">
        <v>361</v>
      </c>
      <c r="CJ52" s="61" t="s">
        <v>148</v>
      </c>
      <c r="CK52" s="61" t="s">
        <v>360</v>
      </c>
      <c r="CL52" s="61"/>
    </row>
    <row r="53" spans="1:90" s="57" customFormat="1" ht="58" hidden="1" x14ac:dyDescent="0.35">
      <c r="A53" s="61" t="s">
        <v>259</v>
      </c>
      <c r="B53" s="66" t="s">
        <v>364</v>
      </c>
      <c r="C53" s="61" t="s">
        <v>364</v>
      </c>
      <c r="D53" s="61" t="s">
        <v>365</v>
      </c>
      <c r="E53" s="21" t="s">
        <v>159</v>
      </c>
      <c r="F53" s="21">
        <v>4000</v>
      </c>
      <c r="G53" s="21" t="s">
        <v>261</v>
      </c>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61" t="s">
        <v>366</v>
      </c>
      <c r="CG53" s="72">
        <v>1</v>
      </c>
      <c r="CH53" s="64" t="s">
        <v>144</v>
      </c>
      <c r="CI53" s="61" t="s">
        <v>364</v>
      </c>
      <c r="CJ53" s="61" t="s">
        <v>367</v>
      </c>
      <c r="CK53" s="61" t="s">
        <v>368</v>
      </c>
      <c r="CL53" s="61"/>
    </row>
    <row r="54" spans="1:90" s="57" customFormat="1" x14ac:dyDescent="0.35">
      <c r="A54" s="61" t="s">
        <v>259</v>
      </c>
      <c r="B54" s="62" t="s">
        <v>369</v>
      </c>
      <c r="C54" s="63" t="s">
        <v>370</v>
      </c>
      <c r="D54" s="61"/>
      <c r="E54" s="21" t="s">
        <v>166</v>
      </c>
      <c r="F54" s="21">
        <v>4000</v>
      </c>
      <c r="G54" s="21" t="s">
        <v>283</v>
      </c>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61" t="s">
        <v>371</v>
      </c>
      <c r="CG54" s="72">
        <v>1.5</v>
      </c>
      <c r="CH54" s="64" t="s">
        <v>26</v>
      </c>
      <c r="CI54" s="61" t="s">
        <v>372</v>
      </c>
      <c r="CJ54" s="61" t="s">
        <v>148</v>
      </c>
      <c r="CK54" s="61" t="s">
        <v>373</v>
      </c>
      <c r="CL54" s="61"/>
    </row>
    <row r="55" spans="1:90" s="57" customFormat="1" ht="58" hidden="1" x14ac:dyDescent="0.35">
      <c r="A55" s="61" t="s">
        <v>259</v>
      </c>
      <c r="B55" s="62" t="s">
        <v>374</v>
      </c>
      <c r="C55" s="63"/>
      <c r="D55" s="61"/>
      <c r="E55" s="21" t="s">
        <v>159</v>
      </c>
      <c r="F55" s="21">
        <v>4400</v>
      </c>
      <c r="G55" s="21" t="s">
        <v>261</v>
      </c>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61" t="s">
        <v>375</v>
      </c>
      <c r="CG55" s="72">
        <v>1.2</v>
      </c>
      <c r="CH55" s="64" t="s">
        <v>194</v>
      </c>
      <c r="CI55" s="61" t="s">
        <v>374</v>
      </c>
      <c r="CJ55" s="69" t="s">
        <v>154</v>
      </c>
      <c r="CK55" s="61" t="s">
        <v>264</v>
      </c>
      <c r="CL55" s="61"/>
    </row>
    <row r="56" spans="1:90" s="57" customFormat="1" ht="58" hidden="1" x14ac:dyDescent="0.35">
      <c r="A56" s="61" t="s">
        <v>259</v>
      </c>
      <c r="B56" s="62" t="s">
        <v>376</v>
      </c>
      <c r="C56" s="63"/>
      <c r="D56" s="61"/>
      <c r="E56" s="21" t="s">
        <v>159</v>
      </c>
      <c r="F56" s="21">
        <v>4000</v>
      </c>
      <c r="G56" s="21" t="s">
        <v>261</v>
      </c>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61" t="s">
        <v>377</v>
      </c>
      <c r="CG56" s="72">
        <v>1.2</v>
      </c>
      <c r="CH56" s="64" t="s">
        <v>17</v>
      </c>
      <c r="CI56" s="61" t="s">
        <v>376</v>
      </c>
      <c r="CJ56" s="69" t="s">
        <v>154</v>
      </c>
      <c r="CK56" s="61" t="s">
        <v>264</v>
      </c>
      <c r="CL56" s="61"/>
    </row>
    <row r="57" spans="1:90" s="57" customFormat="1" ht="58" hidden="1" x14ac:dyDescent="0.35">
      <c r="A57" s="61" t="s">
        <v>259</v>
      </c>
      <c r="B57" s="62" t="s">
        <v>378</v>
      </c>
      <c r="C57" s="63"/>
      <c r="D57" s="61"/>
      <c r="E57" s="21" t="s">
        <v>159</v>
      </c>
      <c r="F57" s="21">
        <v>7100</v>
      </c>
      <c r="G57" s="21" t="s">
        <v>352</v>
      </c>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61" t="s">
        <v>379</v>
      </c>
      <c r="CG57" s="72">
        <v>3.1</v>
      </c>
      <c r="CH57" s="64" t="s">
        <v>380</v>
      </c>
      <c r="CI57" s="61" t="s">
        <v>378</v>
      </c>
      <c r="CJ57" s="69" t="s">
        <v>154</v>
      </c>
      <c r="CK57" s="61" t="s">
        <v>264</v>
      </c>
      <c r="CL57" s="61"/>
    </row>
    <row r="58" spans="1:90" s="57" customFormat="1" ht="43.5" hidden="1" x14ac:dyDescent="0.35">
      <c r="A58" s="61" t="s">
        <v>259</v>
      </c>
      <c r="B58" s="70" t="s">
        <v>381</v>
      </c>
      <c r="C58" s="63"/>
      <c r="D58" s="61" t="s">
        <v>382</v>
      </c>
      <c r="E58" s="21" t="s">
        <v>159</v>
      </c>
      <c r="F58" s="21">
        <v>4000</v>
      </c>
      <c r="G58" s="21" t="s">
        <v>261</v>
      </c>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61" t="s">
        <v>383</v>
      </c>
      <c r="CG58" s="72" t="s">
        <v>354</v>
      </c>
      <c r="CH58" s="64" t="s">
        <v>194</v>
      </c>
      <c r="CI58" s="61" t="s">
        <v>381</v>
      </c>
      <c r="CJ58" s="61"/>
      <c r="CK58" s="61" t="s">
        <v>264</v>
      </c>
      <c r="CL58" s="61"/>
    </row>
    <row r="59" spans="1:90" s="57" customFormat="1" ht="43.5" hidden="1" x14ac:dyDescent="0.35">
      <c r="A59" s="61" t="s">
        <v>259</v>
      </c>
      <c r="B59" s="62" t="s">
        <v>384</v>
      </c>
      <c r="C59" s="63"/>
      <c r="D59" s="61" t="s">
        <v>385</v>
      </c>
      <c r="E59" s="21" t="s">
        <v>159</v>
      </c>
      <c r="F59" s="21">
        <v>4071</v>
      </c>
      <c r="G59" s="21" t="s">
        <v>261</v>
      </c>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61" t="s">
        <v>386</v>
      </c>
      <c r="CG59" s="72">
        <v>1</v>
      </c>
      <c r="CH59" s="64" t="s">
        <v>194</v>
      </c>
      <c r="CI59" s="61" t="s">
        <v>384</v>
      </c>
      <c r="CJ59" s="61"/>
      <c r="CK59" s="61" t="s">
        <v>387</v>
      </c>
      <c r="CL59" s="61"/>
    </row>
    <row r="60" spans="1:90" s="57" customFormat="1" ht="43.5" hidden="1" x14ac:dyDescent="0.35">
      <c r="A60" s="61" t="s">
        <v>259</v>
      </c>
      <c r="B60" s="70" t="s">
        <v>388</v>
      </c>
      <c r="C60" s="63"/>
      <c r="D60" s="61" t="s">
        <v>389</v>
      </c>
      <c r="E60" s="21" t="s">
        <v>159</v>
      </c>
      <c r="F60" s="21">
        <v>4000</v>
      </c>
      <c r="G60" s="21" t="s">
        <v>261</v>
      </c>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61" t="s">
        <v>390</v>
      </c>
      <c r="CG60" s="72">
        <v>1.3</v>
      </c>
      <c r="CH60" s="64" t="s">
        <v>10</v>
      </c>
      <c r="CI60" s="61" t="s">
        <v>388</v>
      </c>
      <c r="CJ60" s="61"/>
      <c r="CK60" s="61" t="s">
        <v>391</v>
      </c>
      <c r="CL60" s="61"/>
    </row>
    <row r="61" spans="1:90" s="57" customFormat="1" ht="43.5" hidden="1" x14ac:dyDescent="0.35">
      <c r="A61" s="61" t="s">
        <v>259</v>
      </c>
      <c r="B61" s="70" t="s">
        <v>392</v>
      </c>
      <c r="C61" s="63"/>
      <c r="D61" s="61" t="s">
        <v>393</v>
      </c>
      <c r="E61" s="21" t="s">
        <v>159</v>
      </c>
      <c r="F61" s="21">
        <v>4000</v>
      </c>
      <c r="G61" s="21" t="s">
        <v>261</v>
      </c>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61" t="s">
        <v>394</v>
      </c>
      <c r="CG61" s="72">
        <v>1.2</v>
      </c>
      <c r="CH61" s="64" t="s">
        <v>194</v>
      </c>
      <c r="CI61" s="61" t="s">
        <v>392</v>
      </c>
      <c r="CJ61" s="61"/>
      <c r="CK61" s="61" t="s">
        <v>395</v>
      </c>
      <c r="CL61" s="61"/>
    </row>
    <row r="62" spans="1:90" s="57" customFormat="1" ht="58" hidden="1" x14ac:dyDescent="0.35">
      <c r="A62" s="61" t="s">
        <v>259</v>
      </c>
      <c r="B62" s="62" t="s">
        <v>396</v>
      </c>
      <c r="C62" s="63"/>
      <c r="D62" s="61" t="s">
        <v>397</v>
      </c>
      <c r="E62" s="21" t="s">
        <v>159</v>
      </c>
      <c r="F62" s="21">
        <v>4000</v>
      </c>
      <c r="G62" s="21" t="s">
        <v>261</v>
      </c>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61" t="s">
        <v>398</v>
      </c>
      <c r="CG62" s="72">
        <v>1.1000000000000001</v>
      </c>
      <c r="CH62" s="64" t="s">
        <v>183</v>
      </c>
      <c r="CI62" s="61" t="s">
        <v>396</v>
      </c>
      <c r="CJ62" s="61"/>
      <c r="CK62" s="61" t="s">
        <v>264</v>
      </c>
      <c r="CL62" s="61"/>
    </row>
    <row r="63" spans="1:90" s="57" customFormat="1" ht="101.5" hidden="1" x14ac:dyDescent="0.35">
      <c r="A63" s="61" t="s">
        <v>259</v>
      </c>
      <c r="B63" s="62" t="s">
        <v>399</v>
      </c>
      <c r="C63" s="63"/>
      <c r="D63" s="61" t="s">
        <v>400</v>
      </c>
      <c r="E63" s="21" t="s">
        <v>159</v>
      </c>
      <c r="F63" s="21">
        <v>4000</v>
      </c>
      <c r="G63" s="21" t="s">
        <v>261</v>
      </c>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61" t="s">
        <v>401</v>
      </c>
      <c r="CG63" s="72">
        <v>1.1000000000000001</v>
      </c>
      <c r="CH63" s="64" t="s">
        <v>194</v>
      </c>
      <c r="CI63" s="61" t="s">
        <v>399</v>
      </c>
      <c r="CJ63" s="61"/>
      <c r="CK63" s="61" t="s">
        <v>264</v>
      </c>
      <c r="CL63" s="61"/>
    </row>
    <row r="64" spans="1:90" s="57" customFormat="1" ht="29" hidden="1" x14ac:dyDescent="0.35">
      <c r="A64" s="61" t="s">
        <v>259</v>
      </c>
      <c r="B64" s="62" t="s">
        <v>402</v>
      </c>
      <c r="C64" s="63"/>
      <c r="D64" s="61"/>
      <c r="E64" s="21" t="s">
        <v>159</v>
      </c>
      <c r="F64" s="21">
        <v>4000</v>
      </c>
      <c r="G64" s="21" t="s">
        <v>261</v>
      </c>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61" t="s">
        <v>403</v>
      </c>
      <c r="CG64" s="72">
        <v>1.1000000000000001</v>
      </c>
      <c r="CH64" s="64" t="s">
        <v>194</v>
      </c>
      <c r="CI64" s="61" t="s">
        <v>402</v>
      </c>
      <c r="CJ64" s="61"/>
      <c r="CK64" s="61" t="s">
        <v>404</v>
      </c>
      <c r="CL64" s="61"/>
    </row>
    <row r="65" spans="1:90" s="57" customFormat="1" ht="29" hidden="1" x14ac:dyDescent="0.35">
      <c r="A65" s="61" t="s">
        <v>259</v>
      </c>
      <c r="B65" s="62" t="s">
        <v>11</v>
      </c>
      <c r="C65" s="63"/>
      <c r="D65" s="61"/>
      <c r="E65" s="21" t="s">
        <v>277</v>
      </c>
      <c r="F65" s="21" t="s">
        <v>405</v>
      </c>
      <c r="G65" s="21" t="s">
        <v>145</v>
      </c>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61" t="s">
        <v>406</v>
      </c>
      <c r="CG65" s="72">
        <v>1.3</v>
      </c>
      <c r="CH65" s="64" t="s">
        <v>148</v>
      </c>
      <c r="CI65" s="61" t="s">
        <v>11</v>
      </c>
      <c r="CJ65" s="61" t="s">
        <v>148</v>
      </c>
      <c r="CK65" s="61" t="s">
        <v>280</v>
      </c>
      <c r="CL65" s="61" t="s">
        <v>407</v>
      </c>
    </row>
    <row r="66" spans="1:90" s="57" customFormat="1" x14ac:dyDescent="0.35">
      <c r="A66" s="61" t="s">
        <v>259</v>
      </c>
      <c r="B66" s="76" t="s">
        <v>408</v>
      </c>
      <c r="C66" s="63"/>
      <c r="D66" s="61"/>
      <c r="E66" s="21" t="s">
        <v>277</v>
      </c>
      <c r="F66" s="21">
        <v>4000</v>
      </c>
      <c r="G66" s="21" t="s">
        <v>283</v>
      </c>
      <c r="H66" s="21" t="s">
        <v>152</v>
      </c>
      <c r="I66" s="21" t="s">
        <v>152</v>
      </c>
      <c r="J66" s="21" t="s">
        <v>152</v>
      </c>
      <c r="K66" s="21"/>
      <c r="L66" s="21" t="s">
        <v>152</v>
      </c>
      <c r="M66" s="21" t="s">
        <v>152</v>
      </c>
      <c r="N66" s="21" t="s">
        <v>152</v>
      </c>
      <c r="O66" s="21" t="s">
        <v>152</v>
      </c>
      <c r="P66" s="21" t="s">
        <v>144</v>
      </c>
      <c r="Q66" s="21" t="s">
        <v>152</v>
      </c>
      <c r="R66" s="21"/>
      <c r="S66" s="21" t="s">
        <v>152</v>
      </c>
      <c r="T66" s="21" t="s">
        <v>152</v>
      </c>
      <c r="U66" s="21" t="s">
        <v>144</v>
      </c>
      <c r="V66" s="21" t="s">
        <v>152</v>
      </c>
      <c r="W66" s="21" t="s">
        <v>144</v>
      </c>
      <c r="X66" s="21" t="s">
        <v>144</v>
      </c>
      <c r="Y66" s="21" t="s">
        <v>152</v>
      </c>
      <c r="Z66" s="21"/>
      <c r="AA66" s="21" t="s">
        <v>152</v>
      </c>
      <c r="AB66" s="21" t="s">
        <v>144</v>
      </c>
      <c r="AC66" s="21" t="s">
        <v>152</v>
      </c>
      <c r="AD66" s="21" t="s">
        <v>152</v>
      </c>
      <c r="AE66" s="21" t="s">
        <v>144</v>
      </c>
      <c r="AF66" s="21"/>
      <c r="AG66" s="21" t="s">
        <v>144</v>
      </c>
      <c r="AH66" s="21"/>
      <c r="AI66" s="21" t="s">
        <v>152</v>
      </c>
      <c r="AJ66" s="21"/>
      <c r="AK66" s="21" t="s">
        <v>152</v>
      </c>
      <c r="AL66" s="21" t="s">
        <v>152</v>
      </c>
      <c r="AM66" s="21" t="s">
        <v>144</v>
      </c>
      <c r="AN66" s="21"/>
      <c r="AO66" s="21"/>
      <c r="AP66" s="21" t="s">
        <v>152</v>
      </c>
      <c r="AQ66" s="21" t="s">
        <v>144</v>
      </c>
      <c r="AR66" s="21" t="s">
        <v>144</v>
      </c>
      <c r="AS66" s="21"/>
      <c r="AT66" s="21"/>
      <c r="AU66" s="21" t="s">
        <v>152</v>
      </c>
      <c r="AV66" s="21"/>
      <c r="AW66" s="21" t="s">
        <v>152</v>
      </c>
      <c r="AX66" s="21" t="s">
        <v>152</v>
      </c>
      <c r="AY66" s="21" t="s">
        <v>152</v>
      </c>
      <c r="AZ66" s="21" t="s">
        <v>152</v>
      </c>
      <c r="BA66" s="21" t="s">
        <v>152</v>
      </c>
      <c r="BB66" s="21"/>
      <c r="BC66" s="21" t="s">
        <v>144</v>
      </c>
      <c r="BD66" s="21" t="s">
        <v>152</v>
      </c>
      <c r="BE66" s="21" t="s">
        <v>144</v>
      </c>
      <c r="BF66" s="21" t="s">
        <v>152</v>
      </c>
      <c r="BG66" s="21" t="s">
        <v>152</v>
      </c>
      <c r="BH66" s="21" t="s">
        <v>152</v>
      </c>
      <c r="BI66" s="21" t="s">
        <v>152</v>
      </c>
      <c r="BJ66" s="21" t="s">
        <v>152</v>
      </c>
      <c r="BK66" s="21" t="s">
        <v>152</v>
      </c>
      <c r="BL66" s="21" t="s">
        <v>152</v>
      </c>
      <c r="BM66" s="21" t="s">
        <v>152</v>
      </c>
      <c r="BN66" s="21"/>
      <c r="BO66" s="21" t="s">
        <v>152</v>
      </c>
      <c r="BP66" s="21" t="s">
        <v>152</v>
      </c>
      <c r="BQ66" s="21" t="s">
        <v>144</v>
      </c>
      <c r="BR66" s="21" t="s">
        <v>152</v>
      </c>
      <c r="BS66" s="21" t="s">
        <v>152</v>
      </c>
      <c r="BT66" s="21" t="s">
        <v>152</v>
      </c>
      <c r="BU66" s="21"/>
      <c r="BV66" s="21"/>
      <c r="BW66" s="21"/>
      <c r="BX66" s="21" t="s">
        <v>144</v>
      </c>
      <c r="BY66" s="21"/>
      <c r="BZ66" s="21"/>
      <c r="CA66" s="21"/>
      <c r="CB66" s="21"/>
      <c r="CC66" s="21"/>
      <c r="CD66" s="21" t="s">
        <v>144</v>
      </c>
      <c r="CE66" s="21"/>
      <c r="CF66" s="61" t="s">
        <v>409</v>
      </c>
      <c r="CG66" s="72" t="s">
        <v>410</v>
      </c>
      <c r="CH66" s="64" t="s">
        <v>209</v>
      </c>
      <c r="CI66" s="61" t="s">
        <v>408</v>
      </c>
      <c r="CJ66" s="61" t="s">
        <v>148</v>
      </c>
      <c r="CK66" s="61" t="s">
        <v>264</v>
      </c>
      <c r="CL66" s="61"/>
    </row>
    <row r="67" spans="1:90" s="57" customFormat="1" ht="72.5" x14ac:dyDescent="0.35">
      <c r="A67" s="61" t="s">
        <v>259</v>
      </c>
      <c r="B67" s="76" t="s">
        <v>411</v>
      </c>
      <c r="C67" s="63"/>
      <c r="D67" s="61"/>
      <c r="E67" s="21" t="s">
        <v>132</v>
      </c>
      <c r="F67" s="21">
        <v>4000</v>
      </c>
      <c r="G67" s="21" t="s">
        <v>283</v>
      </c>
      <c r="H67" s="21" t="s">
        <v>152</v>
      </c>
      <c r="I67" s="21" t="s">
        <v>152</v>
      </c>
      <c r="J67" s="21" t="s">
        <v>152</v>
      </c>
      <c r="K67" s="21"/>
      <c r="L67" s="21" t="s">
        <v>152</v>
      </c>
      <c r="M67" s="21" t="s">
        <v>152</v>
      </c>
      <c r="N67" s="21" t="s">
        <v>152</v>
      </c>
      <c r="O67" s="21" t="s">
        <v>152</v>
      </c>
      <c r="P67" s="21" t="s">
        <v>144</v>
      </c>
      <c r="Q67" s="21" t="s">
        <v>152</v>
      </c>
      <c r="R67" s="21" t="s">
        <v>152</v>
      </c>
      <c r="S67" s="21" t="s">
        <v>152</v>
      </c>
      <c r="T67" s="21" t="s">
        <v>144</v>
      </c>
      <c r="U67" s="21" t="s">
        <v>144</v>
      </c>
      <c r="V67" s="21" t="s">
        <v>152</v>
      </c>
      <c r="W67" s="21" t="s">
        <v>144</v>
      </c>
      <c r="X67" s="21" t="s">
        <v>144</v>
      </c>
      <c r="Y67" s="21" t="s">
        <v>152</v>
      </c>
      <c r="Z67" s="21" t="s">
        <v>144</v>
      </c>
      <c r="AA67" s="21" t="s">
        <v>152</v>
      </c>
      <c r="AB67" s="21" t="s">
        <v>144</v>
      </c>
      <c r="AC67" s="21" t="s">
        <v>152</v>
      </c>
      <c r="AD67" s="21" t="s">
        <v>152</v>
      </c>
      <c r="AE67" s="21" t="s">
        <v>144</v>
      </c>
      <c r="AF67" s="21" t="s">
        <v>144</v>
      </c>
      <c r="AG67" s="21" t="s">
        <v>144</v>
      </c>
      <c r="AH67" s="21" t="s">
        <v>144</v>
      </c>
      <c r="AI67" s="21" t="s">
        <v>152</v>
      </c>
      <c r="AJ67" s="21" t="s">
        <v>144</v>
      </c>
      <c r="AK67" s="21" t="s">
        <v>144</v>
      </c>
      <c r="AL67" s="21" t="s">
        <v>144</v>
      </c>
      <c r="AM67" s="21" t="s">
        <v>144</v>
      </c>
      <c r="AN67" s="21" t="s">
        <v>144</v>
      </c>
      <c r="AO67" s="21" t="s">
        <v>144</v>
      </c>
      <c r="AP67" s="21" t="s">
        <v>152</v>
      </c>
      <c r="AQ67" s="21" t="s">
        <v>144</v>
      </c>
      <c r="AR67" s="21" t="s">
        <v>144</v>
      </c>
      <c r="AS67" s="21" t="s">
        <v>144</v>
      </c>
      <c r="AT67" s="21" t="s">
        <v>144</v>
      </c>
      <c r="AU67" s="21" t="s">
        <v>152</v>
      </c>
      <c r="AV67" s="21" t="s">
        <v>144</v>
      </c>
      <c r="AW67" s="21" t="s">
        <v>144</v>
      </c>
      <c r="AX67" s="21" t="s">
        <v>152</v>
      </c>
      <c r="AY67" s="21" t="s">
        <v>144</v>
      </c>
      <c r="AZ67" s="21" t="s">
        <v>144</v>
      </c>
      <c r="BA67" s="21" t="s">
        <v>152</v>
      </c>
      <c r="BB67" s="21" t="s">
        <v>144</v>
      </c>
      <c r="BC67" s="21" t="s">
        <v>144</v>
      </c>
      <c r="BD67" s="21" t="s">
        <v>152</v>
      </c>
      <c r="BE67" s="21" t="s">
        <v>144</v>
      </c>
      <c r="BF67" s="21" t="s">
        <v>152</v>
      </c>
      <c r="BG67" s="21" t="s">
        <v>152</v>
      </c>
      <c r="BH67" s="21" t="s">
        <v>144</v>
      </c>
      <c r="BI67" s="21" t="s">
        <v>152</v>
      </c>
      <c r="BJ67" s="21" t="s">
        <v>152</v>
      </c>
      <c r="BK67" s="21" t="s">
        <v>152</v>
      </c>
      <c r="BL67" s="21" t="s">
        <v>152</v>
      </c>
      <c r="BM67" s="21" t="s">
        <v>152</v>
      </c>
      <c r="BN67" s="21" t="s">
        <v>144</v>
      </c>
      <c r="BO67" s="21" t="s">
        <v>144</v>
      </c>
      <c r="BP67" s="21" t="s">
        <v>144</v>
      </c>
      <c r="BQ67" s="21" t="s">
        <v>144</v>
      </c>
      <c r="BR67" s="21" t="s">
        <v>144</v>
      </c>
      <c r="BS67" s="21" t="s">
        <v>152</v>
      </c>
      <c r="BT67" s="21" t="s">
        <v>152</v>
      </c>
      <c r="BU67" s="21" t="s">
        <v>144</v>
      </c>
      <c r="BV67" s="21" t="s">
        <v>144</v>
      </c>
      <c r="BW67" s="21" t="s">
        <v>144</v>
      </c>
      <c r="BX67" s="21" t="s">
        <v>152</v>
      </c>
      <c r="BY67" s="21" t="s">
        <v>144</v>
      </c>
      <c r="BZ67" s="21" t="s">
        <v>144</v>
      </c>
      <c r="CA67" s="21" t="s">
        <v>152</v>
      </c>
      <c r="CB67" s="21" t="s">
        <v>152</v>
      </c>
      <c r="CC67" s="21" t="s">
        <v>144</v>
      </c>
      <c r="CD67" s="21" t="s">
        <v>144</v>
      </c>
      <c r="CE67" s="21"/>
      <c r="CF67" s="61" t="s">
        <v>412</v>
      </c>
      <c r="CG67" s="72">
        <v>3.6</v>
      </c>
      <c r="CH67" s="64" t="s">
        <v>413</v>
      </c>
      <c r="CI67" s="61" t="s">
        <v>411</v>
      </c>
      <c r="CJ67" s="61" t="s">
        <v>148</v>
      </c>
      <c r="CK67" s="61" t="s">
        <v>155</v>
      </c>
      <c r="CL67" s="61"/>
    </row>
    <row r="68" spans="1:90" s="57" customFormat="1" ht="29" hidden="1" x14ac:dyDescent="0.35">
      <c r="A68" s="61" t="s">
        <v>259</v>
      </c>
      <c r="B68" s="62" t="s">
        <v>414</v>
      </c>
      <c r="C68" s="63"/>
      <c r="D68" s="61"/>
      <c r="E68" s="21" t="s">
        <v>132</v>
      </c>
      <c r="F68" s="21" t="s">
        <v>405</v>
      </c>
      <c r="G68" s="21" t="s">
        <v>144</v>
      </c>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61" t="s">
        <v>415</v>
      </c>
      <c r="CG68" s="72">
        <v>1.2</v>
      </c>
      <c r="CH68" s="64" t="s">
        <v>148</v>
      </c>
      <c r="CI68" s="61" t="s">
        <v>414</v>
      </c>
      <c r="CJ68" s="61" t="s">
        <v>148</v>
      </c>
      <c r="CK68" s="61" t="s">
        <v>416</v>
      </c>
      <c r="CL68" s="61"/>
    </row>
    <row r="69" spans="1:90" s="57" customFormat="1" ht="29" x14ac:dyDescent="0.35">
      <c r="A69" s="61" t="s">
        <v>259</v>
      </c>
      <c r="B69" s="62" t="s">
        <v>417</v>
      </c>
      <c r="C69" s="63"/>
      <c r="D69" s="61"/>
      <c r="E69" s="21" t="s">
        <v>124</v>
      </c>
      <c r="F69" s="21">
        <v>4000</v>
      </c>
      <c r="G69" s="21" t="s">
        <v>261</v>
      </c>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61" t="s">
        <v>418</v>
      </c>
      <c r="CG69" s="72">
        <v>1.2</v>
      </c>
      <c r="CH69" s="64" t="s">
        <v>17</v>
      </c>
      <c r="CI69" s="61" t="s">
        <v>417</v>
      </c>
      <c r="CJ69" s="61" t="s">
        <v>148</v>
      </c>
      <c r="CK69" s="61" t="s">
        <v>373</v>
      </c>
      <c r="CL69" s="61"/>
    </row>
    <row r="70" spans="1:90" s="57" customFormat="1" ht="43.5" hidden="1" x14ac:dyDescent="0.35">
      <c r="A70" s="61" t="s">
        <v>259</v>
      </c>
      <c r="B70" s="62" t="s">
        <v>419</v>
      </c>
      <c r="C70" s="63"/>
      <c r="D70" s="61" t="s">
        <v>420</v>
      </c>
      <c r="E70" s="21" t="s">
        <v>124</v>
      </c>
      <c r="F70" s="21" t="s">
        <v>421</v>
      </c>
      <c r="G70" s="21" t="s">
        <v>148</v>
      </c>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61" t="s">
        <v>422</v>
      </c>
      <c r="CG70" s="72">
        <v>1.2</v>
      </c>
      <c r="CH70" s="64" t="s">
        <v>17</v>
      </c>
      <c r="CI70" s="61" t="s">
        <v>419</v>
      </c>
      <c r="CJ70" s="61"/>
      <c r="CK70" s="61" t="s">
        <v>373</v>
      </c>
      <c r="CL70" s="61"/>
    </row>
    <row r="71" spans="1:90" s="57" customFormat="1" ht="43.5" hidden="1" x14ac:dyDescent="0.35">
      <c r="A71" s="61" t="s">
        <v>259</v>
      </c>
      <c r="B71" s="62" t="s">
        <v>423</v>
      </c>
      <c r="C71" s="63"/>
      <c r="D71" s="61" t="s">
        <v>424</v>
      </c>
      <c r="E71" s="21" t="s">
        <v>124</v>
      </c>
      <c r="F71" s="21">
        <v>4000</v>
      </c>
      <c r="G71" s="21" t="s">
        <v>261</v>
      </c>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61" t="s">
        <v>425</v>
      </c>
      <c r="CG71" s="72">
        <v>1</v>
      </c>
      <c r="CH71" s="64" t="s">
        <v>183</v>
      </c>
      <c r="CI71" s="61" t="s">
        <v>423</v>
      </c>
      <c r="CJ71" s="61"/>
      <c r="CK71" s="61" t="s">
        <v>426</v>
      </c>
      <c r="CL71" s="61"/>
    </row>
    <row r="72" spans="1:90" s="57" customFormat="1" ht="159.5" hidden="1" x14ac:dyDescent="0.35">
      <c r="A72" s="61" t="s">
        <v>259</v>
      </c>
      <c r="B72" s="62" t="s">
        <v>427</v>
      </c>
      <c r="C72" s="63"/>
      <c r="D72" s="61" t="s">
        <v>428</v>
      </c>
      <c r="E72" s="21" t="s">
        <v>124</v>
      </c>
      <c r="F72" s="21">
        <v>4000</v>
      </c>
      <c r="G72" s="21" t="s">
        <v>261</v>
      </c>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61" t="s">
        <v>429</v>
      </c>
      <c r="CG72" s="72">
        <v>1.1000000000000001</v>
      </c>
      <c r="CH72" s="64" t="s">
        <v>194</v>
      </c>
      <c r="CI72" s="61" t="s">
        <v>427</v>
      </c>
      <c r="CJ72" s="61"/>
      <c r="CK72" s="61" t="s">
        <v>430</v>
      </c>
      <c r="CL72" s="61"/>
    </row>
    <row r="73" spans="1:90" s="57" customFormat="1" x14ac:dyDescent="0.35">
      <c r="A73" s="61" t="s">
        <v>259</v>
      </c>
      <c r="B73" s="86" t="s">
        <v>431</v>
      </c>
      <c r="C73" s="63"/>
      <c r="D73" s="61"/>
      <c r="E73" s="21" t="s">
        <v>230</v>
      </c>
      <c r="F73" s="21">
        <v>4000</v>
      </c>
      <c r="G73" s="21" t="s">
        <v>283</v>
      </c>
      <c r="H73" s="21" t="s">
        <v>152</v>
      </c>
      <c r="I73" s="21" t="s">
        <v>152</v>
      </c>
      <c r="J73" s="21" t="s">
        <v>152</v>
      </c>
      <c r="K73" s="21"/>
      <c r="L73" s="21" t="s">
        <v>152</v>
      </c>
      <c r="M73" s="21" t="s">
        <v>152</v>
      </c>
      <c r="N73" s="21" t="s">
        <v>152</v>
      </c>
      <c r="O73" s="21" t="s">
        <v>152</v>
      </c>
      <c r="P73" s="21" t="s">
        <v>144</v>
      </c>
      <c r="Q73" s="21" t="s">
        <v>152</v>
      </c>
      <c r="R73" s="21" t="s">
        <v>152</v>
      </c>
      <c r="S73" s="21" t="s">
        <v>152</v>
      </c>
      <c r="T73" s="21" t="s">
        <v>152</v>
      </c>
      <c r="U73" s="21" t="s">
        <v>144</v>
      </c>
      <c r="V73" s="21" t="s">
        <v>152</v>
      </c>
      <c r="W73" s="21" t="s">
        <v>144</v>
      </c>
      <c r="X73" s="21" t="s">
        <v>144</v>
      </c>
      <c r="Y73" s="21" t="s">
        <v>152</v>
      </c>
      <c r="Z73" s="21"/>
      <c r="AA73" s="21" t="s">
        <v>152</v>
      </c>
      <c r="AB73" s="21" t="s">
        <v>144</v>
      </c>
      <c r="AC73" s="21" t="s">
        <v>152</v>
      </c>
      <c r="AD73" s="21" t="s">
        <v>152</v>
      </c>
      <c r="AE73" s="21" t="s">
        <v>144</v>
      </c>
      <c r="AF73" s="21"/>
      <c r="AG73" s="21" t="s">
        <v>144</v>
      </c>
      <c r="AH73" s="21"/>
      <c r="AI73" s="21" t="s">
        <v>152</v>
      </c>
      <c r="AJ73" s="21"/>
      <c r="AK73" s="21" t="s">
        <v>152</v>
      </c>
      <c r="AL73" s="21" t="s">
        <v>152</v>
      </c>
      <c r="AM73" s="21" t="s">
        <v>144</v>
      </c>
      <c r="AN73" s="21"/>
      <c r="AO73" s="21"/>
      <c r="AP73" s="21" t="s">
        <v>152</v>
      </c>
      <c r="AQ73" s="21" t="s">
        <v>144</v>
      </c>
      <c r="AR73" s="21" t="s">
        <v>144</v>
      </c>
      <c r="AS73" s="21"/>
      <c r="AT73" s="21"/>
      <c r="AU73" s="21" t="s">
        <v>152</v>
      </c>
      <c r="AV73" s="21"/>
      <c r="AW73" s="21" t="s">
        <v>152</v>
      </c>
      <c r="AX73" s="21" t="s">
        <v>152</v>
      </c>
      <c r="AY73" s="21" t="s">
        <v>152</v>
      </c>
      <c r="AZ73" s="21" t="s">
        <v>152</v>
      </c>
      <c r="BA73" s="21" t="s">
        <v>152</v>
      </c>
      <c r="BB73" s="21"/>
      <c r="BC73" s="21" t="s">
        <v>144</v>
      </c>
      <c r="BD73" s="21" t="s">
        <v>152</v>
      </c>
      <c r="BE73" s="21" t="s">
        <v>144</v>
      </c>
      <c r="BF73" s="21" t="s">
        <v>152</v>
      </c>
      <c r="BG73" s="21" t="s">
        <v>152</v>
      </c>
      <c r="BH73" s="21" t="s">
        <v>152</v>
      </c>
      <c r="BI73" s="21" t="s">
        <v>152</v>
      </c>
      <c r="BJ73" s="21" t="s">
        <v>152</v>
      </c>
      <c r="BK73" s="21" t="s">
        <v>152</v>
      </c>
      <c r="BL73" s="21" t="s">
        <v>152</v>
      </c>
      <c r="BM73" s="21" t="s">
        <v>152</v>
      </c>
      <c r="BN73" s="21"/>
      <c r="BO73" s="21" t="s">
        <v>152</v>
      </c>
      <c r="BP73" s="21" t="s">
        <v>152</v>
      </c>
      <c r="BQ73" s="21" t="s">
        <v>144</v>
      </c>
      <c r="BR73" s="21" t="s">
        <v>152</v>
      </c>
      <c r="BS73" s="21" t="s">
        <v>152</v>
      </c>
      <c r="BT73" s="21" t="s">
        <v>152</v>
      </c>
      <c r="BU73" s="21"/>
      <c r="BV73" s="21"/>
      <c r="BW73" s="21"/>
      <c r="BX73" s="21" t="s">
        <v>144</v>
      </c>
      <c r="BY73" s="21"/>
      <c r="BZ73" s="21"/>
      <c r="CA73" s="21"/>
      <c r="CB73" s="21"/>
      <c r="CC73" s="21"/>
      <c r="CD73" s="21" t="s">
        <v>144</v>
      </c>
      <c r="CE73" s="21"/>
      <c r="CF73" s="61" t="s">
        <v>432</v>
      </c>
      <c r="CG73" s="72">
        <v>1.3</v>
      </c>
      <c r="CH73" s="64" t="s">
        <v>10</v>
      </c>
      <c r="CI73" s="61" t="s">
        <v>431</v>
      </c>
      <c r="CJ73" s="61" t="s">
        <v>148</v>
      </c>
      <c r="CK73" s="61" t="s">
        <v>373</v>
      </c>
      <c r="CL73" s="61"/>
    </row>
    <row r="74" spans="1:90" s="57" customFormat="1" hidden="1" x14ac:dyDescent="0.35">
      <c r="A74" s="61" t="s">
        <v>259</v>
      </c>
      <c r="B74" s="62" t="s">
        <v>433</v>
      </c>
      <c r="C74" s="63"/>
      <c r="D74" s="61"/>
      <c r="E74" s="21" t="s">
        <v>144</v>
      </c>
      <c r="F74" s="21" t="s">
        <v>405</v>
      </c>
      <c r="G74" s="21" t="s">
        <v>145</v>
      </c>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61"/>
      <c r="CG74" s="72">
        <v>1.3</v>
      </c>
      <c r="CH74" s="64" t="s">
        <v>148</v>
      </c>
      <c r="CI74" s="61" t="s">
        <v>433</v>
      </c>
      <c r="CJ74" s="61" t="s">
        <v>148</v>
      </c>
      <c r="CK74" s="61" t="s">
        <v>148</v>
      </c>
      <c r="CL74" s="61"/>
    </row>
    <row r="75" spans="1:90" s="57" customFormat="1" ht="58" hidden="1" x14ac:dyDescent="0.35">
      <c r="A75" s="61" t="s">
        <v>259</v>
      </c>
      <c r="B75" s="62" t="s">
        <v>434</v>
      </c>
      <c r="C75" s="63"/>
      <c r="D75" s="61"/>
      <c r="E75" s="21" t="s">
        <v>166</v>
      </c>
      <c r="F75" s="21">
        <v>4000</v>
      </c>
      <c r="G75" s="21" t="s">
        <v>283</v>
      </c>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61" t="s">
        <v>435</v>
      </c>
      <c r="CG75" s="72">
        <v>2</v>
      </c>
      <c r="CH75" s="64" t="s">
        <v>436</v>
      </c>
      <c r="CI75" s="61" t="s">
        <v>434</v>
      </c>
      <c r="CJ75" s="61" t="s">
        <v>437</v>
      </c>
      <c r="CK75" s="61" t="s">
        <v>438</v>
      </c>
      <c r="CL75" s="61" t="s">
        <v>439</v>
      </c>
    </row>
    <row r="76" spans="1:90" s="57" customFormat="1" ht="58" hidden="1" x14ac:dyDescent="0.35">
      <c r="A76" s="61" t="s">
        <v>259</v>
      </c>
      <c r="B76" s="62" t="s">
        <v>440</v>
      </c>
      <c r="C76" s="63"/>
      <c r="D76" s="61"/>
      <c r="E76" s="21" t="s">
        <v>166</v>
      </c>
      <c r="F76" s="21">
        <v>4000</v>
      </c>
      <c r="G76" s="21" t="s">
        <v>283</v>
      </c>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61" t="s">
        <v>441</v>
      </c>
      <c r="CG76" s="72">
        <v>1.6</v>
      </c>
      <c r="CH76" s="64" t="s">
        <v>26</v>
      </c>
      <c r="CI76" s="61" t="s">
        <v>440</v>
      </c>
      <c r="CJ76" s="61" t="s">
        <v>442</v>
      </c>
      <c r="CK76" s="61" t="s">
        <v>443</v>
      </c>
      <c r="CL76" s="61" t="s">
        <v>444</v>
      </c>
    </row>
    <row r="77" spans="1:90" s="57" customFormat="1" ht="87" hidden="1" x14ac:dyDescent="0.35">
      <c r="A77" s="61" t="s">
        <v>259</v>
      </c>
      <c r="B77" s="62" t="s">
        <v>445</v>
      </c>
      <c r="C77" s="63"/>
      <c r="D77" s="61" t="s">
        <v>446</v>
      </c>
      <c r="E77" s="21" t="s">
        <v>124</v>
      </c>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61" t="s">
        <v>447</v>
      </c>
      <c r="CG77" s="72">
        <v>1.2</v>
      </c>
      <c r="CH77" s="64" t="s">
        <v>17</v>
      </c>
      <c r="CI77" s="61" t="s">
        <v>448</v>
      </c>
      <c r="CJ77" s="61" t="s">
        <v>287</v>
      </c>
      <c r="CK77" s="61" t="s">
        <v>449</v>
      </c>
      <c r="CL77" s="61" t="s">
        <v>450</v>
      </c>
    </row>
    <row r="78" spans="1:90" s="57" customFormat="1" ht="87" hidden="1" x14ac:dyDescent="0.35">
      <c r="A78" s="61" t="s">
        <v>259</v>
      </c>
      <c r="B78" s="62" t="s">
        <v>451</v>
      </c>
      <c r="C78" s="63"/>
      <c r="D78" s="61" t="s">
        <v>452</v>
      </c>
      <c r="E78" s="21" t="s">
        <v>159</v>
      </c>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61" t="s">
        <v>453</v>
      </c>
      <c r="CG78" s="72">
        <v>2</v>
      </c>
      <c r="CH78" s="64" t="s">
        <v>454</v>
      </c>
      <c r="CI78" s="61" t="s">
        <v>455</v>
      </c>
      <c r="CJ78" s="61" t="s">
        <v>287</v>
      </c>
      <c r="CK78" s="61" t="s">
        <v>456</v>
      </c>
      <c r="CL78" s="61" t="s">
        <v>457</v>
      </c>
    </row>
    <row r="79" spans="1:90" s="57" customFormat="1" ht="87" hidden="1" x14ac:dyDescent="0.35">
      <c r="A79" s="61" t="s">
        <v>259</v>
      </c>
      <c r="B79" s="62" t="s">
        <v>458</v>
      </c>
      <c r="C79" s="63"/>
      <c r="D79" s="61" t="s">
        <v>459</v>
      </c>
      <c r="E79" s="21" t="s">
        <v>166</v>
      </c>
      <c r="F79" s="21">
        <v>4000</v>
      </c>
      <c r="G79" s="21" t="s">
        <v>283</v>
      </c>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61" t="s">
        <v>460</v>
      </c>
      <c r="CG79" s="72">
        <v>2.1</v>
      </c>
      <c r="CH79" s="64" t="s">
        <v>454</v>
      </c>
      <c r="CI79" s="61" t="s">
        <v>458</v>
      </c>
      <c r="CJ79" s="61" t="s">
        <v>287</v>
      </c>
      <c r="CK79" s="61" t="s">
        <v>461</v>
      </c>
      <c r="CL79" s="61" t="s">
        <v>462</v>
      </c>
    </row>
    <row r="80" spans="1:90" s="57" customFormat="1" ht="29" hidden="1" x14ac:dyDescent="0.35">
      <c r="A80" s="61" t="s">
        <v>259</v>
      </c>
      <c r="B80" s="62" t="s">
        <v>463</v>
      </c>
      <c r="C80" s="63"/>
      <c r="D80" s="61"/>
      <c r="E80" s="21" t="s">
        <v>152</v>
      </c>
      <c r="F80" s="21">
        <v>4000</v>
      </c>
      <c r="G80" s="21" t="s">
        <v>261</v>
      </c>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61" t="s">
        <v>464</v>
      </c>
      <c r="CG80" s="72">
        <v>1.8</v>
      </c>
      <c r="CH80" s="64" t="s">
        <v>465</v>
      </c>
      <c r="CI80" s="61" t="s">
        <v>463</v>
      </c>
      <c r="CJ80" s="61" t="s">
        <v>148</v>
      </c>
      <c r="CK80" s="61" t="s">
        <v>264</v>
      </c>
      <c r="CL80" s="61"/>
    </row>
    <row r="81" spans="1:90" s="57" customFormat="1" ht="29" hidden="1" x14ac:dyDescent="0.35">
      <c r="A81" s="61" t="s">
        <v>259</v>
      </c>
      <c r="B81" s="62" t="s">
        <v>466</v>
      </c>
      <c r="C81" s="63"/>
      <c r="D81" s="61"/>
      <c r="E81" s="21" t="s">
        <v>152</v>
      </c>
      <c r="F81" s="21">
        <v>4000</v>
      </c>
      <c r="G81" s="21" t="s">
        <v>261</v>
      </c>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61" t="s">
        <v>467</v>
      </c>
      <c r="CG81" s="72">
        <v>1.8</v>
      </c>
      <c r="CH81" s="64" t="s">
        <v>468</v>
      </c>
      <c r="CI81" s="61" t="s">
        <v>466</v>
      </c>
      <c r="CJ81" s="61" t="s">
        <v>148</v>
      </c>
      <c r="CK81" s="61" t="s">
        <v>469</v>
      </c>
      <c r="CL81" s="61"/>
    </row>
    <row r="82" spans="1:90" s="57" customFormat="1" hidden="1" x14ac:dyDescent="0.35">
      <c r="A82" s="61" t="s">
        <v>259</v>
      </c>
      <c r="B82" s="62" t="s">
        <v>470</v>
      </c>
      <c r="C82" s="63"/>
      <c r="D82" s="61" t="s">
        <v>471</v>
      </c>
      <c r="E82" s="21" t="s">
        <v>152</v>
      </c>
      <c r="F82" s="21">
        <v>4200</v>
      </c>
      <c r="G82" s="21" t="s">
        <v>261</v>
      </c>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61" t="s">
        <v>472</v>
      </c>
      <c r="CG82" s="72">
        <v>1.9</v>
      </c>
      <c r="CH82" s="64" t="s">
        <v>465</v>
      </c>
      <c r="CI82" s="61" t="s">
        <v>470</v>
      </c>
      <c r="CJ82" s="61" t="s">
        <v>148</v>
      </c>
      <c r="CK82" s="61" t="s">
        <v>264</v>
      </c>
      <c r="CL82" s="61"/>
    </row>
    <row r="83" spans="1:90" s="57" customFormat="1" ht="29" hidden="1" x14ac:dyDescent="0.35">
      <c r="A83" s="61" t="s">
        <v>259</v>
      </c>
      <c r="B83" s="62" t="s">
        <v>473</v>
      </c>
      <c r="C83" s="63"/>
      <c r="D83" s="61"/>
      <c r="E83" s="21" t="s">
        <v>152</v>
      </c>
      <c r="F83" s="21">
        <v>4000</v>
      </c>
      <c r="G83" s="21" t="s">
        <v>261</v>
      </c>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61" t="s">
        <v>474</v>
      </c>
      <c r="CG83" s="72">
        <v>1.6</v>
      </c>
      <c r="CH83" s="64" t="s">
        <v>465</v>
      </c>
      <c r="CI83" s="61" t="s">
        <v>473</v>
      </c>
      <c r="CJ83" s="61" t="s">
        <v>148</v>
      </c>
      <c r="CK83" s="61" t="s">
        <v>267</v>
      </c>
      <c r="CL83" s="61"/>
    </row>
    <row r="84" spans="1:90" s="57" customFormat="1" ht="29" hidden="1" x14ac:dyDescent="0.35">
      <c r="A84" s="61" t="s">
        <v>259</v>
      </c>
      <c r="B84" s="62" t="s">
        <v>475</v>
      </c>
      <c r="C84" s="63"/>
      <c r="D84" s="61"/>
      <c r="E84" s="21" t="s">
        <v>254</v>
      </c>
      <c r="F84" s="21">
        <v>4071</v>
      </c>
      <c r="G84" s="21" t="s">
        <v>261</v>
      </c>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61" t="s">
        <v>476</v>
      </c>
      <c r="CG84" s="72">
        <v>3.8</v>
      </c>
      <c r="CH84" s="64" t="s">
        <v>477</v>
      </c>
      <c r="CI84" s="61" t="s">
        <v>475</v>
      </c>
      <c r="CJ84" s="61" t="s">
        <v>148</v>
      </c>
      <c r="CK84" s="61" t="s">
        <v>275</v>
      </c>
      <c r="CL84" s="61"/>
    </row>
    <row r="85" spans="1:90" s="57" customFormat="1" hidden="1" x14ac:dyDescent="0.35">
      <c r="A85" s="61" t="s">
        <v>259</v>
      </c>
      <c r="B85" s="62" t="s">
        <v>478</v>
      </c>
      <c r="C85" s="63"/>
      <c r="D85" s="61"/>
      <c r="E85" s="21" t="s">
        <v>254</v>
      </c>
      <c r="F85" s="21">
        <v>4071</v>
      </c>
      <c r="G85" s="21" t="s">
        <v>261</v>
      </c>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61" t="s">
        <v>479</v>
      </c>
      <c r="CG85" s="72">
        <v>4</v>
      </c>
      <c r="CH85" s="64" t="s">
        <v>480</v>
      </c>
      <c r="CI85" s="61" t="s">
        <v>478</v>
      </c>
      <c r="CJ85" s="61" t="s">
        <v>148</v>
      </c>
      <c r="CK85" s="61" t="s">
        <v>275</v>
      </c>
      <c r="CL85" s="61"/>
    </row>
    <row r="86" spans="1:90" s="57" customFormat="1" hidden="1" x14ac:dyDescent="0.35">
      <c r="A86" s="61" t="s">
        <v>259</v>
      </c>
      <c r="B86" s="62" t="s">
        <v>481</v>
      </c>
      <c r="C86" s="63"/>
      <c r="D86" s="61"/>
      <c r="E86" s="21" t="s">
        <v>254</v>
      </c>
      <c r="F86" s="21">
        <v>5171</v>
      </c>
      <c r="G86" s="21" t="s">
        <v>482</v>
      </c>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61" t="s">
        <v>483</v>
      </c>
      <c r="CG86" s="72">
        <v>1.4</v>
      </c>
      <c r="CH86" s="64" t="s">
        <v>9</v>
      </c>
      <c r="CI86" s="61" t="s">
        <v>481</v>
      </c>
      <c r="CJ86" s="61" t="s">
        <v>148</v>
      </c>
      <c r="CK86" s="61" t="s">
        <v>484</v>
      </c>
      <c r="CL86" s="61"/>
    </row>
    <row r="87" spans="1:90" s="57" customFormat="1" hidden="1" x14ac:dyDescent="0.35">
      <c r="A87" s="61" t="s">
        <v>259</v>
      </c>
      <c r="B87" s="62" t="s">
        <v>485</v>
      </c>
      <c r="C87" s="63"/>
      <c r="D87" s="61"/>
      <c r="E87" s="21" t="s">
        <v>254</v>
      </c>
      <c r="F87" s="21">
        <v>4071</v>
      </c>
      <c r="G87" s="21" t="s">
        <v>261</v>
      </c>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61" t="s">
        <v>486</v>
      </c>
      <c r="CG87" s="72">
        <v>1.3</v>
      </c>
      <c r="CH87" s="64" t="s">
        <v>9</v>
      </c>
      <c r="CI87" s="61" t="s">
        <v>485</v>
      </c>
      <c r="CJ87" s="61" t="s">
        <v>148</v>
      </c>
      <c r="CK87" s="61" t="s">
        <v>484</v>
      </c>
      <c r="CL87" s="61"/>
    </row>
    <row r="88" spans="1:90" s="57" customFormat="1" ht="29" hidden="1" x14ac:dyDescent="0.35">
      <c r="A88" s="61" t="s">
        <v>259</v>
      </c>
      <c r="B88" s="62" t="s">
        <v>487</v>
      </c>
      <c r="C88" s="63"/>
      <c r="D88" s="61"/>
      <c r="E88" s="21" t="s">
        <v>254</v>
      </c>
      <c r="F88" s="21">
        <v>4051</v>
      </c>
      <c r="G88" s="21" t="s">
        <v>261</v>
      </c>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61" t="s">
        <v>488</v>
      </c>
      <c r="CG88" s="72">
        <v>1.5</v>
      </c>
      <c r="CH88" s="64" t="s">
        <v>209</v>
      </c>
      <c r="CI88" s="61" t="s">
        <v>487</v>
      </c>
      <c r="CJ88" s="61" t="s">
        <v>148</v>
      </c>
      <c r="CK88" s="61" t="s">
        <v>264</v>
      </c>
      <c r="CL88" s="61"/>
    </row>
    <row r="89" spans="1:90" s="71" customFormat="1" ht="29" hidden="1" x14ac:dyDescent="0.35">
      <c r="A89" s="61" t="s">
        <v>259</v>
      </c>
      <c r="B89" s="62" t="s">
        <v>489</v>
      </c>
      <c r="C89" s="63"/>
      <c r="D89" s="61" t="s">
        <v>490</v>
      </c>
      <c r="E89" s="21" t="s">
        <v>254</v>
      </c>
      <c r="F89" s="21">
        <v>4071</v>
      </c>
      <c r="G89" s="21" t="s">
        <v>261</v>
      </c>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61" t="s">
        <v>491</v>
      </c>
      <c r="CG89" s="72">
        <v>1.7</v>
      </c>
      <c r="CH89" s="64" t="s">
        <v>9</v>
      </c>
      <c r="CI89" s="61" t="s">
        <v>489</v>
      </c>
      <c r="CJ89" s="61" t="s">
        <v>148</v>
      </c>
      <c r="CK89" s="61" t="s">
        <v>492</v>
      </c>
      <c r="CL89" s="61"/>
    </row>
    <row r="90" spans="1:90" s="57" customFormat="1" ht="275.5" hidden="1" x14ac:dyDescent="0.35">
      <c r="A90" s="61" t="s">
        <v>259</v>
      </c>
      <c r="B90" s="62" t="s">
        <v>493</v>
      </c>
      <c r="C90" s="62"/>
      <c r="D90" s="61" t="s">
        <v>494</v>
      </c>
      <c r="E90" s="21" t="s">
        <v>254</v>
      </c>
      <c r="F90" s="21">
        <v>4000</v>
      </c>
      <c r="G90" s="21" t="s">
        <v>261</v>
      </c>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61" t="s">
        <v>495</v>
      </c>
      <c r="CG90" s="72">
        <v>1</v>
      </c>
      <c r="CH90" s="64" t="s">
        <v>496</v>
      </c>
      <c r="CI90" s="61" t="s">
        <v>493</v>
      </c>
      <c r="CJ90" s="61"/>
      <c r="CK90" s="61" t="s">
        <v>264</v>
      </c>
      <c r="CL90" s="61"/>
    </row>
    <row r="91" spans="1:90" s="57" customFormat="1" hidden="1" x14ac:dyDescent="0.35">
      <c r="A91" s="61" t="s">
        <v>259</v>
      </c>
      <c r="B91" s="66"/>
      <c r="C91" s="61"/>
      <c r="D91" s="6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61"/>
      <c r="CG91" s="72"/>
      <c r="CH91" s="64"/>
      <c r="CI91" s="61"/>
      <c r="CJ91" s="61"/>
      <c r="CK91" s="61"/>
      <c r="CL91" s="61"/>
    </row>
    <row r="92" spans="1:90" s="57" customFormat="1" x14ac:dyDescent="0.35">
      <c r="A92" s="61"/>
      <c r="B92" s="66"/>
      <c r="C92" s="61"/>
      <c r="D92" s="6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61"/>
      <c r="CG92" s="72"/>
      <c r="CH92" s="64"/>
      <c r="CI92" s="61"/>
      <c r="CJ92" s="61"/>
      <c r="CK92" s="61"/>
      <c r="CL92" s="61"/>
    </row>
    <row r="93" spans="1:90" s="57" customFormat="1" x14ac:dyDescent="0.35">
      <c r="A93" s="61"/>
      <c r="B93" s="66"/>
      <c r="C93" s="61"/>
      <c r="D93" s="6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61"/>
      <c r="CG93" s="72"/>
      <c r="CH93" s="64"/>
      <c r="CI93" s="61"/>
      <c r="CJ93" s="61"/>
      <c r="CK93" s="61"/>
      <c r="CL93" s="61"/>
    </row>
    <row r="94" spans="1:90" s="57" customFormat="1" x14ac:dyDescent="0.35">
      <c r="A94" s="61"/>
      <c r="B94" s="66"/>
      <c r="C94" s="61"/>
      <c r="D94" s="6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61"/>
      <c r="CG94" s="72"/>
      <c r="CH94" s="64"/>
      <c r="CI94" s="61"/>
      <c r="CJ94" s="61"/>
      <c r="CK94" s="61"/>
      <c r="CL94" s="61"/>
    </row>
  </sheetData>
  <autoFilter ref="A2:CL91" xr:uid="{DFF0D179-A17C-4945-AF3E-ACCF1A94E306}">
    <filterColumn colId="1">
      <filters>
        <filter val="IM_A_Sample_TC01"/>
        <filter val="IM_B_Sample_TC01"/>
        <filter val="IM_C_Sample_TC01"/>
        <filter val="IM_D_Sample_TC01"/>
        <filter val="IM_E_Sample_TC01"/>
        <filter val="IM_F_Sample_TC01"/>
        <filter val="IM_IVL_Sample_TC05"/>
        <filter val="TT_IM03b"/>
      </filters>
    </filterColumn>
    <sortState xmlns:xlrd2="http://schemas.microsoft.com/office/spreadsheetml/2017/richdata2" ref="A3:CL90">
      <sortCondition ref="A2:A90"/>
    </sortState>
  </autoFilter>
  <mergeCells count="4">
    <mergeCell ref="B1:D1"/>
    <mergeCell ref="E1:G1"/>
    <mergeCell ref="CF1:CL1"/>
    <mergeCell ref="H1:CE1"/>
  </mergeCells>
  <conditionalFormatting sqref="H3:CE94">
    <cfRule type="expression" dxfId="153" priority="1">
      <formula>H3="Y"</formula>
    </cfRule>
  </conditionalFormatting>
  <dataValidations count="1">
    <dataValidation type="list" showInputMessage="1" sqref="H3:CE94" xr:uid="{7059F0D1-D5F8-4790-8810-193A5C46FBA3}">
      <formula1>"Y,N/a,Opt"</formula1>
    </dataValidation>
  </dataValidations>
  <pageMargins left="0.7" right="0.7" top="0.75" bottom="0.75" header="0.3" footer="0.3"/>
  <pageSetup paperSize="9" orientation="portrait" horizontalDpi="300" verticalDpi="300" r:id="rId1"/>
  <headerFooter>
    <oddFooter>&amp;C&amp;1#&amp;"Calibri"&amp;10&amp;K000000OFFICIAL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D65B-3AD1-4A82-8EC5-7FE997A4A188}">
  <dimension ref="A1:L82"/>
  <sheetViews>
    <sheetView zoomScale="70" zoomScaleNormal="70" workbookViewId="0">
      <pane xSplit="3" ySplit="2" topLeftCell="D3" activePane="bottomRight" state="frozen"/>
      <selection pane="topRight" activeCell="G90" sqref="G90"/>
      <selection pane="bottomLeft" activeCell="G90" sqref="G90"/>
      <selection pane="bottomRight" activeCell="G90" sqref="G90"/>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6" width="36.7265625" style="23" customWidth="1" outlineLevel="1"/>
    <col min="7" max="7" width="60.453125" style="56" customWidth="1"/>
    <col min="8" max="8" width="83.54296875" style="96" customWidth="1"/>
    <col min="9" max="9" width="67.453125" style="23" customWidth="1" outlineLevel="1"/>
    <col min="10" max="10" width="13.1796875" style="56" bestFit="1" customWidth="1"/>
    <col min="11" max="16384" width="9.1796875" style="56"/>
  </cols>
  <sheetData>
    <row r="1" spans="1:12" ht="18.5" x14ac:dyDescent="0.35">
      <c r="A1" s="56" t="s">
        <v>1308</v>
      </c>
      <c r="B1" s="101" t="s">
        <v>2227</v>
      </c>
      <c r="C1" s="168"/>
      <c r="D1" s="95"/>
      <c r="E1" s="95"/>
      <c r="F1" s="95"/>
      <c r="G1" s="95"/>
    </row>
    <row r="2" spans="1:12" x14ac:dyDescent="0.35">
      <c r="B2" s="236" t="s">
        <v>1937</v>
      </c>
      <c r="C2" s="239" t="s">
        <v>1616</v>
      </c>
      <c r="D2" s="239" t="s">
        <v>1938</v>
      </c>
      <c r="E2" s="239" t="s">
        <v>1939</v>
      </c>
      <c r="F2" s="239" t="s">
        <v>2081</v>
      </c>
      <c r="G2" s="237" t="s">
        <v>1619</v>
      </c>
      <c r="H2" s="239" t="s">
        <v>1940</v>
      </c>
      <c r="I2" s="238" t="s">
        <v>657</v>
      </c>
      <c r="J2" s="146"/>
    </row>
    <row r="3" spans="1:12" x14ac:dyDescent="0.35">
      <c r="B3" s="348" t="s">
        <v>1628</v>
      </c>
      <c r="C3" s="355"/>
      <c r="D3" s="355"/>
      <c r="E3" s="355"/>
      <c r="F3" s="355"/>
      <c r="G3" s="355"/>
      <c r="H3" s="355"/>
      <c r="I3" s="214"/>
      <c r="J3" s="146"/>
    </row>
    <row r="4" spans="1:12" ht="116" x14ac:dyDescent="0.35">
      <c r="B4" s="94" t="s">
        <v>2228</v>
      </c>
      <c r="C4" s="94" t="s">
        <v>1630</v>
      </c>
      <c r="D4" s="94" t="s">
        <v>2229</v>
      </c>
      <c r="E4" s="94" t="s">
        <v>2230</v>
      </c>
      <c r="F4" s="218" t="s">
        <v>2231</v>
      </c>
      <c r="G4" s="61" t="s">
        <v>2232</v>
      </c>
      <c r="H4" s="61" t="s">
        <v>2233</v>
      </c>
      <c r="I4" s="94"/>
      <c r="J4" s="232"/>
    </row>
    <row r="5" spans="1:12" ht="116" x14ac:dyDescent="0.35">
      <c r="B5" s="94" t="s">
        <v>2234</v>
      </c>
      <c r="C5" s="94" t="s">
        <v>1630</v>
      </c>
      <c r="D5" s="94" t="s">
        <v>2235</v>
      </c>
      <c r="E5" s="94" t="s">
        <v>2230</v>
      </c>
      <c r="F5" s="218" t="s">
        <v>2231</v>
      </c>
      <c r="G5" s="61" t="s">
        <v>2236</v>
      </c>
      <c r="H5" s="61" t="s">
        <v>2237</v>
      </c>
      <c r="I5" s="94"/>
      <c r="J5" s="96"/>
      <c r="L5" s="96"/>
    </row>
    <row r="6" spans="1:12" x14ac:dyDescent="0.35">
      <c r="B6" s="349" t="s">
        <v>1656</v>
      </c>
      <c r="C6" s="350"/>
      <c r="D6" s="350"/>
      <c r="E6" s="350"/>
      <c r="F6" s="350"/>
      <c r="G6" s="350"/>
      <c r="H6" s="350"/>
      <c r="I6" s="350"/>
      <c r="J6" s="146"/>
    </row>
    <row r="7" spans="1:12" x14ac:dyDescent="0.35">
      <c r="B7" s="102" t="s">
        <v>122</v>
      </c>
      <c r="C7" s="213" t="s">
        <v>1953</v>
      </c>
      <c r="D7" s="94"/>
      <c r="E7" s="102"/>
      <c r="F7" s="102"/>
      <c r="G7" s="61" t="e">
        <f>VLOOKUP(B7,'Annotated Scenario Descriptions'!#REF!,9,0)</f>
        <v>#REF!</v>
      </c>
      <c r="H7" s="204" t="s">
        <v>2238</v>
      </c>
      <c r="I7" s="61" t="s">
        <v>2239</v>
      </c>
      <c r="L7" s="96"/>
    </row>
    <row r="8" spans="1:12" ht="29" x14ac:dyDescent="0.35">
      <c r="B8" s="102" t="s">
        <v>164</v>
      </c>
      <c r="C8" s="213" t="s">
        <v>1961</v>
      </c>
      <c r="D8" s="94"/>
      <c r="E8" s="102"/>
      <c r="F8" s="102"/>
      <c r="G8" s="61" t="e">
        <f>VLOOKUP(B8,'Annotated Scenario Descriptions'!#REF!,9,0)</f>
        <v>#REF!</v>
      </c>
      <c r="H8" s="204" t="s">
        <v>2240</v>
      </c>
      <c r="I8" s="61" t="s">
        <v>2239</v>
      </c>
      <c r="L8" s="96"/>
    </row>
    <row r="9" spans="1:12" x14ac:dyDescent="0.35">
      <c r="B9" s="102" t="s">
        <v>1661</v>
      </c>
      <c r="C9" s="213" t="s">
        <v>2008</v>
      </c>
      <c r="D9" s="94"/>
      <c r="E9" s="102"/>
      <c r="F9" s="102"/>
      <c r="G9" s="61" t="e">
        <f>VLOOKUP(B9,'Annotated Scenario Descriptions'!#REF!,9,0)</f>
        <v>#REF!</v>
      </c>
      <c r="H9" s="204" t="s">
        <v>2241</v>
      </c>
      <c r="I9" s="61" t="s">
        <v>2239</v>
      </c>
      <c r="L9" s="96"/>
    </row>
    <row r="10" spans="1:12" x14ac:dyDescent="0.35">
      <c r="B10" s="102" t="s">
        <v>1662</v>
      </c>
      <c r="C10" s="213" t="s">
        <v>1953</v>
      </c>
      <c r="D10" s="94"/>
      <c r="E10" s="102"/>
      <c r="F10" s="102"/>
      <c r="G10" s="61" t="e">
        <f>VLOOKUP(B10,'Annotated Scenario Descriptions'!#REF!,9,0)</f>
        <v>#REF!</v>
      </c>
      <c r="H10" s="204" t="s">
        <v>2242</v>
      </c>
      <c r="I10" s="61" t="s">
        <v>2239</v>
      </c>
      <c r="L10" s="96"/>
    </row>
    <row r="11" spans="1:12" x14ac:dyDescent="0.35">
      <c r="B11" s="102" t="s">
        <v>1663</v>
      </c>
      <c r="C11" s="213" t="s">
        <v>1953</v>
      </c>
      <c r="D11" s="94"/>
      <c r="E11" s="102"/>
      <c r="F11" s="102"/>
      <c r="G11" s="61" t="e">
        <f>VLOOKUP(B11,'Annotated Scenario Descriptions'!#REF!,9,0)</f>
        <v>#REF!</v>
      </c>
      <c r="H11" s="204" t="s">
        <v>2243</v>
      </c>
      <c r="I11" s="61" t="s">
        <v>2239</v>
      </c>
      <c r="L11" s="96"/>
    </row>
    <row r="12" spans="1:12" x14ac:dyDescent="0.35">
      <c r="B12" s="102" t="s">
        <v>1665</v>
      </c>
      <c r="C12" s="213" t="s">
        <v>1953</v>
      </c>
      <c r="D12" s="94"/>
      <c r="E12" s="102"/>
      <c r="F12" s="102"/>
      <c r="G12" s="61" t="e">
        <f>VLOOKUP(B12,'Annotated Scenario Descriptions'!#REF!,9,0)</f>
        <v>#REF!</v>
      </c>
      <c r="H12" s="204" t="s">
        <v>2243</v>
      </c>
      <c r="I12" s="61" t="s">
        <v>2239</v>
      </c>
      <c r="L12" s="96"/>
    </row>
    <row r="13" spans="1:12" x14ac:dyDescent="0.35">
      <c r="B13" s="102" t="s">
        <v>1928</v>
      </c>
      <c r="C13" s="213" t="s">
        <v>2008</v>
      </c>
      <c r="D13" s="94"/>
      <c r="E13" s="102"/>
      <c r="F13" s="102"/>
      <c r="G13" s="61" t="e">
        <f>VLOOKUP(B13,'Annotated Scenario Descriptions'!#REF!,9,0)</f>
        <v>#REF!</v>
      </c>
      <c r="H13" s="204" t="s">
        <v>2241</v>
      </c>
      <c r="I13" s="61" t="s">
        <v>2239</v>
      </c>
      <c r="L13" s="96"/>
    </row>
    <row r="14" spans="1:12" x14ac:dyDescent="0.35">
      <c r="B14" s="102" t="s">
        <v>2017</v>
      </c>
      <c r="C14" s="213" t="s">
        <v>1953</v>
      </c>
      <c r="D14" s="94"/>
      <c r="E14" s="102"/>
      <c r="F14" s="102"/>
      <c r="G14" s="61" t="e">
        <f>VLOOKUP(B14,'Annotated Scenario Descriptions'!#REF!,9,0)</f>
        <v>#REF!</v>
      </c>
      <c r="H14" s="204" t="s">
        <v>2243</v>
      </c>
      <c r="I14" s="61" t="s">
        <v>2239</v>
      </c>
      <c r="L14" s="96"/>
    </row>
    <row r="15" spans="1:12" x14ac:dyDescent="0.35">
      <c r="B15" s="102" t="s">
        <v>2020</v>
      </c>
      <c r="C15" s="213" t="s">
        <v>1953</v>
      </c>
      <c r="D15" s="94"/>
      <c r="E15" s="102"/>
      <c r="F15" s="102"/>
      <c r="G15" s="61" t="e">
        <f>VLOOKUP(B15,'Annotated Scenario Descriptions'!#REF!,9,0)</f>
        <v>#REF!</v>
      </c>
      <c r="H15" s="204" t="s">
        <v>2243</v>
      </c>
      <c r="I15" s="61" t="s">
        <v>2239</v>
      </c>
      <c r="L15" s="96"/>
    </row>
    <row r="16" spans="1:12" x14ac:dyDescent="0.35">
      <c r="B16" s="102" t="s">
        <v>2021</v>
      </c>
      <c r="C16" s="213" t="s">
        <v>1953</v>
      </c>
      <c r="D16" s="94"/>
      <c r="E16" s="102"/>
      <c r="F16" s="102"/>
      <c r="G16" s="61" t="e">
        <f>VLOOKUP(B16,'Annotated Scenario Descriptions'!#REF!,9,0)</f>
        <v>#REF!</v>
      </c>
      <c r="H16" s="204" t="s">
        <v>2243</v>
      </c>
      <c r="I16" s="61" t="s">
        <v>2239</v>
      </c>
      <c r="L16" s="96"/>
    </row>
    <row r="17" spans="2:12" x14ac:dyDescent="0.35">
      <c r="B17" s="102" t="s">
        <v>2023</v>
      </c>
      <c r="C17" s="213" t="s">
        <v>1953</v>
      </c>
      <c r="D17" s="94"/>
      <c r="E17" s="102"/>
      <c r="F17" s="102"/>
      <c r="G17" s="61" t="e">
        <f>VLOOKUP(B17,'Annotated Scenario Descriptions'!#REF!,9,0)</f>
        <v>#REF!</v>
      </c>
      <c r="H17" s="204" t="s">
        <v>2243</v>
      </c>
      <c r="I17" s="61" t="s">
        <v>2239</v>
      </c>
      <c r="L17" s="96"/>
    </row>
    <row r="18" spans="2:12" x14ac:dyDescent="0.35">
      <c r="B18" s="102" t="s">
        <v>2098</v>
      </c>
      <c r="C18" s="213" t="s">
        <v>2244</v>
      </c>
      <c r="D18" s="94"/>
      <c r="E18" s="102"/>
      <c r="F18" s="102"/>
      <c r="G18" s="61" t="e">
        <f>VLOOKUP(B18,'Annotated Scenario Descriptions'!#REF!,9,0)</f>
        <v>#REF!</v>
      </c>
      <c r="H18" s="204" t="s">
        <v>2242</v>
      </c>
      <c r="I18" s="61" t="s">
        <v>2239</v>
      </c>
      <c r="L18" s="96"/>
    </row>
    <row r="19" spans="2:12" ht="72.5" x14ac:dyDescent="0.35">
      <c r="B19" s="102" t="s">
        <v>2180</v>
      </c>
      <c r="C19" s="213" t="s">
        <v>1961</v>
      </c>
      <c r="D19" s="94"/>
      <c r="E19" s="102"/>
      <c r="F19" s="102"/>
      <c r="G19" s="61" t="e">
        <f>VLOOKUP(B19,'Annotated Scenario Descriptions'!#REF!,9,0)</f>
        <v>#REF!</v>
      </c>
      <c r="H19" s="204" t="s">
        <v>2245</v>
      </c>
      <c r="I19" s="61" t="s">
        <v>2184</v>
      </c>
      <c r="L19" s="96"/>
    </row>
    <row r="20" spans="2:12" ht="29" x14ac:dyDescent="0.35">
      <c r="B20" s="102" t="s">
        <v>1668</v>
      </c>
      <c r="C20" s="213" t="s">
        <v>1961</v>
      </c>
      <c r="D20" s="94"/>
      <c r="E20" s="102"/>
      <c r="F20" s="102"/>
      <c r="G20" s="61" t="e">
        <f>VLOOKUP(B20,'Annotated Scenario Descriptions'!#REF!,9,0)</f>
        <v>#REF!</v>
      </c>
      <c r="H20" s="204" t="s">
        <v>2246</v>
      </c>
      <c r="I20" s="61" t="s">
        <v>2239</v>
      </c>
      <c r="L20" s="96"/>
    </row>
    <row r="21" spans="2:12" x14ac:dyDescent="0.35">
      <c r="B21" s="102" t="s">
        <v>1836</v>
      </c>
      <c r="C21" s="213" t="s">
        <v>2008</v>
      </c>
      <c r="D21" s="94"/>
      <c r="E21" s="102"/>
      <c r="F21" s="102"/>
      <c r="G21" s="61" t="e">
        <f>VLOOKUP(B21,'Annotated Scenario Descriptions'!#REF!,9,0)</f>
        <v>#REF!</v>
      </c>
      <c r="H21" s="204" t="s">
        <v>2247</v>
      </c>
      <c r="I21" s="61" t="s">
        <v>2239</v>
      </c>
      <c r="L21" s="96"/>
    </row>
    <row r="22" spans="2:12" x14ac:dyDescent="0.35">
      <c r="B22" s="102" t="s">
        <v>1837</v>
      </c>
      <c r="C22" s="213" t="s">
        <v>2008</v>
      </c>
      <c r="D22" s="94"/>
      <c r="E22" s="102"/>
      <c r="F22" s="102"/>
      <c r="G22" s="61" t="e">
        <f>VLOOKUP(B22,'Annotated Scenario Descriptions'!#REF!,9,0)</f>
        <v>#REF!</v>
      </c>
      <c r="H22" s="204" t="s">
        <v>2247</v>
      </c>
      <c r="I22" s="61" t="s">
        <v>2239</v>
      </c>
      <c r="L22" s="96"/>
    </row>
    <row r="23" spans="2:12" x14ac:dyDescent="0.35">
      <c r="B23" s="102" t="s">
        <v>1839</v>
      </c>
      <c r="C23" s="213" t="s">
        <v>2008</v>
      </c>
      <c r="D23" s="94"/>
      <c r="E23" s="102"/>
      <c r="F23" s="102"/>
      <c r="G23" s="61" t="e">
        <f>VLOOKUP(B23,'Annotated Scenario Descriptions'!#REF!,9,0)</f>
        <v>#REF!</v>
      </c>
      <c r="H23" s="204" t="s">
        <v>2247</v>
      </c>
      <c r="I23" s="61" t="s">
        <v>2239</v>
      </c>
      <c r="L23" s="96"/>
    </row>
    <row r="24" spans="2:12" x14ac:dyDescent="0.35">
      <c r="B24" s="102" t="s">
        <v>1841</v>
      </c>
      <c r="C24" s="213" t="s">
        <v>2008</v>
      </c>
      <c r="D24" s="94"/>
      <c r="E24" s="102"/>
      <c r="F24" s="102"/>
      <c r="G24" s="61" t="e">
        <f>VLOOKUP(B24,'Annotated Scenario Descriptions'!#REF!,9,0)</f>
        <v>#REF!</v>
      </c>
      <c r="H24" s="204" t="s">
        <v>2247</v>
      </c>
      <c r="I24" s="61" t="s">
        <v>2239</v>
      </c>
      <c r="L24" s="96"/>
    </row>
    <row r="25" spans="2:12" x14ac:dyDescent="0.35">
      <c r="B25" s="102" t="s">
        <v>1710</v>
      </c>
      <c r="C25" s="213" t="s">
        <v>2008</v>
      </c>
      <c r="D25" s="94"/>
      <c r="E25" s="102"/>
      <c r="F25" s="102"/>
      <c r="G25" s="61" t="e">
        <f>VLOOKUP(B25,'Annotated Scenario Descriptions'!#REF!,9,0)</f>
        <v>#REF!</v>
      </c>
      <c r="H25" s="204" t="s">
        <v>2247</v>
      </c>
      <c r="I25" s="61" t="s">
        <v>2239</v>
      </c>
      <c r="L25" s="96"/>
    </row>
    <row r="26" spans="2:12" ht="72.5" x14ac:dyDescent="0.35">
      <c r="B26" s="102" t="s">
        <v>1716</v>
      </c>
      <c r="C26" s="213" t="s">
        <v>1961</v>
      </c>
      <c r="D26" s="94"/>
      <c r="E26" s="102"/>
      <c r="F26" s="102"/>
      <c r="G26" s="61" t="e">
        <f>VLOOKUP(B26,'Annotated Scenario Descriptions'!#REF!,9,0)</f>
        <v>#REF!</v>
      </c>
      <c r="H26" s="204" t="s">
        <v>2248</v>
      </c>
      <c r="I26" s="61" t="s">
        <v>2239</v>
      </c>
      <c r="L26" s="96"/>
    </row>
    <row r="27" spans="2:12" ht="29" x14ac:dyDescent="0.35">
      <c r="B27" s="102" t="s">
        <v>260</v>
      </c>
      <c r="C27" s="213" t="s">
        <v>2008</v>
      </c>
      <c r="D27" s="94"/>
      <c r="E27" s="102"/>
      <c r="F27" s="102"/>
      <c r="G27" s="61" t="e">
        <f>VLOOKUP(B27,'Annotated Scenario Descriptions'!#REF!,9,0)</f>
        <v>#REF!</v>
      </c>
      <c r="H27" s="204" t="s">
        <v>2249</v>
      </c>
      <c r="I27" s="61" t="s">
        <v>2239</v>
      </c>
      <c r="L27" s="96"/>
    </row>
    <row r="28" spans="2:12" ht="29" x14ac:dyDescent="0.35">
      <c r="B28" s="102" t="s">
        <v>265</v>
      </c>
      <c r="C28" s="213" t="s">
        <v>2008</v>
      </c>
      <c r="D28" s="94"/>
      <c r="E28" s="102"/>
      <c r="F28" s="102"/>
      <c r="G28" s="61" t="e">
        <f>VLOOKUP(B28,'Annotated Scenario Descriptions'!#REF!,9,0)</f>
        <v>#REF!</v>
      </c>
      <c r="H28" s="204" t="s">
        <v>2249</v>
      </c>
      <c r="I28" s="61" t="s">
        <v>2239</v>
      </c>
      <c r="L28" s="96"/>
    </row>
    <row r="29" spans="2:12" ht="29" x14ac:dyDescent="0.35">
      <c r="B29" s="102" t="s">
        <v>268</v>
      </c>
      <c r="C29" s="213" t="s">
        <v>2008</v>
      </c>
      <c r="D29" s="94"/>
      <c r="E29" s="102"/>
      <c r="F29" s="102"/>
      <c r="G29" s="61" t="e">
        <f>VLOOKUP(B29,'Annotated Scenario Descriptions'!#REF!,9,0)</f>
        <v>#REF!</v>
      </c>
      <c r="H29" s="204" t="s">
        <v>2249</v>
      </c>
      <c r="I29" s="61" t="s">
        <v>2239</v>
      </c>
      <c r="L29" s="96"/>
    </row>
    <row r="30" spans="2:12" ht="29" x14ac:dyDescent="0.35">
      <c r="B30" s="94" t="s">
        <v>1929</v>
      </c>
      <c r="C30" s="213" t="s">
        <v>2008</v>
      </c>
      <c r="D30" s="94"/>
      <c r="E30" s="94"/>
      <c r="F30" s="94"/>
      <c r="G30" s="61" t="e">
        <f>VLOOKUP(B30,'Annotated Scenario Descriptions'!#REF!,9,0)</f>
        <v>#REF!</v>
      </c>
      <c r="H30" s="204" t="s">
        <v>2249</v>
      </c>
      <c r="I30" s="61" t="s">
        <v>2239</v>
      </c>
      <c r="L30" s="96"/>
    </row>
    <row r="31" spans="2:12" ht="43.5" x14ac:dyDescent="0.35">
      <c r="B31" s="102" t="s">
        <v>272</v>
      </c>
      <c r="C31" s="213" t="s">
        <v>2008</v>
      </c>
      <c r="D31" s="94"/>
      <c r="E31" s="102"/>
      <c r="F31" s="102"/>
      <c r="G31" s="61" t="e">
        <f>VLOOKUP(B31,'Annotated Scenario Descriptions'!#REF!,9,0)</f>
        <v>#REF!</v>
      </c>
      <c r="H31" s="204" t="s">
        <v>2250</v>
      </c>
      <c r="I31" s="61" t="s">
        <v>2239</v>
      </c>
      <c r="L31" s="96"/>
    </row>
    <row r="32" spans="2:12" ht="43.5" x14ac:dyDescent="0.35">
      <c r="B32" s="102" t="s">
        <v>276</v>
      </c>
      <c r="C32" s="213" t="s">
        <v>2008</v>
      </c>
      <c r="D32" s="94"/>
      <c r="E32" s="102"/>
      <c r="F32" s="102"/>
      <c r="G32" s="61" t="e">
        <f>VLOOKUP(B32,'Annotated Scenario Descriptions'!#REF!,9,0)</f>
        <v>#REF!</v>
      </c>
      <c r="H32" s="204" t="s">
        <v>2250</v>
      </c>
      <c r="I32" s="61" t="s">
        <v>2239</v>
      </c>
      <c r="L32" s="96"/>
    </row>
    <row r="33" spans="2:12" ht="43.5" x14ac:dyDescent="0.35">
      <c r="B33" s="102" t="s">
        <v>1930</v>
      </c>
      <c r="C33" s="213" t="s">
        <v>2008</v>
      </c>
      <c r="D33" s="94"/>
      <c r="E33" s="102"/>
      <c r="F33" s="102"/>
      <c r="G33" s="61" t="e">
        <f>VLOOKUP(B33,'Annotated Scenario Descriptions'!#REF!,9,0)</f>
        <v>#REF!</v>
      </c>
      <c r="H33" s="204" t="s">
        <v>2250</v>
      </c>
      <c r="I33" s="61" t="s">
        <v>2239</v>
      </c>
      <c r="L33" s="96"/>
    </row>
    <row r="34" spans="2:12" ht="72.5" x14ac:dyDescent="0.35">
      <c r="B34" s="102" t="s">
        <v>531</v>
      </c>
      <c r="C34" s="213" t="s">
        <v>2251</v>
      </c>
      <c r="D34" s="94"/>
      <c r="E34" s="102"/>
      <c r="F34" s="102"/>
      <c r="G34" s="61" t="e">
        <f>VLOOKUP(B34,'Annotated Scenario Descriptions'!#REF!,9,0)</f>
        <v>#REF!</v>
      </c>
      <c r="H34" s="204" t="s">
        <v>2252</v>
      </c>
      <c r="I34" s="61" t="s">
        <v>2239</v>
      </c>
      <c r="L34" s="96"/>
    </row>
    <row r="35" spans="2:12" ht="72.5" x14ac:dyDescent="0.35">
      <c r="B35" s="102" t="s">
        <v>290</v>
      </c>
      <c r="C35" s="213" t="s">
        <v>2251</v>
      </c>
      <c r="D35" s="94"/>
      <c r="E35" s="102"/>
      <c r="F35" s="102"/>
      <c r="G35" s="61" t="e">
        <f>VLOOKUP(B35,'Annotated Scenario Descriptions'!#REF!,9,0)</f>
        <v>#REF!</v>
      </c>
      <c r="H35" s="204" t="s">
        <v>2252</v>
      </c>
      <c r="I35" s="61" t="s">
        <v>2239</v>
      </c>
      <c r="L35" s="96"/>
    </row>
    <row r="36" spans="2:12" ht="43.5" x14ac:dyDescent="0.35">
      <c r="B36" s="102" t="s">
        <v>313</v>
      </c>
      <c r="C36" s="213" t="s">
        <v>2008</v>
      </c>
      <c r="D36" s="94"/>
      <c r="E36" s="102"/>
      <c r="F36" s="102"/>
      <c r="G36" s="61" t="e">
        <f>VLOOKUP(B36,'Annotated Scenario Descriptions'!#REF!,9,0)</f>
        <v>#REF!</v>
      </c>
      <c r="H36" s="204" t="s">
        <v>2247</v>
      </c>
      <c r="I36" s="61" t="s">
        <v>2253</v>
      </c>
      <c r="L36" s="96"/>
    </row>
    <row r="37" spans="2:12" ht="43.5" x14ac:dyDescent="0.35">
      <c r="B37" s="102" t="s">
        <v>317</v>
      </c>
      <c r="C37" s="213" t="s">
        <v>2008</v>
      </c>
      <c r="D37" s="94"/>
      <c r="E37" s="102"/>
      <c r="F37" s="102"/>
      <c r="G37" s="61" t="e">
        <f>VLOOKUP(B37,'Annotated Scenario Descriptions'!#REF!,9,0)</f>
        <v>#REF!</v>
      </c>
      <c r="H37" s="204" t="s">
        <v>2247</v>
      </c>
      <c r="I37" s="61" t="s">
        <v>2253</v>
      </c>
      <c r="L37" s="96"/>
    </row>
    <row r="38" spans="2:12" x14ac:dyDescent="0.35">
      <c r="B38" s="102" t="s">
        <v>320</v>
      </c>
      <c r="C38" s="213" t="s">
        <v>2008</v>
      </c>
      <c r="D38" s="94"/>
      <c r="E38" s="102"/>
      <c r="F38" s="102"/>
      <c r="G38" s="61" t="e">
        <f>VLOOKUP(B38,'Annotated Scenario Descriptions'!#REF!,9,0)</f>
        <v>#REF!</v>
      </c>
      <c r="H38" s="204" t="s">
        <v>2247</v>
      </c>
      <c r="I38" s="61" t="s">
        <v>2239</v>
      </c>
      <c r="L38" s="96"/>
    </row>
    <row r="39" spans="2:12" x14ac:dyDescent="0.35">
      <c r="B39" s="102" t="s">
        <v>324</v>
      </c>
      <c r="C39" s="213" t="s">
        <v>2008</v>
      </c>
      <c r="D39" s="94"/>
      <c r="E39" s="102"/>
      <c r="F39" s="102"/>
      <c r="G39" s="61" t="e">
        <f>VLOOKUP(B39,'Annotated Scenario Descriptions'!#REF!,9,0)</f>
        <v>#REF!</v>
      </c>
      <c r="H39" s="204" t="s">
        <v>2247</v>
      </c>
      <c r="I39" s="61" t="s">
        <v>2239</v>
      </c>
      <c r="L39" s="96"/>
    </row>
    <row r="40" spans="2:12" x14ac:dyDescent="0.35">
      <c r="B40" s="102" t="s">
        <v>328</v>
      </c>
      <c r="C40" s="213" t="s">
        <v>2008</v>
      </c>
      <c r="D40" s="94"/>
      <c r="E40" s="102"/>
      <c r="F40" s="102"/>
      <c r="G40" s="61" t="e">
        <f>VLOOKUP(B40,'Annotated Scenario Descriptions'!#REF!,9,0)</f>
        <v>#REF!</v>
      </c>
      <c r="H40" s="204" t="s">
        <v>2247</v>
      </c>
      <c r="I40" s="61" t="s">
        <v>2239</v>
      </c>
      <c r="L40" s="96"/>
    </row>
    <row r="41" spans="2:12" x14ac:dyDescent="0.35">
      <c r="B41" s="102" t="s">
        <v>331</v>
      </c>
      <c r="C41" s="213" t="s">
        <v>2008</v>
      </c>
      <c r="D41" s="94"/>
      <c r="E41" s="102"/>
      <c r="F41" s="102"/>
      <c r="G41" s="61" t="e">
        <f>VLOOKUP(B41,'Annotated Scenario Descriptions'!#REF!,9,0)</f>
        <v>#REF!</v>
      </c>
      <c r="H41" s="204" t="s">
        <v>2247</v>
      </c>
      <c r="I41" s="61" t="s">
        <v>2239</v>
      </c>
      <c r="L41" s="96"/>
    </row>
    <row r="42" spans="2:12" ht="58" x14ac:dyDescent="0.35">
      <c r="B42" s="102" t="s">
        <v>333</v>
      </c>
      <c r="C42" s="213" t="s">
        <v>2008</v>
      </c>
      <c r="D42" s="94"/>
      <c r="E42" s="102"/>
      <c r="F42" s="102"/>
      <c r="G42" s="61" t="e">
        <f>VLOOKUP(B42,'Annotated Scenario Descriptions'!#REF!,9,0)</f>
        <v>#REF!</v>
      </c>
      <c r="H42" s="204" t="s">
        <v>2254</v>
      </c>
      <c r="I42" s="61" t="s">
        <v>2255</v>
      </c>
      <c r="L42" s="96"/>
    </row>
    <row r="43" spans="2:12" ht="58" x14ac:dyDescent="0.35">
      <c r="B43" s="102" t="s">
        <v>338</v>
      </c>
      <c r="C43" s="213" t="s">
        <v>2008</v>
      </c>
      <c r="D43" s="94"/>
      <c r="E43" s="102"/>
      <c r="F43" s="102"/>
      <c r="G43" s="61" t="e">
        <f>VLOOKUP(B43,'Annotated Scenario Descriptions'!#REF!,9,0)</f>
        <v>#REF!</v>
      </c>
      <c r="H43" s="204" t="s">
        <v>2254</v>
      </c>
      <c r="I43" s="61" t="s">
        <v>2255</v>
      </c>
      <c r="L43" s="96"/>
    </row>
    <row r="44" spans="2:12" ht="43.5" x14ac:dyDescent="0.35">
      <c r="B44" s="102" t="s">
        <v>361</v>
      </c>
      <c r="C44" s="213" t="s">
        <v>2008</v>
      </c>
      <c r="D44" s="94"/>
      <c r="E44" s="102"/>
      <c r="F44" s="102"/>
      <c r="G44" s="61" t="e">
        <f>VLOOKUP(B44,'Annotated Scenario Descriptions'!#REF!,9,0)</f>
        <v>#REF!</v>
      </c>
      <c r="H44" s="204" t="s">
        <v>2247</v>
      </c>
      <c r="I44" s="61" t="s">
        <v>2256</v>
      </c>
      <c r="L44" s="96"/>
    </row>
    <row r="45" spans="2:12" ht="43.5" x14ac:dyDescent="0.35">
      <c r="B45" s="102" t="s">
        <v>364</v>
      </c>
      <c r="C45" s="213" t="s">
        <v>2251</v>
      </c>
      <c r="D45" s="94"/>
      <c r="E45" s="102"/>
      <c r="F45" s="102"/>
      <c r="G45" s="61" t="e">
        <f>VLOOKUP(B45,'Annotated Scenario Descriptions'!#REF!,9,0)</f>
        <v>#REF!</v>
      </c>
      <c r="H45" s="204" t="s">
        <v>2257</v>
      </c>
      <c r="I45" s="61" t="s">
        <v>2239</v>
      </c>
      <c r="L45" s="96"/>
    </row>
    <row r="46" spans="2:12" ht="43.5" x14ac:dyDescent="0.35">
      <c r="B46" s="102" t="s">
        <v>1855</v>
      </c>
      <c r="C46" s="213" t="s">
        <v>2008</v>
      </c>
      <c r="D46" s="94"/>
      <c r="E46" s="102"/>
      <c r="F46" s="102"/>
      <c r="G46" s="61" t="e">
        <f>VLOOKUP(B46,'Annotated Scenario Descriptions'!#REF!,9,0)</f>
        <v>#REF!</v>
      </c>
      <c r="H46" s="204" t="s">
        <v>2250</v>
      </c>
      <c r="I46" s="61"/>
      <c r="L46" s="96"/>
    </row>
    <row r="47" spans="2:12" x14ac:dyDescent="0.35">
      <c r="B47" s="102" t="s">
        <v>372</v>
      </c>
      <c r="C47" s="213" t="s">
        <v>2008</v>
      </c>
      <c r="D47" s="94"/>
      <c r="E47" s="102"/>
      <c r="F47" s="102"/>
      <c r="G47" s="61" t="e">
        <f>VLOOKUP(B47,'Annotated Scenario Descriptions'!#REF!,9,0)</f>
        <v>#REF!</v>
      </c>
      <c r="H47" s="204" t="s">
        <v>2247</v>
      </c>
      <c r="I47" s="61" t="s">
        <v>2239</v>
      </c>
      <c r="L47" s="96"/>
    </row>
    <row r="48" spans="2:12" x14ac:dyDescent="0.35">
      <c r="B48" s="102" t="s">
        <v>1862</v>
      </c>
      <c r="C48" s="213" t="s">
        <v>2008</v>
      </c>
      <c r="D48" s="94"/>
      <c r="E48" s="102"/>
      <c r="F48" s="102"/>
      <c r="G48" s="61" t="e">
        <f>VLOOKUP(B48,'Annotated Scenario Descriptions'!#REF!,9,0)</f>
        <v>#REF!</v>
      </c>
      <c r="H48" s="204" t="s">
        <v>2247</v>
      </c>
      <c r="I48" s="61" t="s">
        <v>2239</v>
      </c>
      <c r="L48" s="96"/>
    </row>
    <row r="49" spans="2:12" ht="58" x14ac:dyDescent="0.35">
      <c r="B49" s="102" t="s">
        <v>1863</v>
      </c>
      <c r="C49" s="213" t="s">
        <v>2008</v>
      </c>
      <c r="D49" s="94"/>
      <c r="E49" s="102"/>
      <c r="F49" s="102"/>
      <c r="G49" s="61" t="e">
        <f>VLOOKUP(B49,'Annotated Scenario Descriptions'!#REF!,9,0)</f>
        <v>#REF!</v>
      </c>
      <c r="H49" s="204" t="s">
        <v>2258</v>
      </c>
      <c r="I49" s="61" t="s">
        <v>2255</v>
      </c>
      <c r="L49" s="96"/>
    </row>
    <row r="50" spans="2:12" x14ac:dyDescent="0.35">
      <c r="B50" s="102" t="s">
        <v>1865</v>
      </c>
      <c r="C50" s="213" t="s">
        <v>2008</v>
      </c>
      <c r="D50" s="94"/>
      <c r="E50" s="102"/>
      <c r="F50" s="102"/>
      <c r="G50" s="61" t="e">
        <f>VLOOKUP(B50,'Annotated Scenario Descriptions'!#REF!,9,0)</f>
        <v>#REF!</v>
      </c>
      <c r="H50" s="204" t="s">
        <v>2247</v>
      </c>
      <c r="I50" s="61" t="s">
        <v>2239</v>
      </c>
      <c r="L50" s="96"/>
    </row>
    <row r="51" spans="2:12" x14ac:dyDescent="0.35">
      <c r="B51" s="102" t="s">
        <v>1871</v>
      </c>
      <c r="C51" s="213" t="s">
        <v>2008</v>
      </c>
      <c r="D51" s="94"/>
      <c r="E51" s="102"/>
      <c r="F51" s="102"/>
      <c r="G51" s="61" t="e">
        <f>VLOOKUP(B51,'Annotated Scenario Descriptions'!#REF!,9,0)</f>
        <v>#REF!</v>
      </c>
      <c r="H51" s="204" t="s">
        <v>2247</v>
      </c>
      <c r="I51" s="61" t="s">
        <v>2239</v>
      </c>
      <c r="L51" s="96"/>
    </row>
    <row r="52" spans="2:12" x14ac:dyDescent="0.35">
      <c r="B52" s="102" t="s">
        <v>1680</v>
      </c>
      <c r="C52" s="213" t="s">
        <v>2008</v>
      </c>
      <c r="D52" s="94"/>
      <c r="E52" s="102"/>
      <c r="F52" s="102"/>
      <c r="G52" s="61" t="e">
        <f>VLOOKUP(B52,'Annotated Scenario Descriptions'!#REF!,9,0)</f>
        <v>#REF!</v>
      </c>
      <c r="H52" s="204" t="s">
        <v>2247</v>
      </c>
      <c r="I52" s="61" t="s">
        <v>2239</v>
      </c>
      <c r="L52" s="96"/>
    </row>
    <row r="53" spans="2:12" ht="29" x14ac:dyDescent="0.35">
      <c r="B53" s="94" t="s">
        <v>1873</v>
      </c>
      <c r="C53" s="213" t="s">
        <v>2008</v>
      </c>
      <c r="D53" s="94"/>
      <c r="E53" s="94"/>
      <c r="F53" s="94"/>
      <c r="G53" s="61" t="e">
        <f>VLOOKUP(B53,'Annotated Scenario Descriptions'!#REF!,9,0)</f>
        <v>#REF!</v>
      </c>
      <c r="H53" s="204" t="s">
        <v>2259</v>
      </c>
      <c r="I53" s="61" t="s">
        <v>2239</v>
      </c>
      <c r="L53" s="96"/>
    </row>
    <row r="54" spans="2:12" ht="43.5" x14ac:dyDescent="0.35">
      <c r="B54" s="102" t="s">
        <v>1720</v>
      </c>
      <c r="C54" s="213" t="s">
        <v>2008</v>
      </c>
      <c r="D54" s="94"/>
      <c r="E54" s="102"/>
      <c r="F54" s="102"/>
      <c r="G54" s="61" t="e">
        <f>VLOOKUP(B54,'Annotated Scenario Descriptions'!#REF!,9,0)</f>
        <v>#REF!</v>
      </c>
      <c r="H54" s="204" t="s">
        <v>2247</v>
      </c>
      <c r="I54" s="61" t="s">
        <v>1974</v>
      </c>
      <c r="L54" s="96"/>
    </row>
    <row r="55" spans="2:12" x14ac:dyDescent="0.35">
      <c r="B55" s="102" t="s">
        <v>1725</v>
      </c>
      <c r="C55" s="213" t="s">
        <v>2008</v>
      </c>
      <c r="D55" s="94"/>
      <c r="E55" s="102"/>
      <c r="F55" s="102"/>
      <c r="G55" s="61" t="e">
        <f>VLOOKUP(B55,'Annotated Scenario Descriptions'!#REF!,9,0)</f>
        <v>#REF!</v>
      </c>
      <c r="H55" s="204" t="s">
        <v>2247</v>
      </c>
      <c r="I55" s="61" t="s">
        <v>2239</v>
      </c>
      <c r="L55" s="96"/>
    </row>
    <row r="56" spans="2:12" x14ac:dyDescent="0.35">
      <c r="B56" s="102" t="s">
        <v>1684</v>
      </c>
      <c r="C56" s="213" t="s">
        <v>2008</v>
      </c>
      <c r="D56" s="94"/>
      <c r="E56" s="102"/>
      <c r="F56" s="102"/>
      <c r="G56" s="61" t="e">
        <f>VLOOKUP(B56,'Annotated Scenario Descriptions'!#REF!,9,0)</f>
        <v>#REF!</v>
      </c>
      <c r="H56" s="204" t="s">
        <v>2247</v>
      </c>
      <c r="I56" s="61"/>
      <c r="L56" s="96"/>
    </row>
    <row r="57" spans="2:12" x14ac:dyDescent="0.35">
      <c r="B57" s="102" t="s">
        <v>1732</v>
      </c>
      <c r="C57" s="213" t="s">
        <v>2008</v>
      </c>
      <c r="D57" s="94"/>
      <c r="E57" s="102"/>
      <c r="F57" s="102"/>
      <c r="G57" s="61" t="e">
        <f>VLOOKUP(B57,'Annotated Scenario Descriptions'!#REF!,9,0)</f>
        <v>#REF!</v>
      </c>
      <c r="H57" s="204" t="s">
        <v>2247</v>
      </c>
      <c r="I57" s="61"/>
      <c r="L57" s="96"/>
    </row>
    <row r="58" spans="2:12" ht="72.5" x14ac:dyDescent="0.35">
      <c r="B58" s="102" t="s">
        <v>1687</v>
      </c>
      <c r="C58" s="213" t="s">
        <v>2008</v>
      </c>
      <c r="D58" s="94"/>
      <c r="E58" s="102"/>
      <c r="F58" s="102"/>
      <c r="G58" s="61" t="e">
        <f>VLOOKUP(B58,'Annotated Scenario Descriptions'!#REF!,9,0)</f>
        <v>#REF!</v>
      </c>
      <c r="H58" s="204" t="s">
        <v>2260</v>
      </c>
      <c r="I58" s="61" t="s">
        <v>2261</v>
      </c>
      <c r="L58" s="96"/>
    </row>
    <row r="59" spans="2:12" x14ac:dyDescent="0.35">
      <c r="B59" s="102" t="s">
        <v>1688</v>
      </c>
      <c r="C59" s="213" t="s">
        <v>2008</v>
      </c>
      <c r="D59" s="94"/>
      <c r="E59" s="102"/>
      <c r="F59" s="102"/>
      <c r="G59" s="61" t="e">
        <f>VLOOKUP(B59,'Annotated Scenario Descriptions'!#REF!,9,0)</f>
        <v>#REF!</v>
      </c>
      <c r="H59" s="204" t="s">
        <v>2247</v>
      </c>
      <c r="I59" s="61" t="s">
        <v>2239</v>
      </c>
      <c r="L59" s="96"/>
    </row>
    <row r="60" spans="2:12" x14ac:dyDescent="0.35">
      <c r="B60" s="102" t="s">
        <v>1762</v>
      </c>
      <c r="C60" s="213" t="s">
        <v>2008</v>
      </c>
      <c r="D60" s="94"/>
      <c r="E60" s="102"/>
      <c r="F60" s="102"/>
      <c r="G60" s="61" t="e">
        <f>VLOOKUP(B60,'Annotated Scenario Descriptions'!#REF!,9,0)</f>
        <v>#REF!</v>
      </c>
      <c r="H60" s="204" t="s">
        <v>2247</v>
      </c>
      <c r="I60" s="61" t="s">
        <v>2239</v>
      </c>
      <c r="L60" s="96"/>
    </row>
    <row r="61" spans="2:12" x14ac:dyDescent="0.35">
      <c r="B61" s="102" t="s">
        <v>1766</v>
      </c>
      <c r="C61" s="213" t="s">
        <v>2008</v>
      </c>
      <c r="D61" s="94"/>
      <c r="E61" s="102"/>
      <c r="F61" s="102"/>
      <c r="G61" s="61" t="e">
        <f>VLOOKUP(B61,'Annotated Scenario Descriptions'!#REF!,9,0)</f>
        <v>#REF!</v>
      </c>
      <c r="H61" s="204" t="s">
        <v>2247</v>
      </c>
      <c r="I61" s="61" t="s">
        <v>2239</v>
      </c>
      <c r="L61" s="96"/>
    </row>
    <row r="62" spans="2:12" x14ac:dyDescent="0.35">
      <c r="B62" s="102" t="s">
        <v>1770</v>
      </c>
      <c r="C62" s="213" t="s">
        <v>2008</v>
      </c>
      <c r="D62" s="94"/>
      <c r="E62" s="102"/>
      <c r="F62" s="102"/>
      <c r="G62" s="61" t="e">
        <f>VLOOKUP(B62,'Annotated Scenario Descriptions'!#REF!,9,0)</f>
        <v>#REF!</v>
      </c>
      <c r="H62" s="204" t="s">
        <v>2247</v>
      </c>
      <c r="I62" s="61" t="s">
        <v>2239</v>
      </c>
      <c r="L62" s="96"/>
    </row>
    <row r="63" spans="2:12" x14ac:dyDescent="0.35">
      <c r="B63" s="102" t="s">
        <v>1777</v>
      </c>
      <c r="C63" s="213" t="s">
        <v>2008</v>
      </c>
      <c r="D63" s="94"/>
      <c r="E63" s="102"/>
      <c r="F63" s="102"/>
      <c r="G63" s="61" t="e">
        <f>VLOOKUP(B63,'Annotated Scenario Descriptions'!#REF!,9,0)</f>
        <v>#REF!</v>
      </c>
      <c r="H63" s="204" t="s">
        <v>2247</v>
      </c>
      <c r="I63" s="61" t="s">
        <v>2239</v>
      </c>
      <c r="L63" s="96"/>
    </row>
    <row r="64" spans="2:12" ht="58" x14ac:dyDescent="0.35">
      <c r="B64" s="102" t="s">
        <v>1795</v>
      </c>
      <c r="C64" s="213" t="s">
        <v>2008</v>
      </c>
      <c r="D64" s="94"/>
      <c r="E64" s="102"/>
      <c r="F64" s="102"/>
      <c r="G64" s="61" t="e">
        <f>VLOOKUP(B64,'Annotated Scenario Descriptions'!#REF!,9,0)</f>
        <v>#REF!</v>
      </c>
      <c r="H64" s="204" t="s">
        <v>2262</v>
      </c>
      <c r="I64" s="61"/>
      <c r="L64" s="96"/>
    </row>
    <row r="65" spans="2:12" x14ac:dyDescent="0.35">
      <c r="B65" s="102" t="s">
        <v>1800</v>
      </c>
      <c r="C65" s="213" t="s">
        <v>2008</v>
      </c>
      <c r="D65" s="94"/>
      <c r="E65" s="102"/>
      <c r="F65" s="102"/>
      <c r="G65" s="61" t="e">
        <f>VLOOKUP(B65,'Annotated Scenario Descriptions'!#REF!,9,0)</f>
        <v>#REF!</v>
      </c>
      <c r="H65" s="204" t="s">
        <v>2247</v>
      </c>
      <c r="I65" s="61" t="s">
        <v>2239</v>
      </c>
      <c r="L65" s="96"/>
    </row>
    <row r="66" spans="2:12" x14ac:dyDescent="0.35">
      <c r="B66" s="102" t="s">
        <v>1804</v>
      </c>
      <c r="C66" s="213" t="s">
        <v>2008</v>
      </c>
      <c r="D66" s="94"/>
      <c r="E66" s="102"/>
      <c r="F66" s="102"/>
      <c r="G66" s="61" t="e">
        <f>VLOOKUP(B66,'Annotated Scenario Descriptions'!#REF!,9,0)</f>
        <v>#REF!</v>
      </c>
      <c r="H66" s="204" t="s">
        <v>2247</v>
      </c>
      <c r="I66" s="61" t="s">
        <v>2239</v>
      </c>
      <c r="L66" s="96"/>
    </row>
    <row r="67" spans="2:12" ht="58" x14ac:dyDescent="0.35">
      <c r="B67" s="102" t="s">
        <v>1690</v>
      </c>
      <c r="C67" s="213" t="s">
        <v>2008</v>
      </c>
      <c r="D67" s="94"/>
      <c r="E67" s="102"/>
      <c r="F67" s="102"/>
      <c r="G67" s="61" t="e">
        <f>VLOOKUP(B67,'Annotated Scenario Descriptions'!#REF!,9,0)</f>
        <v>#REF!</v>
      </c>
      <c r="H67" s="204" t="s">
        <v>2254</v>
      </c>
      <c r="I67" s="61" t="s">
        <v>2255</v>
      </c>
      <c r="L67" s="96"/>
    </row>
    <row r="68" spans="2:12" x14ac:dyDescent="0.35">
      <c r="B68" s="102" t="s">
        <v>1811</v>
      </c>
      <c r="C68" s="213" t="s">
        <v>2008</v>
      </c>
      <c r="D68" s="94"/>
      <c r="E68" s="102"/>
      <c r="F68" s="102"/>
      <c r="G68" s="61" t="e">
        <f>VLOOKUP(B68,'Annotated Scenario Descriptions'!#REF!,9,0)</f>
        <v>#REF!</v>
      </c>
      <c r="H68" s="204" t="s">
        <v>2247</v>
      </c>
      <c r="I68" s="61" t="s">
        <v>2239</v>
      </c>
      <c r="L68" s="96"/>
    </row>
    <row r="69" spans="2:12" x14ac:dyDescent="0.35">
      <c r="B69" s="102" t="s">
        <v>1816</v>
      </c>
      <c r="C69" s="213" t="s">
        <v>2008</v>
      </c>
      <c r="D69" s="94"/>
      <c r="E69" s="102"/>
      <c r="F69" s="102"/>
      <c r="G69" s="61" t="e">
        <f>VLOOKUP(B69,'Annotated Scenario Descriptions'!#REF!,9,0)</f>
        <v>#REF!</v>
      </c>
      <c r="H69" s="204" t="s">
        <v>2247</v>
      </c>
      <c r="I69" s="61" t="s">
        <v>2239</v>
      </c>
      <c r="L69" s="96"/>
    </row>
    <row r="70" spans="2:12" x14ac:dyDescent="0.35">
      <c r="B70" s="102" t="s">
        <v>1821</v>
      </c>
      <c r="C70" s="213" t="s">
        <v>2008</v>
      </c>
      <c r="D70" s="94"/>
      <c r="E70" s="102"/>
      <c r="F70" s="102"/>
      <c r="G70" s="61" t="e">
        <f>VLOOKUP(B70,'Annotated Scenario Descriptions'!#REF!,9,0)</f>
        <v>#REF!</v>
      </c>
      <c r="H70" s="204" t="s">
        <v>2247</v>
      </c>
      <c r="I70" s="61" t="s">
        <v>2239</v>
      </c>
      <c r="L70" s="96"/>
    </row>
    <row r="71" spans="2:12" x14ac:dyDescent="0.35">
      <c r="B71" s="102" t="s">
        <v>1935</v>
      </c>
      <c r="C71" s="213" t="s">
        <v>2008</v>
      </c>
      <c r="D71" s="94"/>
      <c r="E71" s="102"/>
      <c r="F71" s="102"/>
      <c r="G71" s="61" t="e">
        <f>VLOOKUP(B71,'Annotated Scenario Descriptions'!#REF!,9,0)</f>
        <v>#REF!</v>
      </c>
      <c r="H71" s="204" t="s">
        <v>2247</v>
      </c>
      <c r="I71" s="61" t="s">
        <v>2239</v>
      </c>
      <c r="L71" s="96"/>
    </row>
    <row r="72" spans="2:12" ht="43.5" x14ac:dyDescent="0.35">
      <c r="B72" s="102" t="s">
        <v>1651</v>
      </c>
      <c r="C72" s="213" t="s">
        <v>2008</v>
      </c>
      <c r="D72" s="94"/>
      <c r="E72" s="102"/>
      <c r="F72" s="102"/>
      <c r="G72" s="61" t="e">
        <f>VLOOKUP(B72,'Annotated Scenario Descriptions'!#REF!,9,0)</f>
        <v>#REF!</v>
      </c>
      <c r="H72" s="204" t="s">
        <v>2250</v>
      </c>
      <c r="I72" s="61" t="s">
        <v>2239</v>
      </c>
      <c r="L72" s="96"/>
    </row>
    <row r="73" spans="2:12" x14ac:dyDescent="0.35">
      <c r="B73" s="102" t="s">
        <v>1997</v>
      </c>
      <c r="C73" s="213" t="s">
        <v>2008</v>
      </c>
      <c r="D73" s="94"/>
      <c r="E73" s="102"/>
      <c r="F73" s="102"/>
      <c r="G73" s="61" t="e">
        <f>VLOOKUP(B73,'Annotated Scenario Descriptions'!#REF!,9,0)</f>
        <v>#REF!</v>
      </c>
      <c r="H73" s="204" t="s">
        <v>2247</v>
      </c>
      <c r="I73" s="61" t="s">
        <v>2239</v>
      </c>
      <c r="L73" s="96"/>
    </row>
    <row r="74" spans="2:12" x14ac:dyDescent="0.35">
      <c r="B74" s="102" t="s">
        <v>1999</v>
      </c>
      <c r="C74" s="213" t="s">
        <v>2008</v>
      </c>
      <c r="D74" s="94"/>
      <c r="E74" s="102"/>
      <c r="F74" s="102"/>
      <c r="G74" s="61" t="e">
        <f>VLOOKUP(B74,'Annotated Scenario Descriptions'!#REF!,9,0)</f>
        <v>#REF!</v>
      </c>
      <c r="H74" s="204" t="s">
        <v>2247</v>
      </c>
      <c r="I74" s="61" t="s">
        <v>2239</v>
      </c>
      <c r="L74" s="96"/>
    </row>
    <row r="75" spans="2:12" ht="72.5" x14ac:dyDescent="0.35">
      <c r="B75" s="102" t="s">
        <v>2001</v>
      </c>
      <c r="C75" s="213" t="s">
        <v>2008</v>
      </c>
      <c r="D75" s="94"/>
      <c r="E75" s="102"/>
      <c r="F75" s="102"/>
      <c r="G75" s="61" t="e">
        <f>VLOOKUP(B75,'Annotated Scenario Descriptions'!#REF!,9,0)</f>
        <v>#REF!</v>
      </c>
      <c r="H75" s="204" t="s">
        <v>2247</v>
      </c>
      <c r="I75" s="61" t="s">
        <v>2219</v>
      </c>
      <c r="L75" s="96"/>
    </row>
    <row r="76" spans="2:12" x14ac:dyDescent="0.35">
      <c r="B76" s="102" t="s">
        <v>2003</v>
      </c>
      <c r="C76" s="213" t="s">
        <v>2008</v>
      </c>
      <c r="D76" s="94"/>
      <c r="E76" s="102"/>
      <c r="F76" s="102"/>
      <c r="G76" s="61" t="e">
        <f>VLOOKUP(B76,'Annotated Scenario Descriptions'!#REF!,9,0)</f>
        <v>#REF!</v>
      </c>
      <c r="H76" s="204" t="s">
        <v>2247</v>
      </c>
      <c r="I76" s="61" t="s">
        <v>2239</v>
      </c>
      <c r="L76" s="96"/>
    </row>
    <row r="77" spans="2:12" x14ac:dyDescent="0.35">
      <c r="B77" s="102" t="s">
        <v>2005</v>
      </c>
      <c r="C77" s="213" t="s">
        <v>2008</v>
      </c>
      <c r="D77" s="94"/>
      <c r="E77" s="102"/>
      <c r="F77" s="102"/>
      <c r="G77" s="61" t="e">
        <f>VLOOKUP(B77,'Annotated Scenario Descriptions'!#REF!,9,0)</f>
        <v>#REF!</v>
      </c>
      <c r="H77" s="204" t="s">
        <v>2247</v>
      </c>
      <c r="I77" s="61" t="s">
        <v>2239</v>
      </c>
      <c r="L77" s="96"/>
    </row>
    <row r="78" spans="2:12" x14ac:dyDescent="0.35">
      <c r="B78" s="102" t="s">
        <v>1942</v>
      </c>
      <c r="C78" s="213" t="s">
        <v>2008</v>
      </c>
      <c r="D78" s="94"/>
      <c r="E78" s="102"/>
      <c r="F78" s="102"/>
      <c r="G78" s="61" t="e">
        <f>VLOOKUP(B78,'Annotated Scenario Descriptions'!#REF!,9,0)</f>
        <v>#REF!</v>
      </c>
      <c r="H78" s="204" t="s">
        <v>2247</v>
      </c>
      <c r="I78" s="61" t="s">
        <v>2239</v>
      </c>
      <c r="L78" s="96"/>
    </row>
    <row r="79" spans="2:12" x14ac:dyDescent="0.35">
      <c r="B79" s="102" t="s">
        <v>1946</v>
      </c>
      <c r="C79" s="213" t="s">
        <v>2008</v>
      </c>
      <c r="D79" s="94"/>
      <c r="E79" s="102"/>
      <c r="F79" s="102"/>
      <c r="G79" s="61" t="e">
        <f>VLOOKUP(B79,'Annotated Scenario Descriptions'!#REF!,9,0)</f>
        <v>#REF!</v>
      </c>
      <c r="H79" s="204" t="s">
        <v>2247</v>
      </c>
      <c r="I79" s="61" t="s">
        <v>2239</v>
      </c>
      <c r="L79" s="96"/>
    </row>
    <row r="80" spans="2:12" x14ac:dyDescent="0.35">
      <c r="B80" s="102" t="s">
        <v>2102</v>
      </c>
      <c r="C80" s="213" t="s">
        <v>2008</v>
      </c>
      <c r="D80" s="94"/>
      <c r="E80" s="102"/>
      <c r="F80" s="102"/>
      <c r="G80" s="61" t="e">
        <f>VLOOKUP(B80,'Annotated Scenario Descriptions'!#REF!,9,0)</f>
        <v>#REF!</v>
      </c>
      <c r="H80" s="204" t="s">
        <v>2247</v>
      </c>
      <c r="I80" s="61" t="s">
        <v>2239</v>
      </c>
      <c r="L80" s="96"/>
    </row>
    <row r="81" spans="2:9" x14ac:dyDescent="0.35">
      <c r="B81" s="102" t="s">
        <v>2149</v>
      </c>
      <c r="C81" s="213" t="s">
        <v>2008</v>
      </c>
      <c r="D81" s="94"/>
      <c r="E81" s="102"/>
      <c r="F81" s="102"/>
      <c r="G81" s="61" t="e">
        <f>VLOOKUP(B81,'Annotated Scenario Descriptions'!#REF!,9,0)</f>
        <v>#REF!</v>
      </c>
      <c r="H81" s="204" t="s">
        <v>2247</v>
      </c>
      <c r="I81" s="61" t="s">
        <v>2239</v>
      </c>
    </row>
    <row r="82" spans="2:9" x14ac:dyDescent="0.35">
      <c r="B82" s="102" t="s">
        <v>2155</v>
      </c>
      <c r="C82" s="213" t="s">
        <v>2008</v>
      </c>
      <c r="D82" s="94"/>
      <c r="E82" s="102"/>
      <c r="F82" s="102"/>
      <c r="G82" s="61" t="e">
        <f>VLOOKUP(B82,'Annotated Scenario Descriptions'!#REF!,9,0)</f>
        <v>#REF!</v>
      </c>
      <c r="H82" s="204" t="s">
        <v>2247</v>
      </c>
      <c r="I82" s="61" t="s">
        <v>2239</v>
      </c>
    </row>
  </sheetData>
  <autoFilter ref="B2:H80" xr:uid="{1EDB6A58-4A74-4197-A870-1E35A5F2697A}"/>
  <sortState xmlns:xlrd2="http://schemas.microsoft.com/office/spreadsheetml/2017/richdata2" ref="B7:I82">
    <sortCondition ref="B7:B82"/>
  </sortState>
  <mergeCells count="2">
    <mergeCell ref="B3:H3"/>
    <mergeCell ref="B6:I6"/>
  </mergeCells>
  <hyperlinks>
    <hyperlink ref="F4" r:id="rId1" xr:uid="{2B209D5F-4838-42F0-A84F-B3A3ADA336F0}"/>
    <hyperlink ref="F5" r:id="rId2" xr:uid="{B2C62AA2-8FA3-43AB-A0F0-EA2E7AF02647}"/>
  </hyperlinks>
  <pageMargins left="0.7" right="0.7" top="0.75" bottom="0.75" header="0.3" footer="0.3"/>
  <pageSetup paperSize="9" orientation="portrait" r:id="rId3"/>
  <headerFooter>
    <oddFooter>&amp;C&amp;1#&amp;"Calibri"&amp;10&amp;K000000OFFICIAL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EC927-FDDF-41B5-A9EF-4B2087D18D1E}">
  <dimension ref="A1:L16"/>
  <sheetViews>
    <sheetView zoomScale="70" zoomScaleNormal="70" workbookViewId="0">
      <pane xSplit="3" ySplit="2" topLeftCell="D3" activePane="bottomRight" state="frozen"/>
      <selection pane="topRight" activeCell="E14" sqref="E14"/>
      <selection pane="bottomLeft" activeCell="E14" sqref="E14"/>
      <selection pane="bottomRight" activeCell="B2" sqref="B2"/>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hidden="1" customWidth="1" outlineLevel="1"/>
    <col min="5" max="6" width="36.7265625" style="23" hidden="1" customWidth="1" outlineLevel="1"/>
    <col min="7" max="7" width="60.453125" style="56" customWidth="1" collapsed="1"/>
    <col min="8" max="8" width="83.54296875" style="96" customWidth="1"/>
    <col min="9" max="9" width="67.453125" style="23" customWidth="1" outlineLevel="1"/>
    <col min="10" max="10" width="13.1796875" style="56" bestFit="1" customWidth="1"/>
    <col min="11" max="16384" width="9.1796875" style="56"/>
  </cols>
  <sheetData>
    <row r="1" spans="1:12" ht="18.5" x14ac:dyDescent="0.35">
      <c r="A1" s="56" t="s">
        <v>1308</v>
      </c>
      <c r="B1" s="101" t="s">
        <v>2263</v>
      </c>
      <c r="C1" s="168"/>
      <c r="D1" s="95"/>
      <c r="E1" s="95"/>
      <c r="F1" s="95"/>
      <c r="G1" s="95"/>
    </row>
    <row r="2" spans="1:12" x14ac:dyDescent="0.35">
      <c r="B2" s="236" t="s">
        <v>1937</v>
      </c>
      <c r="C2" s="239" t="s">
        <v>1616</v>
      </c>
      <c r="D2" s="239" t="s">
        <v>1938</v>
      </c>
      <c r="E2" s="239" t="s">
        <v>1939</v>
      </c>
      <c r="F2" s="239" t="s">
        <v>2081</v>
      </c>
      <c r="G2" s="237" t="s">
        <v>1619</v>
      </c>
      <c r="H2" s="239" t="s">
        <v>1940</v>
      </c>
      <c r="I2" s="238" t="s">
        <v>657</v>
      </c>
      <c r="J2" s="146"/>
    </row>
    <row r="3" spans="1:12" x14ac:dyDescent="0.35">
      <c r="B3" s="349" t="s">
        <v>1656</v>
      </c>
      <c r="C3" s="350"/>
      <c r="D3" s="350"/>
      <c r="E3" s="350"/>
      <c r="F3" s="350"/>
      <c r="G3" s="350"/>
      <c r="H3" s="350"/>
      <c r="I3" s="350"/>
      <c r="J3" s="146"/>
    </row>
    <row r="4" spans="1:12" ht="29" x14ac:dyDescent="0.35">
      <c r="B4" s="201" t="s">
        <v>130</v>
      </c>
      <c r="C4" s="213" t="s">
        <v>2018</v>
      </c>
      <c r="D4" s="94"/>
      <c r="E4" s="102"/>
      <c r="F4" s="102"/>
      <c r="G4" s="61" t="s">
        <v>666</v>
      </c>
      <c r="H4" s="151" t="s">
        <v>2264</v>
      </c>
      <c r="I4" s="61" t="s">
        <v>2265</v>
      </c>
      <c r="L4" s="96"/>
    </row>
    <row r="5" spans="1:12" ht="29" x14ac:dyDescent="0.35">
      <c r="B5" s="201" t="s">
        <v>157</v>
      </c>
      <c r="C5" s="213" t="s">
        <v>2018</v>
      </c>
      <c r="D5" s="94"/>
      <c r="E5" s="102"/>
      <c r="F5" s="102"/>
      <c r="G5" s="61" t="s">
        <v>685</v>
      </c>
      <c r="H5" s="151" t="s">
        <v>2266</v>
      </c>
      <c r="I5" s="61"/>
      <c r="L5" s="96"/>
    </row>
    <row r="6" spans="1:12" ht="29" x14ac:dyDescent="0.35">
      <c r="B6" s="201" t="s">
        <v>1661</v>
      </c>
      <c r="C6" s="213" t="s">
        <v>2018</v>
      </c>
      <c r="D6" s="94"/>
      <c r="E6" s="102"/>
      <c r="F6" s="102"/>
      <c r="G6" s="61" t="s">
        <v>706</v>
      </c>
      <c r="H6" s="151" t="s">
        <v>2266</v>
      </c>
      <c r="I6" s="61"/>
      <c r="L6" s="96"/>
    </row>
    <row r="7" spans="1:12" ht="43.5" x14ac:dyDescent="0.35">
      <c r="B7" s="201" t="s">
        <v>2093</v>
      </c>
      <c r="C7" s="213" t="s">
        <v>2018</v>
      </c>
      <c r="D7" s="94"/>
      <c r="E7" s="102"/>
      <c r="F7" s="102"/>
      <c r="G7" s="61" t="s">
        <v>769</v>
      </c>
      <c r="H7" s="151" t="s">
        <v>2267</v>
      </c>
      <c r="I7" s="61"/>
      <c r="L7" s="96"/>
    </row>
    <row r="8" spans="1:12" ht="43.5" x14ac:dyDescent="0.35">
      <c r="B8" s="201" t="s">
        <v>2098</v>
      </c>
      <c r="C8" s="213" t="s">
        <v>2018</v>
      </c>
      <c r="D8" s="94"/>
      <c r="E8" s="102"/>
      <c r="F8" s="102"/>
      <c r="G8" s="61" t="s">
        <v>774</v>
      </c>
      <c r="H8" s="151" t="s">
        <v>2268</v>
      </c>
      <c r="I8" s="61"/>
      <c r="L8" s="96"/>
    </row>
    <row r="9" spans="1:12" ht="29" x14ac:dyDescent="0.35">
      <c r="B9" s="201" t="s">
        <v>2180</v>
      </c>
      <c r="C9" s="213" t="s">
        <v>2018</v>
      </c>
      <c r="D9" s="94"/>
      <c r="E9" s="102"/>
      <c r="F9" s="102"/>
      <c r="G9" s="61" t="s">
        <v>780</v>
      </c>
      <c r="H9" s="151" t="s">
        <v>2266</v>
      </c>
      <c r="I9" s="61"/>
      <c r="L9" s="96"/>
    </row>
    <row r="10" spans="1:12" ht="101.5" x14ac:dyDescent="0.35">
      <c r="B10" s="201" t="s">
        <v>328</v>
      </c>
      <c r="C10" s="213" t="s">
        <v>1961</v>
      </c>
      <c r="D10" s="94"/>
      <c r="E10" s="102"/>
      <c r="F10" s="102"/>
      <c r="G10" s="61" t="s">
        <v>1005</v>
      </c>
      <c r="H10" s="151" t="s">
        <v>2269</v>
      </c>
      <c r="I10" s="61"/>
      <c r="L10" s="96"/>
    </row>
    <row r="11" spans="1:12" ht="87" x14ac:dyDescent="0.35">
      <c r="B11" s="201" t="s">
        <v>331</v>
      </c>
      <c r="C11" s="213" t="s">
        <v>1961</v>
      </c>
      <c r="D11" s="94"/>
      <c r="E11" s="102"/>
      <c r="F11" s="102"/>
      <c r="G11" s="61" t="s">
        <v>1008</v>
      </c>
      <c r="H11" s="151" t="s">
        <v>2270</v>
      </c>
      <c r="I11" s="61"/>
      <c r="L11" s="96"/>
    </row>
    <row r="12" spans="1:12" ht="58" x14ac:dyDescent="0.35">
      <c r="B12" s="201" t="s">
        <v>361</v>
      </c>
      <c r="C12" s="213" t="s">
        <v>2271</v>
      </c>
      <c r="D12" s="94"/>
      <c r="E12" s="102"/>
      <c r="F12" s="102"/>
      <c r="G12" s="61" t="s">
        <v>1031</v>
      </c>
      <c r="H12" s="151" t="s">
        <v>2272</v>
      </c>
      <c r="I12" s="61"/>
      <c r="L12" s="96"/>
    </row>
    <row r="13" spans="1:12" ht="159.5" x14ac:dyDescent="0.35">
      <c r="B13" s="201" t="s">
        <v>1745</v>
      </c>
      <c r="C13" s="213" t="s">
        <v>1961</v>
      </c>
      <c r="D13" s="94"/>
      <c r="E13" s="102"/>
      <c r="F13" s="102"/>
      <c r="G13" s="61" t="s">
        <v>1748</v>
      </c>
      <c r="H13" s="151" t="s">
        <v>2273</v>
      </c>
      <c r="I13" s="61"/>
      <c r="L13" s="96"/>
    </row>
    <row r="14" spans="1:12" ht="159.5" x14ac:dyDescent="0.35">
      <c r="B14" s="201" t="s">
        <v>1762</v>
      </c>
      <c r="C14" s="213" t="s">
        <v>1961</v>
      </c>
      <c r="D14" s="94"/>
      <c r="E14" s="102"/>
      <c r="F14" s="102"/>
      <c r="G14" s="61" t="s">
        <v>1146</v>
      </c>
      <c r="H14" s="151" t="s">
        <v>2274</v>
      </c>
      <c r="I14" s="61"/>
      <c r="L14" s="96"/>
    </row>
    <row r="15" spans="1:12" ht="58" x14ac:dyDescent="0.35">
      <c r="B15" s="201" t="s">
        <v>2110</v>
      </c>
      <c r="C15" s="213" t="s">
        <v>1961</v>
      </c>
      <c r="D15" s="94"/>
      <c r="E15" s="102"/>
      <c r="F15" s="102"/>
      <c r="G15" s="61" t="s">
        <v>1264</v>
      </c>
      <c r="H15" s="151" t="s">
        <v>2275</v>
      </c>
      <c r="I15" s="61" t="s">
        <v>2276</v>
      </c>
      <c r="L15" s="96"/>
    </row>
    <row r="16" spans="1:12" ht="44" thickBot="1" x14ac:dyDescent="0.4">
      <c r="B16" s="152" t="s">
        <v>2155</v>
      </c>
      <c r="C16" s="213" t="s">
        <v>2018</v>
      </c>
      <c r="D16" s="94"/>
      <c r="E16" s="102"/>
      <c r="F16" s="102"/>
      <c r="G16" s="61" t="s">
        <v>2158</v>
      </c>
      <c r="H16" s="151" t="s">
        <v>2277</v>
      </c>
      <c r="I16" s="61"/>
      <c r="L16" s="96"/>
    </row>
  </sheetData>
  <autoFilter ref="B2:H16" xr:uid="{1EDB6A58-4A74-4197-A870-1E35A5F2697A}"/>
  <sortState xmlns:xlrd2="http://schemas.microsoft.com/office/spreadsheetml/2017/richdata2" ref="B4:I16">
    <sortCondition ref="B4:B16"/>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957A5-C079-4BEA-8708-9293A43FE77B}">
  <dimension ref="A1:N22"/>
  <sheetViews>
    <sheetView zoomScale="70" zoomScaleNormal="70" workbookViewId="0">
      <pane xSplit="3" ySplit="2" topLeftCell="I3" activePane="bottomRight" state="frozen"/>
      <selection pane="topRight" activeCell="E14" sqref="E14"/>
      <selection pane="bottomLeft" activeCell="E14" sqref="E14"/>
      <selection pane="bottomRight" activeCell="B4" sqref="B4:J22"/>
    </sheetView>
  </sheetViews>
  <sheetFormatPr defaultColWidth="9.1796875" defaultRowHeight="14.5" outlineLevelCol="1" x14ac:dyDescent="0.35"/>
  <cols>
    <col min="1" max="1" width="2.7265625" style="56" customWidth="1"/>
    <col min="2" max="2" width="17"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32.81640625" style="23" hidden="1" customWidth="1" outlineLevel="1"/>
    <col min="12" max="12" width="13.1796875" style="56" bestFit="1" customWidth="1" collapsed="1"/>
    <col min="13" max="16384" width="9.1796875" style="56"/>
  </cols>
  <sheetData>
    <row r="1" spans="1:14" ht="18.5" x14ac:dyDescent="0.35">
      <c r="A1" s="56" t="s">
        <v>1308</v>
      </c>
      <c r="B1" s="101" t="s">
        <v>2278</v>
      </c>
      <c r="C1" s="168"/>
      <c r="D1" s="95"/>
      <c r="E1" s="95"/>
      <c r="F1" s="95"/>
      <c r="G1" s="95"/>
      <c r="H1" s="95"/>
    </row>
    <row r="2" spans="1:14" x14ac:dyDescent="0.35">
      <c r="B2" s="92" t="s">
        <v>1937</v>
      </c>
      <c r="C2" s="92" t="s">
        <v>1616</v>
      </c>
      <c r="D2" s="92" t="s">
        <v>1938</v>
      </c>
      <c r="E2" s="92" t="s">
        <v>2279</v>
      </c>
      <c r="F2" s="92" t="s">
        <v>37</v>
      </c>
      <c r="G2" s="92" t="s">
        <v>1939</v>
      </c>
      <c r="H2" s="92" t="s">
        <v>2280</v>
      </c>
      <c r="I2" s="93" t="s">
        <v>1619</v>
      </c>
      <c r="J2" s="92" t="s">
        <v>1940</v>
      </c>
      <c r="K2" s="144" t="s">
        <v>657</v>
      </c>
      <c r="L2" s="146"/>
    </row>
    <row r="3" spans="1:14" x14ac:dyDescent="0.35">
      <c r="B3" s="349" t="s">
        <v>1656</v>
      </c>
      <c r="C3" s="350"/>
      <c r="D3" s="350"/>
      <c r="E3" s="350"/>
      <c r="F3" s="350"/>
      <c r="G3" s="350"/>
      <c r="H3" s="350"/>
      <c r="I3" s="350"/>
      <c r="J3" s="350"/>
      <c r="K3" s="350"/>
      <c r="L3" s="146"/>
    </row>
    <row r="4" spans="1:14" ht="58" x14ac:dyDescent="0.35">
      <c r="B4" s="94" t="s">
        <v>130</v>
      </c>
      <c r="C4" s="213" t="s">
        <v>2281</v>
      </c>
      <c r="D4" s="201"/>
      <c r="E4" s="201"/>
      <c r="F4" s="201"/>
      <c r="G4" s="201"/>
      <c r="H4" s="201"/>
      <c r="I4" s="213" t="s">
        <v>666</v>
      </c>
      <c r="J4" s="245" t="s">
        <v>2282</v>
      </c>
      <c r="K4" s="19"/>
      <c r="N4" s="96"/>
    </row>
    <row r="5" spans="1:14" ht="60" customHeight="1" x14ac:dyDescent="0.35">
      <c r="B5" s="94" t="s">
        <v>151</v>
      </c>
      <c r="C5" s="213" t="s">
        <v>2281</v>
      </c>
      <c r="D5" s="201"/>
      <c r="E5" s="201"/>
      <c r="F5" s="201"/>
      <c r="G5" s="201"/>
      <c r="H5" s="201"/>
      <c r="I5" s="213" t="s">
        <v>680</v>
      </c>
      <c r="J5" s="213" t="s">
        <v>2282</v>
      </c>
      <c r="K5" s="19"/>
      <c r="N5" s="96"/>
    </row>
    <row r="6" spans="1:14" ht="60" customHeight="1" x14ac:dyDescent="0.35">
      <c r="B6" s="94" t="s">
        <v>157</v>
      </c>
      <c r="C6" s="213" t="s">
        <v>2281</v>
      </c>
      <c r="D6" s="201"/>
      <c r="E6" s="201"/>
      <c r="F6" s="201"/>
      <c r="G6" s="201"/>
      <c r="H6" s="201"/>
      <c r="I6" s="213" t="s">
        <v>685</v>
      </c>
      <c r="J6" s="213" t="s">
        <v>2282</v>
      </c>
      <c r="K6" s="19"/>
      <c r="N6" s="96"/>
    </row>
    <row r="7" spans="1:14" ht="60" customHeight="1" x14ac:dyDescent="0.35">
      <c r="B7" s="94" t="s">
        <v>164</v>
      </c>
      <c r="C7" s="213" t="s">
        <v>2281</v>
      </c>
      <c r="D7" s="201"/>
      <c r="E7" s="201"/>
      <c r="F7" s="201"/>
      <c r="G7" s="201"/>
      <c r="H7" s="201"/>
      <c r="I7" s="213" t="s">
        <v>688</v>
      </c>
      <c r="J7" s="213" t="s">
        <v>2282</v>
      </c>
      <c r="K7" s="19"/>
      <c r="N7" s="96"/>
    </row>
    <row r="8" spans="1:14" ht="60" customHeight="1" x14ac:dyDescent="0.35">
      <c r="B8" s="94" t="s">
        <v>170</v>
      </c>
      <c r="C8" s="213" t="s">
        <v>2281</v>
      </c>
      <c r="D8" s="201"/>
      <c r="E8" s="201"/>
      <c r="F8" s="201"/>
      <c r="G8" s="201"/>
      <c r="H8" s="201"/>
      <c r="I8" s="213" t="s">
        <v>692</v>
      </c>
      <c r="J8" s="213" t="s">
        <v>2282</v>
      </c>
      <c r="K8" s="19"/>
      <c r="N8" s="96"/>
    </row>
    <row r="9" spans="1:14" ht="60" customHeight="1" x14ac:dyDescent="0.35">
      <c r="B9" s="94" t="s">
        <v>1659</v>
      </c>
      <c r="C9" s="213" t="s">
        <v>2281</v>
      </c>
      <c r="D9" s="201"/>
      <c r="E9" s="201"/>
      <c r="F9" s="201"/>
      <c r="G9" s="201"/>
      <c r="H9" s="201"/>
      <c r="I9" s="213" t="s">
        <v>1660</v>
      </c>
      <c r="J9" s="213" t="s">
        <v>2282</v>
      </c>
      <c r="K9" s="19"/>
      <c r="N9" s="96"/>
    </row>
    <row r="10" spans="1:14" ht="60" customHeight="1" x14ac:dyDescent="0.35">
      <c r="B10" s="94" t="s">
        <v>1661</v>
      </c>
      <c r="C10" s="213" t="s">
        <v>2281</v>
      </c>
      <c r="D10" s="201"/>
      <c r="E10" s="201"/>
      <c r="F10" s="201"/>
      <c r="G10" s="201"/>
      <c r="H10" s="201"/>
      <c r="I10" s="213" t="s">
        <v>706</v>
      </c>
      <c r="J10" s="213" t="s">
        <v>2282</v>
      </c>
      <c r="K10" s="19"/>
      <c r="N10" s="96"/>
    </row>
    <row r="11" spans="1:14" ht="60" customHeight="1" x14ac:dyDescent="0.35">
      <c r="B11" s="94" t="s">
        <v>1928</v>
      </c>
      <c r="C11" s="213" t="s">
        <v>2281</v>
      </c>
      <c r="D11" s="201"/>
      <c r="E11" s="201"/>
      <c r="F11" s="201"/>
      <c r="G11" s="201"/>
      <c r="H11" s="201"/>
      <c r="I11" s="213" t="s">
        <v>728</v>
      </c>
      <c r="J11" s="213" t="s">
        <v>2282</v>
      </c>
      <c r="K11" s="19"/>
      <c r="N11" s="96"/>
    </row>
    <row r="12" spans="1:14" ht="60" customHeight="1" x14ac:dyDescent="0.35">
      <c r="B12" s="94" t="s">
        <v>2020</v>
      </c>
      <c r="C12" s="213" t="s">
        <v>2281</v>
      </c>
      <c r="D12" s="201"/>
      <c r="E12" s="201"/>
      <c r="F12" s="201"/>
      <c r="G12" s="201"/>
      <c r="H12" s="201"/>
      <c r="I12" s="213" t="s">
        <v>744</v>
      </c>
      <c r="J12" s="213" t="s">
        <v>2282</v>
      </c>
      <c r="K12" s="19"/>
      <c r="N12" s="96"/>
    </row>
    <row r="13" spans="1:14" ht="60" customHeight="1" x14ac:dyDescent="0.35">
      <c r="B13" s="94" t="s">
        <v>2093</v>
      </c>
      <c r="C13" s="213" t="s">
        <v>2281</v>
      </c>
      <c r="D13" s="201"/>
      <c r="E13" s="201"/>
      <c r="F13" s="201"/>
      <c r="G13" s="201"/>
      <c r="H13" s="201"/>
      <c r="I13" s="213" t="s">
        <v>769</v>
      </c>
      <c r="J13" s="213" t="s">
        <v>2282</v>
      </c>
      <c r="K13" s="19"/>
      <c r="N13" s="96"/>
    </row>
    <row r="14" spans="1:14" ht="60" customHeight="1" x14ac:dyDescent="0.35">
      <c r="B14" s="94" t="s">
        <v>2098</v>
      </c>
      <c r="C14" s="213" t="s">
        <v>2281</v>
      </c>
      <c r="D14" s="201"/>
      <c r="E14" s="201"/>
      <c r="F14" s="201"/>
      <c r="G14" s="201"/>
      <c r="H14" s="201"/>
      <c r="I14" s="213" t="s">
        <v>774</v>
      </c>
      <c r="J14" s="213" t="s">
        <v>2282</v>
      </c>
      <c r="K14" s="19"/>
      <c r="N14" s="96"/>
    </row>
    <row r="15" spans="1:14" ht="60" customHeight="1" x14ac:dyDescent="0.35">
      <c r="B15" s="94" t="s">
        <v>2180</v>
      </c>
      <c r="C15" s="213" t="s">
        <v>2281</v>
      </c>
      <c r="D15" s="201"/>
      <c r="E15" s="201"/>
      <c r="F15" s="201"/>
      <c r="G15" s="201"/>
      <c r="H15" s="201"/>
      <c r="I15" s="213" t="s">
        <v>780</v>
      </c>
      <c r="J15" s="213" t="s">
        <v>2282</v>
      </c>
      <c r="K15" s="19"/>
      <c r="N15" s="96"/>
    </row>
    <row r="16" spans="1:14" ht="58" x14ac:dyDescent="0.35">
      <c r="B16" s="94" t="s">
        <v>2283</v>
      </c>
      <c r="C16" s="213" t="s">
        <v>2281</v>
      </c>
      <c r="D16" s="201"/>
      <c r="E16" s="201"/>
      <c r="F16" s="201"/>
      <c r="G16" s="201"/>
      <c r="H16" s="201"/>
      <c r="I16" s="213" t="s">
        <v>803</v>
      </c>
      <c r="J16" s="213" t="s">
        <v>2282</v>
      </c>
      <c r="K16" s="19"/>
      <c r="N16" s="96"/>
    </row>
    <row r="17" spans="2:14" ht="60" customHeight="1" x14ac:dyDescent="0.35">
      <c r="B17" s="94" t="s">
        <v>1668</v>
      </c>
      <c r="C17" s="213" t="s">
        <v>2281</v>
      </c>
      <c r="D17" s="201"/>
      <c r="E17" s="201"/>
      <c r="F17" s="201"/>
      <c r="G17" s="201"/>
      <c r="H17" s="201"/>
      <c r="I17" s="213" t="s">
        <v>921</v>
      </c>
      <c r="J17" s="213" t="s">
        <v>2282</v>
      </c>
      <c r="K17" s="19"/>
      <c r="N17" s="96"/>
    </row>
    <row r="18" spans="2:14" ht="60" customHeight="1" x14ac:dyDescent="0.35">
      <c r="B18" s="94" t="s">
        <v>1836</v>
      </c>
      <c r="C18" s="213" t="s">
        <v>2281</v>
      </c>
      <c r="D18" s="201"/>
      <c r="E18" s="201"/>
      <c r="F18" s="201"/>
      <c r="G18" s="201"/>
      <c r="H18" s="201"/>
      <c r="I18" s="213" t="s">
        <v>925</v>
      </c>
      <c r="J18" s="213" t="s">
        <v>2282</v>
      </c>
      <c r="K18" s="19"/>
      <c r="N18" s="96"/>
    </row>
    <row r="19" spans="2:14" ht="60" customHeight="1" x14ac:dyDescent="0.35">
      <c r="B19" s="94" t="s">
        <v>1837</v>
      </c>
      <c r="C19" s="213" t="s">
        <v>2281</v>
      </c>
      <c r="D19" s="201"/>
      <c r="E19" s="201"/>
      <c r="F19" s="201"/>
      <c r="G19" s="201"/>
      <c r="H19" s="201"/>
      <c r="I19" s="213" t="s">
        <v>929</v>
      </c>
      <c r="J19" s="213" t="s">
        <v>2282</v>
      </c>
      <c r="K19" s="19"/>
      <c r="N19" s="96"/>
    </row>
    <row r="20" spans="2:14" ht="60" customHeight="1" x14ac:dyDescent="0.35">
      <c r="B20" s="94" t="s">
        <v>1839</v>
      </c>
      <c r="C20" s="213" t="s">
        <v>2281</v>
      </c>
      <c r="D20" s="201"/>
      <c r="E20" s="201"/>
      <c r="F20" s="201"/>
      <c r="G20" s="201"/>
      <c r="H20" s="201"/>
      <c r="I20" s="213" t="s">
        <v>932</v>
      </c>
      <c r="J20" s="213" t="s">
        <v>2282</v>
      </c>
      <c r="K20" s="19"/>
      <c r="N20" s="96"/>
    </row>
    <row r="21" spans="2:14" ht="60" customHeight="1" x14ac:dyDescent="0.35">
      <c r="B21" s="94" t="s">
        <v>1841</v>
      </c>
      <c r="C21" s="213" t="s">
        <v>2281</v>
      </c>
      <c r="D21" s="201"/>
      <c r="E21" s="201"/>
      <c r="F21" s="201"/>
      <c r="G21" s="201"/>
      <c r="H21" s="201"/>
      <c r="I21" s="213" t="s">
        <v>935</v>
      </c>
      <c r="J21" s="213" t="s">
        <v>2282</v>
      </c>
      <c r="K21" s="19"/>
      <c r="N21" s="96"/>
    </row>
    <row r="22" spans="2:14" ht="60" customHeight="1" x14ac:dyDescent="0.35">
      <c r="B22" s="94" t="s">
        <v>1710</v>
      </c>
      <c r="C22" s="213" t="s">
        <v>2281</v>
      </c>
      <c r="D22" s="201"/>
      <c r="E22" s="201"/>
      <c r="F22" s="201"/>
      <c r="G22" s="201"/>
      <c r="H22" s="201"/>
      <c r="I22" s="213" t="s">
        <v>938</v>
      </c>
      <c r="J22" s="213" t="s">
        <v>2282</v>
      </c>
      <c r="K22" s="19"/>
      <c r="N22" s="96"/>
    </row>
  </sheetData>
  <autoFilter ref="B2:J22"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0938A-E218-49B3-A443-E7A82DDA5025}">
  <dimension ref="A1:N13"/>
  <sheetViews>
    <sheetView zoomScale="70" zoomScaleNormal="70" workbookViewId="0">
      <pane xSplit="3" ySplit="2" topLeftCell="J3" activePane="bottomRight" state="frozen"/>
      <selection pane="topRight" activeCell="E14" sqref="E14"/>
      <selection pane="bottomLeft" activeCell="E14" sqref="E14"/>
      <selection pane="bottomRight" activeCell="J10" sqref="J10"/>
    </sheetView>
  </sheetViews>
  <sheetFormatPr defaultColWidth="9.1796875" defaultRowHeight="14.5" outlineLevelCol="1" x14ac:dyDescent="0.35"/>
  <cols>
    <col min="1" max="1" width="2.7265625" style="56" customWidth="1"/>
    <col min="2" max="2" width="17" style="56" customWidth="1"/>
    <col min="3" max="3" width="22.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1.26953125" style="23" customWidth="1" outlineLevel="1"/>
    <col min="12" max="12" width="13.1796875" style="56" bestFit="1" customWidth="1"/>
    <col min="13" max="16384" width="9.1796875" style="56"/>
  </cols>
  <sheetData>
    <row r="1" spans="1:14" ht="18.5" x14ac:dyDescent="0.35">
      <c r="A1" s="56" t="s">
        <v>1308</v>
      </c>
      <c r="B1" s="101" t="s">
        <v>2278</v>
      </c>
      <c r="C1" s="168"/>
      <c r="D1" s="95"/>
      <c r="E1" s="95"/>
      <c r="F1" s="95"/>
      <c r="G1" s="95"/>
      <c r="H1" s="95"/>
    </row>
    <row r="2" spans="1:14" x14ac:dyDescent="0.35">
      <c r="B2" s="92" t="s">
        <v>1937</v>
      </c>
      <c r="C2" s="92" t="s">
        <v>1616</v>
      </c>
      <c r="D2" s="92" t="s">
        <v>1938</v>
      </c>
      <c r="E2" s="92" t="s">
        <v>2279</v>
      </c>
      <c r="F2" s="92" t="s">
        <v>37</v>
      </c>
      <c r="G2" s="92" t="s">
        <v>1939</v>
      </c>
      <c r="H2" s="92" t="s">
        <v>2280</v>
      </c>
      <c r="I2" s="93" t="s">
        <v>1619</v>
      </c>
      <c r="J2" s="92" t="s">
        <v>1940</v>
      </c>
      <c r="K2" s="144" t="s">
        <v>657</v>
      </c>
      <c r="L2" s="146"/>
    </row>
    <row r="3" spans="1:14" x14ac:dyDescent="0.35">
      <c r="B3" s="349" t="s">
        <v>1656</v>
      </c>
      <c r="C3" s="350"/>
      <c r="D3" s="350"/>
      <c r="E3" s="350"/>
      <c r="F3" s="350"/>
      <c r="G3" s="350"/>
      <c r="H3" s="350"/>
      <c r="I3" s="350"/>
      <c r="J3" s="350"/>
      <c r="K3" s="350"/>
      <c r="L3" s="146"/>
    </row>
    <row r="4" spans="1:14" ht="43.5" x14ac:dyDescent="0.35">
      <c r="B4" s="201" t="s">
        <v>1676</v>
      </c>
      <c r="C4" s="250" t="s">
        <v>2284</v>
      </c>
      <c r="D4" s="19"/>
      <c r="E4" s="201"/>
      <c r="F4" s="19"/>
      <c r="G4" s="201"/>
      <c r="H4" s="19"/>
      <c r="I4" s="213" t="s">
        <v>1053</v>
      </c>
      <c r="J4" s="213" t="s">
        <v>2285</v>
      </c>
      <c r="K4" s="19"/>
      <c r="N4" s="96"/>
    </row>
    <row r="5" spans="1:14" ht="29" x14ac:dyDescent="0.35">
      <c r="B5" s="201" t="s">
        <v>1863</v>
      </c>
      <c r="C5" s="250" t="s">
        <v>2284</v>
      </c>
      <c r="D5" s="19"/>
      <c r="E5" s="201"/>
      <c r="F5" s="19"/>
      <c r="G5" s="201"/>
      <c r="H5" s="19"/>
      <c r="I5" s="213" t="s">
        <v>1056</v>
      </c>
      <c r="J5" s="213" t="s">
        <v>2286</v>
      </c>
      <c r="K5" s="19"/>
      <c r="N5" s="96"/>
    </row>
    <row r="6" spans="1:14" ht="29" x14ac:dyDescent="0.35">
      <c r="B6" s="201" t="s">
        <v>1869</v>
      </c>
      <c r="C6" s="250" t="s">
        <v>2284</v>
      </c>
      <c r="D6" s="19"/>
      <c r="E6" s="201"/>
      <c r="F6" s="19"/>
      <c r="G6" s="201"/>
      <c r="H6" s="19"/>
      <c r="I6" s="213" t="s">
        <v>1066</v>
      </c>
      <c r="J6" s="213" t="s">
        <v>2286</v>
      </c>
      <c r="K6" s="19"/>
      <c r="N6" s="96"/>
    </row>
    <row r="7" spans="1:14" ht="29" x14ac:dyDescent="0.35">
      <c r="B7" s="201" t="s">
        <v>1873</v>
      </c>
      <c r="C7" s="250" t="s">
        <v>2284</v>
      </c>
      <c r="D7" s="19"/>
      <c r="E7" s="201"/>
      <c r="F7" s="19"/>
      <c r="G7" s="201"/>
      <c r="H7" s="19"/>
      <c r="I7" s="213" t="s">
        <v>1078</v>
      </c>
      <c r="J7" s="213" t="s">
        <v>2286</v>
      </c>
      <c r="K7" s="19"/>
      <c r="N7" s="96"/>
    </row>
    <row r="8" spans="1:14" ht="87" x14ac:dyDescent="0.35">
      <c r="B8" s="201" t="s">
        <v>1720</v>
      </c>
      <c r="C8" s="250" t="s">
        <v>2287</v>
      </c>
      <c r="D8" s="19"/>
      <c r="E8" s="201"/>
      <c r="F8" s="19"/>
      <c r="G8" s="201"/>
      <c r="H8" s="19"/>
      <c r="I8" s="213" t="s">
        <v>2288</v>
      </c>
      <c r="J8" s="213" t="s">
        <v>2289</v>
      </c>
      <c r="K8" s="61" t="s">
        <v>2290</v>
      </c>
      <c r="N8" s="96"/>
    </row>
    <row r="9" spans="1:14" ht="29" x14ac:dyDescent="0.35">
      <c r="B9" s="201" t="s">
        <v>1745</v>
      </c>
      <c r="C9" s="250" t="s">
        <v>2284</v>
      </c>
      <c r="D9" s="19"/>
      <c r="E9" s="201"/>
      <c r="F9" s="19"/>
      <c r="G9" s="201"/>
      <c r="H9" s="19"/>
      <c r="I9" s="213" t="s">
        <v>1130</v>
      </c>
      <c r="J9" s="213" t="s">
        <v>2286</v>
      </c>
      <c r="K9" s="19"/>
      <c r="N9" s="96"/>
    </row>
    <row r="10" spans="1:14" ht="29" x14ac:dyDescent="0.35">
      <c r="B10" s="201" t="s">
        <v>1752</v>
      </c>
      <c r="C10" s="250" t="s">
        <v>2284</v>
      </c>
      <c r="D10" s="19"/>
      <c r="E10" s="201"/>
      <c r="F10" s="19"/>
      <c r="G10" s="201"/>
      <c r="H10" s="19"/>
      <c r="I10" s="213" t="s">
        <v>1137</v>
      </c>
      <c r="J10" s="213" t="s">
        <v>2286</v>
      </c>
      <c r="K10" s="19"/>
      <c r="N10" s="96"/>
    </row>
    <row r="11" spans="1:14" ht="29" x14ac:dyDescent="0.35">
      <c r="B11" s="201" t="s">
        <v>1777</v>
      </c>
      <c r="C11" s="250" t="s">
        <v>2284</v>
      </c>
      <c r="D11" s="19"/>
      <c r="E11" s="201"/>
      <c r="F11" s="19"/>
      <c r="G11" s="201"/>
      <c r="H11" s="19"/>
      <c r="I11" s="213" t="s">
        <v>1158</v>
      </c>
      <c r="J11" s="213" t="s">
        <v>2286</v>
      </c>
      <c r="K11" s="19"/>
      <c r="N11" s="96"/>
    </row>
    <row r="12" spans="1:14" ht="29" x14ac:dyDescent="0.35">
      <c r="B12" s="201" t="s">
        <v>2003</v>
      </c>
      <c r="C12" s="250" t="s">
        <v>2284</v>
      </c>
      <c r="D12" s="19"/>
      <c r="E12" s="201"/>
      <c r="F12" s="19"/>
      <c r="G12" s="201"/>
      <c r="H12" s="19"/>
      <c r="I12" s="213" t="s">
        <v>1216</v>
      </c>
      <c r="J12" s="213" t="s">
        <v>2286</v>
      </c>
      <c r="K12" s="19"/>
      <c r="N12" s="96"/>
    </row>
    <row r="13" spans="1:14" ht="29" x14ac:dyDescent="0.35">
      <c r="B13" s="19" t="s">
        <v>2149</v>
      </c>
      <c r="C13" s="251" t="s">
        <v>2284</v>
      </c>
      <c r="D13" s="19"/>
      <c r="E13" s="19"/>
      <c r="F13" s="19"/>
      <c r="G13" s="19"/>
      <c r="H13" s="19"/>
      <c r="I13" s="55" t="s">
        <v>1270</v>
      </c>
      <c r="J13" s="55" t="s">
        <v>2291</v>
      </c>
      <c r="K13" s="19"/>
      <c r="N13" s="96"/>
    </row>
  </sheetData>
  <autoFilter ref="B2:J12" xr:uid="{1EDB6A58-4A74-4197-A870-1E35A5F2697A}"/>
  <sortState xmlns:xlrd2="http://schemas.microsoft.com/office/spreadsheetml/2017/richdata2" ref="B4:J12">
    <sortCondition ref="B4:B12"/>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BF1BB-F257-4353-9584-59F50C8FFAC3}">
  <dimension ref="A1:N78"/>
  <sheetViews>
    <sheetView zoomScale="70" zoomScaleNormal="70" workbookViewId="0">
      <pane xSplit="3" ySplit="2" topLeftCell="D6" activePane="bottomRight" state="frozen"/>
      <selection pane="topRight" activeCell="E14" sqref="E14"/>
      <selection pane="bottomLeft" activeCell="E14" sqref="E14"/>
      <selection pane="bottomRight" activeCell="E6" sqref="E6"/>
    </sheetView>
  </sheetViews>
  <sheetFormatPr defaultColWidth="9.1796875" defaultRowHeight="14.5" outlineLevelCol="1" x14ac:dyDescent="0.35"/>
  <cols>
    <col min="1" max="1" width="2.7265625" style="56" customWidth="1"/>
    <col min="2" max="2" width="17"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32.81640625" style="23" hidden="1" customWidth="1" outlineLevel="1"/>
    <col min="12" max="12" width="13.1796875" style="56" bestFit="1" customWidth="1" collapsed="1"/>
    <col min="13" max="16384" width="9.1796875" style="56"/>
  </cols>
  <sheetData>
    <row r="1" spans="1:14" ht="18.5" x14ac:dyDescent="0.35">
      <c r="A1" s="56" t="s">
        <v>1308</v>
      </c>
      <c r="B1" s="101" t="s">
        <v>2278</v>
      </c>
      <c r="C1" s="168"/>
      <c r="D1" s="95"/>
      <c r="E1" s="95"/>
      <c r="F1" s="95"/>
      <c r="G1" s="95"/>
      <c r="H1" s="95"/>
    </row>
    <row r="2" spans="1:14" x14ac:dyDescent="0.35">
      <c r="B2" s="92" t="s">
        <v>1937</v>
      </c>
      <c r="C2" s="92" t="s">
        <v>1616</v>
      </c>
      <c r="D2" s="92" t="s">
        <v>1938</v>
      </c>
      <c r="E2" s="92" t="s">
        <v>2279</v>
      </c>
      <c r="F2" s="92" t="s">
        <v>37</v>
      </c>
      <c r="G2" s="92" t="s">
        <v>1939</v>
      </c>
      <c r="H2" s="92" t="s">
        <v>2280</v>
      </c>
      <c r="I2" s="93" t="s">
        <v>1619</v>
      </c>
      <c r="J2" s="92" t="s">
        <v>1940</v>
      </c>
      <c r="K2" s="144" t="s">
        <v>657</v>
      </c>
      <c r="L2" s="146"/>
    </row>
    <row r="3" spans="1:14" x14ac:dyDescent="0.35">
      <c r="B3" s="348" t="s">
        <v>1628</v>
      </c>
      <c r="C3" s="355"/>
      <c r="D3" s="355"/>
      <c r="E3" s="355"/>
      <c r="F3" s="355"/>
      <c r="G3" s="355"/>
      <c r="H3" s="355"/>
      <c r="I3" s="355"/>
      <c r="J3" s="355"/>
      <c r="K3" s="214"/>
      <c r="L3" s="146"/>
    </row>
    <row r="4" spans="1:14" ht="72.5" x14ac:dyDescent="0.35">
      <c r="B4" s="106" t="s">
        <v>2292</v>
      </c>
      <c r="C4" s="63" t="s">
        <v>1630</v>
      </c>
      <c r="D4" s="94" t="s">
        <v>2293</v>
      </c>
      <c r="E4" s="218" t="s">
        <v>2294</v>
      </c>
      <c r="F4" s="55" t="s">
        <v>2295</v>
      </c>
      <c r="G4" s="94" t="s">
        <v>2296</v>
      </c>
      <c r="H4" s="218" t="s">
        <v>2297</v>
      </c>
      <c r="I4" s="61" t="s">
        <v>673</v>
      </c>
      <c r="J4" s="61" t="s">
        <v>2298</v>
      </c>
      <c r="K4" s="94"/>
      <c r="L4" s="232"/>
    </row>
    <row r="5" spans="1:14" ht="58" x14ac:dyDescent="0.35">
      <c r="B5" s="106" t="s">
        <v>2299</v>
      </c>
      <c r="C5" s="63" t="s">
        <v>1630</v>
      </c>
      <c r="D5" s="56" t="s">
        <v>2300</v>
      </c>
      <c r="E5" s="218" t="s">
        <v>2294</v>
      </c>
      <c r="F5" s="55" t="s">
        <v>2295</v>
      </c>
      <c r="G5" s="94" t="s">
        <v>2301</v>
      </c>
      <c r="H5" s="218" t="s">
        <v>2297</v>
      </c>
      <c r="I5" s="61" t="s">
        <v>1168</v>
      </c>
      <c r="J5" s="61" t="s">
        <v>2302</v>
      </c>
      <c r="K5" s="94"/>
      <c r="L5" s="96"/>
    </row>
    <row r="6" spans="1:14" ht="58" x14ac:dyDescent="0.35">
      <c r="B6" s="106" t="s">
        <v>2303</v>
      </c>
      <c r="C6" s="63" t="s">
        <v>1630</v>
      </c>
      <c r="D6" s="94" t="s">
        <v>2304</v>
      </c>
      <c r="E6" s="218" t="s">
        <v>2294</v>
      </c>
      <c r="F6" s="55" t="s">
        <v>2295</v>
      </c>
      <c r="G6" s="94" t="s">
        <v>2301</v>
      </c>
      <c r="H6" s="218" t="s">
        <v>2297</v>
      </c>
      <c r="I6" s="61" t="s">
        <v>2305</v>
      </c>
      <c r="J6" s="61" t="s">
        <v>2306</v>
      </c>
      <c r="K6" s="94"/>
      <c r="L6" s="96"/>
    </row>
    <row r="7" spans="1:14" ht="101.5" x14ac:dyDescent="0.35">
      <c r="B7" s="106" t="s">
        <v>2307</v>
      </c>
      <c r="C7" s="63" t="s">
        <v>1630</v>
      </c>
      <c r="D7" s="241" t="s">
        <v>2308</v>
      </c>
      <c r="E7" s="242" t="s">
        <v>2309</v>
      </c>
      <c r="F7" s="243" t="s">
        <v>2310</v>
      </c>
      <c r="G7" s="241" t="s">
        <v>2311</v>
      </c>
      <c r="H7" s="242" t="s">
        <v>2312</v>
      </c>
      <c r="I7" s="240" t="s">
        <v>2313</v>
      </c>
      <c r="J7" s="240" t="s">
        <v>1331</v>
      </c>
      <c r="K7" s="94"/>
      <c r="L7" s="96"/>
    </row>
    <row r="8" spans="1:14" ht="101.5" x14ac:dyDescent="0.35">
      <c r="B8" s="106" t="s">
        <v>2314</v>
      </c>
      <c r="C8" s="63" t="s">
        <v>1630</v>
      </c>
      <c r="D8" s="94" t="s">
        <v>2315</v>
      </c>
      <c r="E8" s="218" t="s">
        <v>2309</v>
      </c>
      <c r="F8" s="55" t="s">
        <v>2310</v>
      </c>
      <c r="G8" s="94" t="s">
        <v>2316</v>
      </c>
      <c r="H8" s="218" t="s">
        <v>2317</v>
      </c>
      <c r="I8" s="61" t="s">
        <v>2318</v>
      </c>
      <c r="J8" s="61" t="s">
        <v>1335</v>
      </c>
      <c r="K8" s="94"/>
      <c r="L8" s="96"/>
    </row>
    <row r="9" spans="1:14" ht="58" x14ac:dyDescent="0.35">
      <c r="B9" s="106" t="s">
        <v>2319</v>
      </c>
      <c r="C9" s="63" t="s">
        <v>1630</v>
      </c>
      <c r="D9" s="94" t="s">
        <v>2320</v>
      </c>
      <c r="E9" s="218" t="s">
        <v>2309</v>
      </c>
      <c r="F9" s="55" t="s">
        <v>2321</v>
      </c>
      <c r="G9" s="94" t="s">
        <v>2322</v>
      </c>
      <c r="H9" s="218" t="s">
        <v>2323</v>
      </c>
      <c r="I9" s="61" t="s">
        <v>2324</v>
      </c>
      <c r="J9" s="61" t="s">
        <v>1340</v>
      </c>
      <c r="K9" s="94"/>
      <c r="L9" s="96"/>
    </row>
    <row r="10" spans="1:14" ht="72.5" x14ac:dyDescent="0.35">
      <c r="B10" s="106" t="s">
        <v>2325</v>
      </c>
      <c r="C10" s="63" t="s">
        <v>1630</v>
      </c>
      <c r="D10" s="94" t="s">
        <v>2326</v>
      </c>
      <c r="E10" s="218" t="s">
        <v>2309</v>
      </c>
      <c r="F10" s="55" t="s">
        <v>2321</v>
      </c>
      <c r="G10" s="94" t="s">
        <v>2327</v>
      </c>
      <c r="H10" s="218" t="s">
        <v>2323</v>
      </c>
      <c r="I10" s="61" t="s">
        <v>1342</v>
      </c>
      <c r="J10" s="61" t="s">
        <v>2328</v>
      </c>
      <c r="K10" s="94"/>
      <c r="L10" s="96"/>
    </row>
    <row r="11" spans="1:14" ht="72.5" x14ac:dyDescent="0.35">
      <c r="B11" s="106" t="s">
        <v>2329</v>
      </c>
      <c r="C11" s="63" t="s">
        <v>1630</v>
      </c>
      <c r="D11" s="94" t="s">
        <v>2330</v>
      </c>
      <c r="E11" s="218" t="s">
        <v>2309</v>
      </c>
      <c r="F11" s="55" t="s">
        <v>2321</v>
      </c>
      <c r="G11" s="94" t="s">
        <v>2331</v>
      </c>
      <c r="H11" s="218" t="s">
        <v>2323</v>
      </c>
      <c r="I11" s="61" t="s">
        <v>1346</v>
      </c>
      <c r="J11" s="61" t="s">
        <v>1347</v>
      </c>
      <c r="K11" s="94"/>
      <c r="L11" s="96"/>
    </row>
    <row r="12" spans="1:14" ht="58" x14ac:dyDescent="0.35">
      <c r="B12" s="106" t="s">
        <v>2332</v>
      </c>
      <c r="C12" s="63" t="s">
        <v>1630</v>
      </c>
      <c r="D12" s="94" t="s">
        <v>2333</v>
      </c>
      <c r="E12" s="218" t="s">
        <v>2309</v>
      </c>
      <c r="F12" s="55" t="s">
        <v>2321</v>
      </c>
      <c r="G12" s="94" t="s">
        <v>2334</v>
      </c>
      <c r="H12" s="218" t="s">
        <v>2323</v>
      </c>
      <c r="I12" s="61" t="s">
        <v>1349</v>
      </c>
      <c r="J12" s="61" t="s">
        <v>2335</v>
      </c>
      <c r="K12" s="94"/>
      <c r="L12" s="96"/>
    </row>
    <row r="13" spans="1:14" ht="58" x14ac:dyDescent="0.35">
      <c r="B13" s="106" t="s">
        <v>2336</v>
      </c>
      <c r="C13" s="63" t="s">
        <v>1630</v>
      </c>
      <c r="D13" s="94" t="s">
        <v>2337</v>
      </c>
      <c r="E13" s="218" t="s">
        <v>2309</v>
      </c>
      <c r="F13" s="55" t="s">
        <v>2321</v>
      </c>
      <c r="G13" s="94" t="s">
        <v>2338</v>
      </c>
      <c r="H13" s="244" t="s">
        <v>2339</v>
      </c>
      <c r="I13" s="61" t="s">
        <v>1353</v>
      </c>
      <c r="J13" s="61" t="s">
        <v>2340</v>
      </c>
      <c r="K13" s="94"/>
      <c r="L13" s="96"/>
    </row>
    <row r="14" spans="1:14" ht="58" x14ac:dyDescent="0.35">
      <c r="B14" s="106" t="s">
        <v>2341</v>
      </c>
      <c r="C14" s="63" t="s">
        <v>1630</v>
      </c>
      <c r="D14" s="94" t="s">
        <v>2342</v>
      </c>
      <c r="E14" s="218" t="s">
        <v>2309</v>
      </c>
      <c r="F14" s="55" t="s">
        <v>2321</v>
      </c>
      <c r="G14" s="94" t="s">
        <v>2343</v>
      </c>
      <c r="H14" s="218" t="s">
        <v>2339</v>
      </c>
      <c r="I14" s="61" t="s">
        <v>2344</v>
      </c>
      <c r="J14" s="61" t="s">
        <v>2345</v>
      </c>
      <c r="K14" s="94"/>
      <c r="L14" s="96"/>
    </row>
    <row r="15" spans="1:14" x14ac:dyDescent="0.35">
      <c r="B15" s="349" t="s">
        <v>1656</v>
      </c>
      <c r="C15" s="350"/>
      <c r="D15" s="350"/>
      <c r="E15" s="350"/>
      <c r="F15" s="350"/>
      <c r="G15" s="350"/>
      <c r="H15" s="350"/>
      <c r="I15" s="350"/>
      <c r="J15" s="350"/>
      <c r="K15" s="350"/>
      <c r="L15" s="146"/>
    </row>
    <row r="16" spans="1:14" ht="72.5" x14ac:dyDescent="0.35">
      <c r="B16" s="94" t="s">
        <v>130</v>
      </c>
      <c r="C16" s="213" t="s">
        <v>2346</v>
      </c>
      <c r="D16" s="201"/>
      <c r="E16" s="201"/>
      <c r="F16" s="201"/>
      <c r="G16" s="201"/>
      <c r="H16" s="201"/>
      <c r="I16" s="213" t="e">
        <f>VLOOKUP(B16,'Annotated Scenario Descriptions'!#REF!,9,0)</f>
        <v>#REF!</v>
      </c>
      <c r="J16" s="213" t="s">
        <v>2347</v>
      </c>
      <c r="K16" s="19"/>
      <c r="N16" s="96"/>
    </row>
    <row r="17" spans="2:14" ht="58" x14ac:dyDescent="0.35">
      <c r="B17" s="94" t="s">
        <v>151</v>
      </c>
      <c r="C17" s="213" t="s">
        <v>2346</v>
      </c>
      <c r="D17" s="201"/>
      <c r="E17" s="201"/>
      <c r="F17" s="201"/>
      <c r="G17" s="201"/>
      <c r="H17" s="201"/>
      <c r="I17" s="213" t="e">
        <f>VLOOKUP(B17,'Annotated Scenario Descriptions'!#REF!,9,0)</f>
        <v>#REF!</v>
      </c>
      <c r="J17" s="213" t="s">
        <v>2348</v>
      </c>
      <c r="K17" s="19"/>
      <c r="N17" s="96"/>
    </row>
    <row r="18" spans="2:14" ht="58" x14ac:dyDescent="0.35">
      <c r="B18" s="94" t="s">
        <v>157</v>
      </c>
      <c r="C18" s="213" t="s">
        <v>2346</v>
      </c>
      <c r="D18" s="201"/>
      <c r="E18" s="201"/>
      <c r="F18" s="201"/>
      <c r="G18" s="201"/>
      <c r="H18" s="201"/>
      <c r="I18" s="213" t="e">
        <f>VLOOKUP(B18,'Annotated Scenario Descriptions'!#REF!,9,0)</f>
        <v>#REF!</v>
      </c>
      <c r="J18" s="213" t="s">
        <v>2348</v>
      </c>
      <c r="K18" s="19"/>
      <c r="N18" s="96"/>
    </row>
    <row r="19" spans="2:14" ht="58" x14ac:dyDescent="0.35">
      <c r="B19" s="94" t="s">
        <v>164</v>
      </c>
      <c r="C19" s="213" t="s">
        <v>2346</v>
      </c>
      <c r="D19" s="201"/>
      <c r="E19" s="201"/>
      <c r="F19" s="201"/>
      <c r="G19" s="201"/>
      <c r="H19" s="201"/>
      <c r="I19" s="213" t="e">
        <f>VLOOKUP(B19,'Annotated Scenario Descriptions'!#REF!,9,0)</f>
        <v>#REF!</v>
      </c>
      <c r="J19" s="213" t="s">
        <v>2348</v>
      </c>
      <c r="K19" s="19"/>
      <c r="N19" s="96"/>
    </row>
    <row r="20" spans="2:14" ht="72.5" x14ac:dyDescent="0.35">
      <c r="B20" s="94" t="s">
        <v>170</v>
      </c>
      <c r="C20" s="213" t="s">
        <v>2346</v>
      </c>
      <c r="D20" s="201"/>
      <c r="E20" s="201"/>
      <c r="F20" s="201"/>
      <c r="G20" s="201"/>
      <c r="H20" s="201"/>
      <c r="I20" s="213" t="e">
        <f>VLOOKUP(B20,'Annotated Scenario Descriptions'!#REF!,9,0)</f>
        <v>#REF!</v>
      </c>
      <c r="J20" s="213" t="s">
        <v>2349</v>
      </c>
      <c r="K20" s="19"/>
      <c r="N20" s="96"/>
    </row>
    <row r="21" spans="2:14" ht="58" x14ac:dyDescent="0.35">
      <c r="B21" s="94" t="s">
        <v>2350</v>
      </c>
      <c r="C21" s="213" t="s">
        <v>2346</v>
      </c>
      <c r="D21" s="201"/>
      <c r="E21" s="201"/>
      <c r="F21" s="201"/>
      <c r="G21" s="201"/>
      <c r="H21" s="201"/>
      <c r="I21" s="213" t="e">
        <f>VLOOKUP(B21,'Annotated Scenario Descriptions'!#REF!,9,0)</f>
        <v>#REF!</v>
      </c>
      <c r="J21" s="213" t="s">
        <v>2348</v>
      </c>
      <c r="K21" s="19"/>
      <c r="N21" s="96"/>
    </row>
    <row r="22" spans="2:14" ht="58" x14ac:dyDescent="0.35">
      <c r="B22" s="94" t="s">
        <v>1661</v>
      </c>
      <c r="C22" s="213" t="s">
        <v>2346</v>
      </c>
      <c r="D22" s="201"/>
      <c r="E22" s="201"/>
      <c r="F22" s="201"/>
      <c r="G22" s="201"/>
      <c r="H22" s="201"/>
      <c r="I22" s="213" t="e">
        <f>VLOOKUP(B22,'Annotated Scenario Descriptions'!#REF!,9,0)</f>
        <v>#REF!</v>
      </c>
      <c r="J22" s="213" t="s">
        <v>2348</v>
      </c>
      <c r="K22" s="19"/>
      <c r="N22" s="96"/>
    </row>
    <row r="23" spans="2:14" ht="58" x14ac:dyDescent="0.35">
      <c r="B23" s="94" t="s">
        <v>1928</v>
      </c>
      <c r="C23" s="213" t="s">
        <v>2346</v>
      </c>
      <c r="D23" s="201"/>
      <c r="E23" s="201"/>
      <c r="F23" s="201"/>
      <c r="G23" s="201"/>
      <c r="H23" s="201"/>
      <c r="I23" s="213" t="e">
        <f>VLOOKUP(B23,'Annotated Scenario Descriptions'!#REF!,9,0)</f>
        <v>#REF!</v>
      </c>
      <c r="J23" s="213" t="s">
        <v>2348</v>
      </c>
      <c r="K23" s="19"/>
      <c r="N23" s="96"/>
    </row>
    <row r="24" spans="2:14" ht="58" x14ac:dyDescent="0.35">
      <c r="B24" s="94" t="s">
        <v>2351</v>
      </c>
      <c r="C24" s="213" t="s">
        <v>2346</v>
      </c>
      <c r="D24" s="201"/>
      <c r="E24" s="201"/>
      <c r="F24" s="201"/>
      <c r="G24" s="201"/>
      <c r="H24" s="201"/>
      <c r="I24" s="213" t="e">
        <f>VLOOKUP(B24,'Annotated Scenario Descriptions'!#REF!,9,0)</f>
        <v>#REF!</v>
      </c>
      <c r="J24" s="213" t="s">
        <v>2348</v>
      </c>
      <c r="K24" s="19"/>
      <c r="N24" s="96"/>
    </row>
    <row r="25" spans="2:14" ht="58" x14ac:dyDescent="0.35">
      <c r="B25" s="94" t="s">
        <v>2093</v>
      </c>
      <c r="C25" s="213" t="s">
        <v>2346</v>
      </c>
      <c r="D25" s="201"/>
      <c r="E25" s="201"/>
      <c r="F25" s="201"/>
      <c r="G25" s="201"/>
      <c r="H25" s="201"/>
      <c r="I25" s="213" t="e">
        <f>VLOOKUP(B25,'Annotated Scenario Descriptions'!#REF!,9,0)</f>
        <v>#REF!</v>
      </c>
      <c r="J25" s="213" t="s">
        <v>2348</v>
      </c>
      <c r="K25" s="19"/>
      <c r="N25" s="96"/>
    </row>
    <row r="26" spans="2:14" ht="58" x14ac:dyDescent="0.35">
      <c r="B26" s="94" t="s">
        <v>2098</v>
      </c>
      <c r="C26" s="213" t="s">
        <v>2346</v>
      </c>
      <c r="D26" s="201"/>
      <c r="E26" s="201"/>
      <c r="F26" s="201"/>
      <c r="G26" s="201"/>
      <c r="H26" s="201"/>
      <c r="I26" s="213" t="e">
        <f>VLOOKUP(B26,'Annotated Scenario Descriptions'!#REF!,9,0)</f>
        <v>#REF!</v>
      </c>
      <c r="J26" s="213" t="s">
        <v>2348</v>
      </c>
      <c r="K26" s="19"/>
      <c r="N26" s="96"/>
    </row>
    <row r="27" spans="2:14" ht="43.5" x14ac:dyDescent="0.35">
      <c r="B27" s="94" t="s">
        <v>2180</v>
      </c>
      <c r="C27" s="213" t="s">
        <v>2346</v>
      </c>
      <c r="D27" s="201"/>
      <c r="E27" s="201"/>
      <c r="F27" s="201"/>
      <c r="G27" s="201"/>
      <c r="H27" s="201"/>
      <c r="I27" s="213" t="e">
        <f>VLOOKUP(B27,'Annotated Scenario Descriptions'!#REF!,9,0)</f>
        <v>#REF!</v>
      </c>
      <c r="J27" s="213" t="s">
        <v>2352</v>
      </c>
      <c r="K27" s="19"/>
      <c r="N27" s="96"/>
    </row>
    <row r="28" spans="2:14" ht="58" x14ac:dyDescent="0.35">
      <c r="B28" s="94" t="s">
        <v>2283</v>
      </c>
      <c r="C28" s="213" t="s">
        <v>2346</v>
      </c>
      <c r="D28" s="201"/>
      <c r="E28" s="201"/>
      <c r="F28" s="201"/>
      <c r="G28" s="201"/>
      <c r="H28" s="201"/>
      <c r="I28" s="213" t="e">
        <f>VLOOKUP(B28,'Annotated Scenario Descriptions'!#REF!,9,0)</f>
        <v>#REF!</v>
      </c>
      <c r="J28" s="213" t="s">
        <v>2348</v>
      </c>
      <c r="K28" s="19"/>
      <c r="N28" s="96"/>
    </row>
    <row r="29" spans="2:14" ht="29" x14ac:dyDescent="0.35">
      <c r="B29" s="94" t="s">
        <v>1668</v>
      </c>
      <c r="C29" s="213" t="s">
        <v>2346</v>
      </c>
      <c r="D29" s="201"/>
      <c r="E29" s="201"/>
      <c r="F29" s="201"/>
      <c r="G29" s="201"/>
      <c r="H29" s="201"/>
      <c r="I29" s="213" t="e">
        <f>VLOOKUP(B29,'Annotated Scenario Descriptions'!#REF!,9,0)</f>
        <v>#REF!</v>
      </c>
      <c r="J29" s="213" t="s">
        <v>2353</v>
      </c>
      <c r="K29" s="19"/>
      <c r="N29" s="96"/>
    </row>
    <row r="30" spans="2:14" ht="29" x14ac:dyDescent="0.35">
      <c r="B30" s="94" t="s">
        <v>1836</v>
      </c>
      <c r="C30" s="213" t="s">
        <v>2346</v>
      </c>
      <c r="D30" s="201"/>
      <c r="E30" s="201"/>
      <c r="F30" s="201"/>
      <c r="G30" s="201"/>
      <c r="H30" s="201"/>
      <c r="I30" s="213" t="e">
        <f>VLOOKUP(B30,'Annotated Scenario Descriptions'!#REF!,9,0)</f>
        <v>#REF!</v>
      </c>
      <c r="J30" s="213" t="s">
        <v>2353</v>
      </c>
      <c r="K30" s="19"/>
      <c r="N30" s="96"/>
    </row>
    <row r="31" spans="2:14" ht="58" x14ac:dyDescent="0.35">
      <c r="B31" s="94" t="s">
        <v>1837</v>
      </c>
      <c r="C31" s="213" t="s">
        <v>2346</v>
      </c>
      <c r="D31" s="201"/>
      <c r="E31" s="201"/>
      <c r="F31" s="201"/>
      <c r="G31" s="201"/>
      <c r="H31" s="201"/>
      <c r="I31" s="213" t="e">
        <f>VLOOKUP(B31,'Annotated Scenario Descriptions'!#REF!,9,0)</f>
        <v>#REF!</v>
      </c>
      <c r="J31" s="213" t="s">
        <v>2354</v>
      </c>
      <c r="K31" s="19"/>
      <c r="N31" s="96"/>
    </row>
    <row r="32" spans="2:14" ht="29" x14ac:dyDescent="0.35">
      <c r="B32" s="94" t="s">
        <v>1839</v>
      </c>
      <c r="C32" s="213" t="s">
        <v>2346</v>
      </c>
      <c r="D32" s="201"/>
      <c r="E32" s="201"/>
      <c r="F32" s="201"/>
      <c r="G32" s="201"/>
      <c r="H32" s="201"/>
      <c r="I32" s="213" t="e">
        <f>VLOOKUP(B32,'Annotated Scenario Descriptions'!#REF!,9,0)</f>
        <v>#REF!</v>
      </c>
      <c r="J32" s="213" t="s">
        <v>2353</v>
      </c>
      <c r="K32" s="19"/>
      <c r="N32" s="96"/>
    </row>
    <row r="33" spans="2:14" ht="29" x14ac:dyDescent="0.35">
      <c r="B33" s="94" t="s">
        <v>1841</v>
      </c>
      <c r="C33" s="213" t="s">
        <v>2346</v>
      </c>
      <c r="D33" s="201"/>
      <c r="E33" s="201"/>
      <c r="F33" s="201"/>
      <c r="G33" s="201"/>
      <c r="H33" s="201"/>
      <c r="I33" s="213" t="e">
        <f>VLOOKUP(B33,'Annotated Scenario Descriptions'!#REF!,9,0)</f>
        <v>#REF!</v>
      </c>
      <c r="J33" s="213" t="s">
        <v>2353</v>
      </c>
      <c r="K33" s="19"/>
      <c r="N33" s="96"/>
    </row>
    <row r="34" spans="2:14" ht="29" x14ac:dyDescent="0.35">
      <c r="B34" s="94" t="s">
        <v>1710</v>
      </c>
      <c r="C34" s="213" t="s">
        <v>2346</v>
      </c>
      <c r="D34" s="201"/>
      <c r="E34" s="201"/>
      <c r="F34" s="201"/>
      <c r="G34" s="201"/>
      <c r="H34" s="201"/>
      <c r="I34" s="213" t="e">
        <f>VLOOKUP(B34,'Annotated Scenario Descriptions'!#REF!,9,0)</f>
        <v>#REF!</v>
      </c>
      <c r="J34" s="213" t="s">
        <v>2353</v>
      </c>
      <c r="K34" s="19"/>
      <c r="N34" s="96"/>
    </row>
    <row r="35" spans="2:14" ht="29" x14ac:dyDescent="0.35">
      <c r="B35" s="94" t="s">
        <v>1716</v>
      </c>
      <c r="C35" s="213" t="s">
        <v>2346</v>
      </c>
      <c r="D35" s="201"/>
      <c r="E35" s="201"/>
      <c r="F35" s="201"/>
      <c r="G35" s="201"/>
      <c r="H35" s="201"/>
      <c r="I35" s="213" t="e">
        <f>VLOOKUP(B35,'Annotated Scenario Descriptions'!#REF!,9,0)</f>
        <v>#REF!</v>
      </c>
      <c r="J35" s="213" t="s">
        <v>2353</v>
      </c>
      <c r="K35" s="19"/>
      <c r="N35" s="96"/>
    </row>
    <row r="36" spans="2:14" ht="58" x14ac:dyDescent="0.35">
      <c r="B36" s="94" t="s">
        <v>260</v>
      </c>
      <c r="C36" s="213" t="s">
        <v>2355</v>
      </c>
      <c r="D36" s="201"/>
      <c r="E36" s="201"/>
      <c r="F36" s="201"/>
      <c r="G36" s="201"/>
      <c r="H36" s="201"/>
      <c r="I36" s="213" t="e">
        <f>VLOOKUP(B36,'Annotated Scenario Descriptions'!#REF!,9,0)</f>
        <v>#REF!</v>
      </c>
      <c r="J36" s="213" t="s">
        <v>2356</v>
      </c>
      <c r="K36" s="19"/>
      <c r="N36" s="96"/>
    </row>
    <row r="37" spans="2:14" ht="87" x14ac:dyDescent="0.35">
      <c r="B37" s="94" t="s">
        <v>265</v>
      </c>
      <c r="C37" s="213" t="s">
        <v>2355</v>
      </c>
      <c r="D37" s="201"/>
      <c r="E37" s="201"/>
      <c r="F37" s="201"/>
      <c r="G37" s="201"/>
      <c r="H37" s="201"/>
      <c r="I37" s="213" t="e">
        <f>VLOOKUP(B37,'Annotated Scenario Descriptions'!#REF!,9,0)</f>
        <v>#REF!</v>
      </c>
      <c r="J37" s="213" t="s">
        <v>2357</v>
      </c>
      <c r="K37" s="19"/>
      <c r="N37" s="96"/>
    </row>
    <row r="38" spans="2:14" ht="58" x14ac:dyDescent="0.35">
      <c r="B38" s="94" t="s">
        <v>268</v>
      </c>
      <c r="C38" s="213" t="s">
        <v>2355</v>
      </c>
      <c r="D38" s="201"/>
      <c r="E38" s="201"/>
      <c r="F38" s="201"/>
      <c r="G38" s="201"/>
      <c r="H38" s="201"/>
      <c r="I38" s="213" t="e">
        <f>VLOOKUP(B38,'Annotated Scenario Descriptions'!#REF!,9,0)</f>
        <v>#REF!</v>
      </c>
      <c r="J38" s="213" t="s">
        <v>2356</v>
      </c>
      <c r="K38" s="19"/>
      <c r="N38" s="96"/>
    </row>
    <row r="39" spans="2:14" ht="58" x14ac:dyDescent="0.35">
      <c r="B39" s="94" t="s">
        <v>1929</v>
      </c>
      <c r="C39" s="213" t="s">
        <v>2355</v>
      </c>
      <c r="D39" s="201"/>
      <c r="E39" s="201"/>
      <c r="F39" s="201"/>
      <c r="G39" s="201"/>
      <c r="H39" s="201"/>
      <c r="I39" s="213" t="e">
        <f>VLOOKUP(B39,'Annotated Scenario Descriptions'!#REF!,9,0)</f>
        <v>#REF!</v>
      </c>
      <c r="J39" s="213" t="s">
        <v>2356</v>
      </c>
      <c r="K39" s="19"/>
      <c r="N39" s="96"/>
    </row>
    <row r="40" spans="2:14" ht="43.5" x14ac:dyDescent="0.35">
      <c r="B40" s="94" t="s">
        <v>531</v>
      </c>
      <c r="C40" s="213" t="s">
        <v>2346</v>
      </c>
      <c r="D40" s="201"/>
      <c r="E40" s="201"/>
      <c r="F40" s="201"/>
      <c r="G40" s="201"/>
      <c r="H40" s="201"/>
      <c r="I40" s="213" t="e">
        <f>VLOOKUP(B40,'Annotated Scenario Descriptions'!#REF!,9,0)</f>
        <v>#REF!</v>
      </c>
      <c r="J40" s="213" t="s">
        <v>2358</v>
      </c>
      <c r="K40" s="19"/>
      <c r="N40" s="96"/>
    </row>
    <row r="41" spans="2:14" ht="43.5" x14ac:dyDescent="0.35">
      <c r="B41" s="94" t="s">
        <v>290</v>
      </c>
      <c r="C41" s="213" t="s">
        <v>2346</v>
      </c>
      <c r="D41" s="201"/>
      <c r="E41" s="201"/>
      <c r="F41" s="201"/>
      <c r="G41" s="201"/>
      <c r="H41" s="201"/>
      <c r="I41" s="213" t="e">
        <f>VLOOKUP(B41,'Annotated Scenario Descriptions'!#REF!,9,0)</f>
        <v>#REF!</v>
      </c>
      <c r="J41" s="213" t="s">
        <v>2359</v>
      </c>
      <c r="K41" s="19"/>
      <c r="N41" s="96"/>
    </row>
    <row r="42" spans="2:14" ht="29" x14ac:dyDescent="0.35">
      <c r="B42" s="94" t="s">
        <v>301</v>
      </c>
      <c r="C42" s="213" t="s">
        <v>2346</v>
      </c>
      <c r="D42" s="201"/>
      <c r="E42" s="201"/>
      <c r="F42" s="201"/>
      <c r="G42" s="201"/>
      <c r="H42" s="201"/>
      <c r="I42" s="213" t="e">
        <f>VLOOKUP(B42,'Annotated Scenario Descriptions'!#REF!,9,0)</f>
        <v>#REF!</v>
      </c>
      <c r="J42" s="213" t="s">
        <v>2353</v>
      </c>
      <c r="K42" s="19"/>
      <c r="N42" s="96"/>
    </row>
    <row r="43" spans="2:14" ht="29" x14ac:dyDescent="0.35">
      <c r="B43" s="94" t="s">
        <v>308</v>
      </c>
      <c r="C43" s="213" t="s">
        <v>2346</v>
      </c>
      <c r="D43" s="201"/>
      <c r="E43" s="201"/>
      <c r="F43" s="201"/>
      <c r="G43" s="201"/>
      <c r="H43" s="201"/>
      <c r="I43" s="213" t="e">
        <f>VLOOKUP(B43,'Annotated Scenario Descriptions'!#REF!,9,0)</f>
        <v>#REF!</v>
      </c>
      <c r="J43" s="213" t="s">
        <v>2353</v>
      </c>
      <c r="K43" s="19"/>
      <c r="N43" s="96"/>
    </row>
    <row r="44" spans="2:14" ht="29" x14ac:dyDescent="0.35">
      <c r="B44" s="94" t="s">
        <v>313</v>
      </c>
      <c r="C44" s="213" t="s">
        <v>2346</v>
      </c>
      <c r="D44" s="201"/>
      <c r="E44" s="201"/>
      <c r="F44" s="201"/>
      <c r="G44" s="201"/>
      <c r="H44" s="201"/>
      <c r="I44" s="213" t="e">
        <f>VLOOKUP(B44,'Annotated Scenario Descriptions'!#REF!,9,0)</f>
        <v>#REF!</v>
      </c>
      <c r="J44" s="213" t="s">
        <v>2353</v>
      </c>
      <c r="K44" s="19"/>
      <c r="N44" s="96"/>
    </row>
    <row r="45" spans="2:14" ht="29" x14ac:dyDescent="0.35">
      <c r="B45" s="94" t="s">
        <v>317</v>
      </c>
      <c r="C45" s="213" t="s">
        <v>2346</v>
      </c>
      <c r="D45" s="201"/>
      <c r="E45" s="201"/>
      <c r="F45" s="201"/>
      <c r="G45" s="201"/>
      <c r="H45" s="201"/>
      <c r="I45" s="213" t="e">
        <f>VLOOKUP(B45,'Annotated Scenario Descriptions'!#REF!,9,0)</f>
        <v>#REF!</v>
      </c>
      <c r="J45" s="213" t="s">
        <v>2353</v>
      </c>
      <c r="K45" s="19"/>
      <c r="N45" s="96"/>
    </row>
    <row r="46" spans="2:14" ht="29" x14ac:dyDescent="0.35">
      <c r="B46" s="94" t="s">
        <v>320</v>
      </c>
      <c r="C46" s="213" t="s">
        <v>2346</v>
      </c>
      <c r="D46" s="201"/>
      <c r="E46" s="201"/>
      <c r="F46" s="201"/>
      <c r="G46" s="201"/>
      <c r="H46" s="201"/>
      <c r="I46" s="213" t="e">
        <f>VLOOKUP(B46,'Annotated Scenario Descriptions'!#REF!,9,0)</f>
        <v>#REF!</v>
      </c>
      <c r="J46" s="213" t="s">
        <v>2353</v>
      </c>
      <c r="K46" s="19"/>
      <c r="N46" s="96"/>
    </row>
    <row r="47" spans="2:14" ht="29" x14ac:dyDescent="0.35">
      <c r="B47" s="94" t="s">
        <v>324</v>
      </c>
      <c r="C47" s="213" t="s">
        <v>2346</v>
      </c>
      <c r="D47" s="201"/>
      <c r="E47" s="201"/>
      <c r="F47" s="201"/>
      <c r="G47" s="201"/>
      <c r="H47" s="201"/>
      <c r="I47" s="213" t="e">
        <f>VLOOKUP(B47,'Annotated Scenario Descriptions'!#REF!,9,0)</f>
        <v>#REF!</v>
      </c>
      <c r="J47" s="213" t="s">
        <v>2353</v>
      </c>
      <c r="K47" s="19"/>
      <c r="N47" s="96"/>
    </row>
    <row r="48" spans="2:14" ht="29" x14ac:dyDescent="0.35">
      <c r="B48" s="94" t="s">
        <v>328</v>
      </c>
      <c r="C48" s="213" t="s">
        <v>2346</v>
      </c>
      <c r="D48" s="201"/>
      <c r="E48" s="201"/>
      <c r="F48" s="201"/>
      <c r="G48" s="201"/>
      <c r="H48" s="201"/>
      <c r="I48" s="213" t="e">
        <f>VLOOKUP(B48,'Annotated Scenario Descriptions'!#REF!,9,0)</f>
        <v>#REF!</v>
      </c>
      <c r="J48" s="213" t="s">
        <v>2353</v>
      </c>
      <c r="K48" s="19"/>
      <c r="N48" s="96"/>
    </row>
    <row r="49" spans="2:14" ht="29" x14ac:dyDescent="0.35">
      <c r="B49" s="94" t="s">
        <v>331</v>
      </c>
      <c r="C49" s="213" t="s">
        <v>2346</v>
      </c>
      <c r="D49" s="201"/>
      <c r="E49" s="201"/>
      <c r="F49" s="201"/>
      <c r="G49" s="201"/>
      <c r="H49" s="201"/>
      <c r="I49" s="213" t="e">
        <f>VLOOKUP(B49,'Annotated Scenario Descriptions'!#REF!,9,0)</f>
        <v>#REF!</v>
      </c>
      <c r="J49" s="213" t="s">
        <v>2353</v>
      </c>
      <c r="K49" s="19"/>
      <c r="N49" s="96"/>
    </row>
    <row r="50" spans="2:14" ht="43.5" x14ac:dyDescent="0.35">
      <c r="B50" s="94" t="s">
        <v>333</v>
      </c>
      <c r="C50" s="213" t="s">
        <v>2346</v>
      </c>
      <c r="D50" s="201"/>
      <c r="E50" s="201"/>
      <c r="F50" s="201"/>
      <c r="G50" s="201"/>
      <c r="H50" s="201"/>
      <c r="I50" s="213" t="e">
        <f>VLOOKUP(B50,'Annotated Scenario Descriptions'!#REF!,9,0)</f>
        <v>#REF!</v>
      </c>
      <c r="J50" s="213" t="s">
        <v>2360</v>
      </c>
      <c r="K50" s="19"/>
      <c r="N50" s="96"/>
    </row>
    <row r="51" spans="2:14" ht="58" x14ac:dyDescent="0.35">
      <c r="B51" s="94" t="s">
        <v>338</v>
      </c>
      <c r="C51" s="213" t="s">
        <v>2346</v>
      </c>
      <c r="D51" s="201"/>
      <c r="E51" s="201"/>
      <c r="F51" s="201"/>
      <c r="G51" s="201"/>
      <c r="H51" s="201"/>
      <c r="I51" s="213" t="e">
        <f>VLOOKUP(B51,'Annotated Scenario Descriptions'!#REF!,9,0)</f>
        <v>#REF!</v>
      </c>
      <c r="J51" s="213" t="s">
        <v>2361</v>
      </c>
      <c r="K51" s="19"/>
      <c r="N51" s="96"/>
    </row>
    <row r="52" spans="2:14" ht="29" x14ac:dyDescent="0.35">
      <c r="B52" s="94" t="s">
        <v>1855</v>
      </c>
      <c r="C52" s="213" t="s">
        <v>2346</v>
      </c>
      <c r="D52" s="201"/>
      <c r="E52" s="201"/>
      <c r="F52" s="201"/>
      <c r="G52" s="201"/>
      <c r="H52" s="201"/>
      <c r="I52" s="213" t="e">
        <f>VLOOKUP(B52,'Annotated Scenario Descriptions'!#REF!,9,0)</f>
        <v>#REF!</v>
      </c>
      <c r="J52" s="213" t="s">
        <v>2353</v>
      </c>
      <c r="K52" s="19"/>
      <c r="N52" s="96"/>
    </row>
    <row r="53" spans="2:14" ht="72.5" x14ac:dyDescent="0.35">
      <c r="B53" s="94" t="s">
        <v>372</v>
      </c>
      <c r="C53" s="213" t="s">
        <v>2346</v>
      </c>
      <c r="D53" s="201"/>
      <c r="E53" s="201"/>
      <c r="F53" s="201"/>
      <c r="G53" s="201"/>
      <c r="H53" s="201"/>
      <c r="I53" s="213" t="e">
        <f>VLOOKUP(B53,'Annotated Scenario Descriptions'!#REF!,9,0)</f>
        <v>#REF!</v>
      </c>
      <c r="J53" s="213" t="s">
        <v>2362</v>
      </c>
      <c r="K53" s="19"/>
      <c r="N53" s="96"/>
    </row>
    <row r="54" spans="2:14" ht="29" x14ac:dyDescent="0.35">
      <c r="B54" s="94" t="s">
        <v>1862</v>
      </c>
      <c r="C54" s="213" t="s">
        <v>2346</v>
      </c>
      <c r="D54" s="201"/>
      <c r="E54" s="201"/>
      <c r="F54" s="201"/>
      <c r="G54" s="201"/>
      <c r="H54" s="201"/>
      <c r="I54" s="213" t="e">
        <f>VLOOKUP(B54,'Annotated Scenario Descriptions'!#REF!,9,0)</f>
        <v>#REF!</v>
      </c>
      <c r="J54" s="213" t="s">
        <v>2353</v>
      </c>
      <c r="K54" s="19"/>
      <c r="N54" s="96"/>
    </row>
    <row r="55" spans="2:14" ht="58" x14ac:dyDescent="0.35">
      <c r="B55" s="94" t="s">
        <v>1863</v>
      </c>
      <c r="C55" s="213" t="s">
        <v>2346</v>
      </c>
      <c r="D55" s="201"/>
      <c r="E55" s="201"/>
      <c r="F55" s="201"/>
      <c r="G55" s="201"/>
      <c r="H55" s="201"/>
      <c r="I55" s="213" t="e">
        <f>VLOOKUP(B55,'Annotated Scenario Descriptions'!#REF!,9,0)</f>
        <v>#REF!</v>
      </c>
      <c r="J55" s="213" t="s">
        <v>2363</v>
      </c>
      <c r="K55" s="19"/>
      <c r="N55" s="96"/>
    </row>
    <row r="56" spans="2:14" ht="29" x14ac:dyDescent="0.35">
      <c r="B56" s="94" t="s">
        <v>1725</v>
      </c>
      <c r="C56" s="213" t="s">
        <v>2346</v>
      </c>
      <c r="D56" s="201"/>
      <c r="E56" s="201"/>
      <c r="F56" s="201"/>
      <c r="G56" s="201"/>
      <c r="H56" s="201"/>
      <c r="I56" s="213" t="e">
        <f>VLOOKUP(B56,'Annotated Scenario Descriptions'!#REF!,9,0)</f>
        <v>#REF!</v>
      </c>
      <c r="J56" s="213" t="s">
        <v>2353</v>
      </c>
      <c r="K56" s="19"/>
      <c r="N56" s="96"/>
    </row>
    <row r="57" spans="2:14" ht="43.5" x14ac:dyDescent="0.35">
      <c r="B57" s="94" t="s">
        <v>1732</v>
      </c>
      <c r="C57" s="213" t="s">
        <v>2346</v>
      </c>
      <c r="D57" s="201"/>
      <c r="E57" s="201"/>
      <c r="F57" s="201"/>
      <c r="G57" s="201"/>
      <c r="H57" s="201"/>
      <c r="I57" s="213" t="e">
        <f>VLOOKUP(B57,'Annotated Scenario Descriptions'!#REF!,9,0)</f>
        <v>#REF!</v>
      </c>
      <c r="J57" s="213" t="s">
        <v>2359</v>
      </c>
      <c r="K57" s="19"/>
      <c r="N57" s="96"/>
    </row>
    <row r="58" spans="2:14" ht="29" x14ac:dyDescent="0.35">
      <c r="B58" s="94" t="s">
        <v>1688</v>
      </c>
      <c r="C58" s="213" t="s">
        <v>2346</v>
      </c>
      <c r="D58" s="201"/>
      <c r="E58" s="201"/>
      <c r="F58" s="201"/>
      <c r="G58" s="201"/>
      <c r="H58" s="201"/>
      <c r="I58" s="213" t="e">
        <f>VLOOKUP(B58,'Annotated Scenario Descriptions'!#REF!,9,0)</f>
        <v>#REF!</v>
      </c>
      <c r="J58" s="213" t="s">
        <v>2353</v>
      </c>
      <c r="K58" s="19"/>
      <c r="N58" s="96"/>
    </row>
    <row r="59" spans="2:14" ht="29" x14ac:dyDescent="0.35">
      <c r="B59" s="94" t="s">
        <v>1800</v>
      </c>
      <c r="C59" s="213" t="s">
        <v>2346</v>
      </c>
      <c r="D59" s="201"/>
      <c r="E59" s="201"/>
      <c r="F59" s="201"/>
      <c r="G59" s="201"/>
      <c r="H59" s="201"/>
      <c r="I59" s="213" t="e">
        <f>VLOOKUP(B59,'Annotated Scenario Descriptions'!#REF!,9,0)</f>
        <v>#REF!</v>
      </c>
      <c r="J59" s="213" t="s">
        <v>2353</v>
      </c>
      <c r="K59" s="19"/>
      <c r="N59" s="96"/>
    </row>
    <row r="60" spans="2:14" ht="58" x14ac:dyDescent="0.35">
      <c r="B60" s="94" t="s">
        <v>1690</v>
      </c>
      <c r="C60" s="213" t="s">
        <v>2346</v>
      </c>
      <c r="D60" s="201"/>
      <c r="E60" s="201"/>
      <c r="F60" s="201"/>
      <c r="G60" s="201"/>
      <c r="H60" s="201"/>
      <c r="I60" s="213" t="e">
        <f>VLOOKUP(B60,'Annotated Scenario Descriptions'!#REF!,9,0)</f>
        <v>#REF!</v>
      </c>
      <c r="J60" s="213" t="s">
        <v>2361</v>
      </c>
      <c r="K60" s="19"/>
      <c r="N60" s="96"/>
    </row>
    <row r="61" spans="2:14" ht="43.5" x14ac:dyDescent="0.35">
      <c r="B61" s="94" t="s">
        <v>1821</v>
      </c>
      <c r="C61" s="213" t="s">
        <v>2364</v>
      </c>
      <c r="D61" s="201"/>
      <c r="E61" s="201"/>
      <c r="F61" s="201"/>
      <c r="G61" s="201"/>
      <c r="H61" s="201"/>
      <c r="I61" s="213" t="e">
        <f>VLOOKUP(B61,'Annotated Scenario Descriptions'!#REF!,9,0)</f>
        <v>#REF!</v>
      </c>
      <c r="J61" s="213" t="s">
        <v>2365</v>
      </c>
      <c r="K61" s="19"/>
      <c r="N61" s="96"/>
    </row>
    <row r="62" spans="2:14" ht="43.5" x14ac:dyDescent="0.35">
      <c r="B62" s="94" t="s">
        <v>1935</v>
      </c>
      <c r="C62" s="213" t="s">
        <v>2346</v>
      </c>
      <c r="D62" s="201"/>
      <c r="E62" s="201"/>
      <c r="F62" s="201"/>
      <c r="G62" s="201"/>
      <c r="H62" s="201"/>
      <c r="I62" s="213" t="e">
        <f>VLOOKUP(B62,'Annotated Scenario Descriptions'!#REF!,9,0)</f>
        <v>#REF!</v>
      </c>
      <c r="J62" s="213" t="s">
        <v>2359</v>
      </c>
      <c r="K62" s="19"/>
      <c r="N62" s="96"/>
    </row>
    <row r="63" spans="2:14" ht="87" x14ac:dyDescent="0.35">
      <c r="B63" s="94" t="s">
        <v>1646</v>
      </c>
      <c r="C63" s="213" t="s">
        <v>2346</v>
      </c>
      <c r="D63" s="201"/>
      <c r="E63" s="201"/>
      <c r="F63" s="201"/>
      <c r="G63" s="201"/>
      <c r="H63" s="201"/>
      <c r="I63" s="213" t="e">
        <f>VLOOKUP(B63,'Annotated Scenario Descriptions'!#REF!,9,0)</f>
        <v>#REF!</v>
      </c>
      <c r="J63" s="213" t="s">
        <v>2366</v>
      </c>
      <c r="K63" s="19"/>
      <c r="N63" s="96"/>
    </row>
    <row r="64" spans="2:14" ht="29" x14ac:dyDescent="0.35">
      <c r="B64" s="94" t="s">
        <v>1993</v>
      </c>
      <c r="C64" s="213" t="s">
        <v>2346</v>
      </c>
      <c r="D64" s="201"/>
      <c r="E64" s="201"/>
      <c r="F64" s="201"/>
      <c r="G64" s="201"/>
      <c r="H64" s="201"/>
      <c r="I64" s="213" t="e">
        <f>VLOOKUP(B64,'Annotated Scenario Descriptions'!#REF!,9,0)</f>
        <v>#REF!</v>
      </c>
      <c r="J64" s="213" t="s">
        <v>2353</v>
      </c>
      <c r="K64" s="19"/>
      <c r="N64" s="96"/>
    </row>
    <row r="65" spans="2:14" ht="29" x14ac:dyDescent="0.35">
      <c r="B65" s="94" t="s">
        <v>1995</v>
      </c>
      <c r="C65" s="213" t="s">
        <v>2346</v>
      </c>
      <c r="D65" s="201"/>
      <c r="E65" s="201"/>
      <c r="F65" s="201"/>
      <c r="G65" s="201"/>
      <c r="H65" s="201"/>
      <c r="I65" s="213" t="e">
        <f>VLOOKUP(B65,'Annotated Scenario Descriptions'!#REF!,9,0)</f>
        <v>#REF!</v>
      </c>
      <c r="J65" s="213" t="s">
        <v>2353</v>
      </c>
      <c r="K65" s="19"/>
      <c r="N65" s="96"/>
    </row>
    <row r="66" spans="2:14" ht="29" x14ac:dyDescent="0.35">
      <c r="B66" s="94" t="s">
        <v>1997</v>
      </c>
      <c r="C66" s="213" t="s">
        <v>2346</v>
      </c>
      <c r="D66" s="201"/>
      <c r="E66" s="201"/>
      <c r="F66" s="201"/>
      <c r="G66" s="201"/>
      <c r="H66" s="201"/>
      <c r="I66" s="213" t="e">
        <f>VLOOKUP(B66,'Annotated Scenario Descriptions'!#REF!,9,0)</f>
        <v>#REF!</v>
      </c>
      <c r="J66" s="213" t="s">
        <v>2353</v>
      </c>
      <c r="K66" s="19"/>
      <c r="N66" s="96"/>
    </row>
    <row r="67" spans="2:14" ht="72.5" x14ac:dyDescent="0.35">
      <c r="B67" s="94" t="s">
        <v>1999</v>
      </c>
      <c r="C67" s="213" t="s">
        <v>2346</v>
      </c>
      <c r="D67" s="201"/>
      <c r="E67" s="201"/>
      <c r="F67" s="201"/>
      <c r="G67" s="201"/>
      <c r="H67" s="201"/>
      <c r="I67" s="213" t="e">
        <f>VLOOKUP(B67,'Annotated Scenario Descriptions'!#REF!,9,0)</f>
        <v>#REF!</v>
      </c>
      <c r="J67" s="213" t="s">
        <v>2367</v>
      </c>
      <c r="K67" s="19"/>
      <c r="N67" s="96"/>
    </row>
    <row r="68" spans="2:14" ht="72.5" x14ac:dyDescent="0.35">
      <c r="B68" s="94" t="s">
        <v>2001</v>
      </c>
      <c r="C68" s="213" t="s">
        <v>2346</v>
      </c>
      <c r="D68" s="201"/>
      <c r="E68" s="201"/>
      <c r="F68" s="201"/>
      <c r="G68" s="201"/>
      <c r="H68" s="201"/>
      <c r="I68" s="213" t="e">
        <f>VLOOKUP(B68,'Annotated Scenario Descriptions'!#REF!,9,0)</f>
        <v>#REF!</v>
      </c>
      <c r="J68" s="213" t="s">
        <v>2368</v>
      </c>
      <c r="K68" s="19"/>
      <c r="N68" s="96"/>
    </row>
    <row r="69" spans="2:14" ht="29" x14ac:dyDescent="0.35">
      <c r="B69" s="94" t="s">
        <v>2005</v>
      </c>
      <c r="C69" s="213" t="s">
        <v>2346</v>
      </c>
      <c r="D69" s="201"/>
      <c r="E69" s="201"/>
      <c r="F69" s="201"/>
      <c r="G69" s="201"/>
      <c r="H69" s="201"/>
      <c r="I69" s="213" t="e">
        <f>VLOOKUP(B69,'Annotated Scenario Descriptions'!#REF!,9,0)</f>
        <v>#REF!</v>
      </c>
      <c r="J69" s="213" t="s">
        <v>2353</v>
      </c>
      <c r="K69" s="19"/>
      <c r="N69" s="96"/>
    </row>
    <row r="70" spans="2:14" ht="43.5" x14ac:dyDescent="0.35">
      <c r="B70" s="94" t="s">
        <v>2010</v>
      </c>
      <c r="C70" s="213" t="s">
        <v>2346</v>
      </c>
      <c r="D70" s="201"/>
      <c r="E70" s="201"/>
      <c r="F70" s="201"/>
      <c r="G70" s="201"/>
      <c r="H70" s="201"/>
      <c r="I70" s="213" t="e">
        <f>VLOOKUP(B70,'Annotated Scenario Descriptions'!#REF!,9,0)</f>
        <v>#REF!</v>
      </c>
      <c r="J70" s="213" t="s">
        <v>2359</v>
      </c>
      <c r="K70" s="19"/>
      <c r="N70" s="96"/>
    </row>
    <row r="71" spans="2:14" ht="29" x14ac:dyDescent="0.35">
      <c r="B71" s="94" t="s">
        <v>2079</v>
      </c>
      <c r="C71" s="213" t="s">
        <v>2346</v>
      </c>
      <c r="D71" s="201"/>
      <c r="E71" s="201"/>
      <c r="F71" s="201"/>
      <c r="G71" s="201"/>
      <c r="H71" s="201"/>
      <c r="I71" s="213" t="e">
        <f>VLOOKUP(B71,'Annotated Scenario Descriptions'!#REF!,9,0)</f>
        <v>#REF!</v>
      </c>
      <c r="J71" s="213" t="s">
        <v>2353</v>
      </c>
      <c r="K71" s="19"/>
      <c r="N71" s="96"/>
    </row>
    <row r="72" spans="2:14" ht="29" x14ac:dyDescent="0.35">
      <c r="B72" s="94" t="s">
        <v>1950</v>
      </c>
      <c r="C72" s="213" t="s">
        <v>2346</v>
      </c>
      <c r="D72" s="201"/>
      <c r="E72" s="201"/>
      <c r="F72" s="201"/>
      <c r="G72" s="201"/>
      <c r="H72" s="201"/>
      <c r="I72" s="213" t="e">
        <f>VLOOKUP(B72,'Annotated Scenario Descriptions'!#REF!,9,0)</f>
        <v>#REF!</v>
      </c>
      <c r="J72" s="213" t="s">
        <v>2353</v>
      </c>
      <c r="K72" s="19"/>
      <c r="N72" s="96"/>
    </row>
    <row r="73" spans="2:14" ht="29" x14ac:dyDescent="0.35">
      <c r="B73" s="94" t="s">
        <v>2102</v>
      </c>
      <c r="C73" s="213" t="s">
        <v>2346</v>
      </c>
      <c r="D73" s="201"/>
      <c r="E73" s="201"/>
      <c r="F73" s="201"/>
      <c r="G73" s="201"/>
      <c r="H73" s="201"/>
      <c r="I73" s="213" t="e">
        <f>VLOOKUP(B73,'Annotated Scenario Descriptions'!#REF!,9,0)</f>
        <v>#REF!</v>
      </c>
      <c r="J73" s="213" t="s">
        <v>2353</v>
      </c>
      <c r="K73" s="19"/>
      <c r="N73" s="96"/>
    </row>
    <row r="74" spans="2:14" ht="58" x14ac:dyDescent="0.35">
      <c r="B74" s="94" t="s">
        <v>2110</v>
      </c>
      <c r="C74" s="213" t="s">
        <v>2369</v>
      </c>
      <c r="D74" s="201"/>
      <c r="E74" s="201"/>
      <c r="F74" s="201"/>
      <c r="G74" s="201"/>
      <c r="H74" s="201"/>
      <c r="I74" s="213" t="e">
        <f>VLOOKUP(B74,'Annotated Scenario Descriptions'!#REF!,9,0)</f>
        <v>#REF!</v>
      </c>
      <c r="J74" s="213" t="s">
        <v>2370</v>
      </c>
      <c r="K74" s="19"/>
      <c r="N74" s="96"/>
    </row>
    <row r="75" spans="2:14" ht="29" x14ac:dyDescent="0.35">
      <c r="B75" s="94" t="s">
        <v>2371</v>
      </c>
      <c r="C75" s="213" t="s">
        <v>2346</v>
      </c>
      <c r="D75" s="201"/>
      <c r="E75" s="201"/>
      <c r="F75" s="201"/>
      <c r="G75" s="201"/>
      <c r="H75" s="201"/>
      <c r="I75" s="213" t="e">
        <f>VLOOKUP(B75,'Annotated Scenario Descriptions'!#REF!,9,0)</f>
        <v>#REF!</v>
      </c>
      <c r="J75" s="213" t="s">
        <v>2353</v>
      </c>
      <c r="K75" s="19"/>
      <c r="N75" s="96"/>
    </row>
    <row r="76" spans="2:14" ht="29" x14ac:dyDescent="0.35">
      <c r="B76" s="94" t="s">
        <v>2372</v>
      </c>
      <c r="C76" s="213" t="s">
        <v>2077</v>
      </c>
      <c r="D76" s="201"/>
      <c r="E76" s="201"/>
      <c r="F76" s="201"/>
      <c r="G76" s="201"/>
      <c r="H76" s="201"/>
      <c r="I76" s="213" t="e">
        <f>VLOOKUP(B76,'Annotated Scenario Descriptions'!#REF!,9,0)</f>
        <v>#REF!</v>
      </c>
      <c r="J76" s="213" t="s">
        <v>2373</v>
      </c>
      <c r="K76" s="19"/>
      <c r="N76" s="96"/>
    </row>
    <row r="77" spans="2:14" ht="29" x14ac:dyDescent="0.35">
      <c r="B77" s="94" t="s">
        <v>2374</v>
      </c>
      <c r="C77" s="213" t="s">
        <v>2077</v>
      </c>
      <c r="D77" s="201"/>
      <c r="E77" s="201"/>
      <c r="F77" s="201"/>
      <c r="G77" s="201"/>
      <c r="H77" s="201"/>
      <c r="I77" s="213" t="e">
        <f>VLOOKUP(B77,'Annotated Scenario Descriptions'!#REF!,9,0)</f>
        <v>#REF!</v>
      </c>
      <c r="J77" s="213" t="s">
        <v>2373</v>
      </c>
      <c r="K77" s="19"/>
      <c r="N77" s="96"/>
    </row>
    <row r="78" spans="2:14" ht="29" x14ac:dyDescent="0.35">
      <c r="B78" s="102" t="s">
        <v>2375</v>
      </c>
      <c r="C78" s="213" t="s">
        <v>2077</v>
      </c>
      <c r="D78" s="201"/>
      <c r="E78" s="201"/>
      <c r="F78" s="201"/>
      <c r="G78" s="201"/>
      <c r="H78" s="201"/>
      <c r="I78" s="213" t="e">
        <f>VLOOKUP(B78,'Annotated Scenario Descriptions'!#REF!,9,0)</f>
        <v>#REF!</v>
      </c>
      <c r="J78" s="213" t="s">
        <v>2376</v>
      </c>
      <c r="K78" s="19"/>
      <c r="N78" s="96"/>
    </row>
  </sheetData>
  <autoFilter ref="B2:J78" xr:uid="{1EDB6A58-4A74-4197-A870-1E35A5F2697A}"/>
  <sortState xmlns:xlrd2="http://schemas.microsoft.com/office/spreadsheetml/2017/richdata2" ref="B16:J78">
    <sortCondition ref="B16:B78"/>
  </sortState>
  <mergeCells count="2">
    <mergeCell ref="B3:J3"/>
    <mergeCell ref="B15:K15"/>
  </mergeCells>
  <hyperlinks>
    <hyperlink ref="E9" r:id="rId1" xr:uid="{FB1CC749-C4C0-4B9F-B2A3-748C54615DDB}"/>
    <hyperlink ref="H9" r:id="rId2" xr:uid="{57071B1B-74B2-4E95-BB04-D45DCE8DF094}"/>
    <hyperlink ref="E10" r:id="rId3" xr:uid="{087FB5DA-BF44-4824-AE80-747F89B552AB}"/>
    <hyperlink ref="H10" r:id="rId4" xr:uid="{C75BE96B-6206-49F9-813C-690393BFD3CE}"/>
    <hyperlink ref="E11" r:id="rId5" xr:uid="{881D852F-E495-4C13-A155-E94F628AF739}"/>
    <hyperlink ref="H11" r:id="rId6" xr:uid="{B88F13FC-FB05-4AE5-8031-AD68949BA828}"/>
    <hyperlink ref="E12" r:id="rId7" xr:uid="{DF4F9689-2354-4E2D-946D-7C598262DA47}"/>
    <hyperlink ref="H12" r:id="rId8" xr:uid="{1BAA2C3B-BBDC-4950-835E-7E04EBB70C6E}"/>
    <hyperlink ref="E13" r:id="rId9" xr:uid="{397F3566-EA4A-4659-A2F7-54A521049BDB}"/>
    <hyperlink ref="H13" r:id="rId10" xr:uid="{4F9D8FA0-7326-427C-91FC-912C0C8EC42D}"/>
    <hyperlink ref="E14" r:id="rId11" xr:uid="{A43DCA7B-7BB9-4D9A-9084-DF807C5BA002}"/>
    <hyperlink ref="H14" r:id="rId12" xr:uid="{D31170DF-100D-48F8-9B6B-29CC3CB10DCA}"/>
    <hyperlink ref="E7" r:id="rId13" xr:uid="{2723696B-610C-426B-AA81-983085153743}"/>
    <hyperlink ref="E8" r:id="rId14" xr:uid="{5D411263-5F9B-46C5-ACD3-5F8CF5795DF8}"/>
    <hyperlink ref="H5" r:id="rId15" xr:uid="{4913F92B-02E2-47AD-AE5E-9385D8472787}"/>
    <hyperlink ref="E6" r:id="rId16" xr:uid="{F9C21615-F32E-40E1-9C51-7B567C65B660}"/>
    <hyperlink ref="H6" r:id="rId17" xr:uid="{8BC68643-9068-438E-B64F-3100EC1B1FB2}"/>
    <hyperlink ref="E4" r:id="rId18" xr:uid="{162264BA-2266-4F99-ABA2-84B7B9968470}"/>
    <hyperlink ref="H4" r:id="rId19" xr:uid="{DA3CC860-C511-406E-BBDE-56780CBBC2EF}"/>
    <hyperlink ref="E5" r:id="rId20" xr:uid="{937B6EA6-3375-43F8-B7C9-1CF82EBED487}"/>
  </hyperlinks>
  <pageMargins left="0.7" right="0.7" top="0.75" bottom="0.75" header="0.3" footer="0.3"/>
  <pageSetup paperSize="9" orientation="portrait" r:id="rId21"/>
  <headerFooter>
    <oddFooter>&amp;C&amp;1#&amp;"Calibri"&amp;10&amp;K000000OFFICIAL</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BD84-45C5-4237-B0C6-C0E70F595D53}">
  <dimension ref="A1:M30"/>
  <sheetViews>
    <sheetView zoomScale="70" zoomScaleNormal="70" workbookViewId="0">
      <pane xSplit="3" ySplit="2" topLeftCell="D3" activePane="bottomRight" state="frozen"/>
      <selection pane="topRight" activeCell="E14" sqref="E14"/>
      <selection pane="bottomLeft" activeCell="E14" sqref="E14"/>
      <selection pane="bottomRight" activeCell="E5" sqref="E5"/>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5" width="66.54296875" style="23" customWidth="1" outlineLevel="1"/>
    <col min="6" max="6" width="47.1796875" style="23" customWidth="1" outlineLevel="1"/>
    <col min="7" max="7" width="36.7265625" style="23" customWidth="1" outlineLevel="1"/>
    <col min="8" max="8" width="60.453125" style="56" customWidth="1"/>
    <col min="9" max="9" width="88.7265625" style="96" customWidth="1"/>
    <col min="10" max="10" width="32.81640625" style="23" hidden="1" customWidth="1" outlineLevel="1"/>
    <col min="11" max="11" width="13.1796875" style="56" bestFit="1" customWidth="1" collapsed="1"/>
    <col min="12" max="16384" width="9.1796875" style="56"/>
  </cols>
  <sheetData>
    <row r="1" spans="1:11" ht="18.5" x14ac:dyDescent="0.35">
      <c r="A1" s="56" t="s">
        <v>1308</v>
      </c>
      <c r="B1" s="101" t="s">
        <v>2377</v>
      </c>
      <c r="C1" s="168"/>
      <c r="D1" s="95"/>
      <c r="E1" s="95"/>
      <c r="F1" s="95"/>
      <c r="G1" s="95"/>
    </row>
    <row r="2" spans="1:11" x14ac:dyDescent="0.35">
      <c r="B2" s="92" t="s">
        <v>1937</v>
      </c>
      <c r="C2" s="92" t="s">
        <v>1616</v>
      </c>
      <c r="D2" s="92" t="s">
        <v>1938</v>
      </c>
      <c r="E2" s="92" t="s">
        <v>2081</v>
      </c>
      <c r="F2" s="92" t="s">
        <v>37</v>
      </c>
      <c r="G2" s="92" t="s">
        <v>1939</v>
      </c>
      <c r="H2" s="93" t="s">
        <v>1619</v>
      </c>
      <c r="I2" s="92" t="s">
        <v>1940</v>
      </c>
      <c r="J2" s="144" t="s">
        <v>657</v>
      </c>
      <c r="K2" s="146"/>
    </row>
    <row r="3" spans="1:11" x14ac:dyDescent="0.35">
      <c r="B3" s="214" t="s">
        <v>1628</v>
      </c>
      <c r="C3" s="248"/>
      <c r="D3" s="248"/>
      <c r="E3" s="248"/>
      <c r="F3" s="248"/>
      <c r="G3" s="248"/>
      <c r="H3" s="248"/>
      <c r="I3" s="248"/>
      <c r="J3" s="214"/>
      <c r="K3" s="146"/>
    </row>
    <row r="4" spans="1:11" ht="58" x14ac:dyDescent="0.35">
      <c r="B4" s="106" t="s">
        <v>2378</v>
      </c>
      <c r="C4" s="18" t="s">
        <v>1630</v>
      </c>
      <c r="D4" s="94" t="s">
        <v>2379</v>
      </c>
      <c r="E4" s="218" t="s">
        <v>2380</v>
      </c>
      <c r="F4" s="55" t="s">
        <v>2381</v>
      </c>
      <c r="G4" s="94" t="s">
        <v>2382</v>
      </c>
      <c r="H4" s="55" t="s">
        <v>791</v>
      </c>
      <c r="I4" s="94" t="s">
        <v>792</v>
      </c>
      <c r="J4" s="94"/>
      <c r="K4" s="232"/>
    </row>
    <row r="5" spans="1:11" ht="58" x14ac:dyDescent="0.35">
      <c r="B5" s="106" t="s">
        <v>2383</v>
      </c>
      <c r="C5" s="18" t="s">
        <v>1630</v>
      </c>
      <c r="D5" s="94" t="s">
        <v>2384</v>
      </c>
      <c r="E5" s="233" t="s">
        <v>2380</v>
      </c>
      <c r="F5" s="55" t="s">
        <v>2381</v>
      </c>
      <c r="G5" s="94" t="s">
        <v>2385</v>
      </c>
      <c r="H5" s="55" t="s">
        <v>795</v>
      </c>
      <c r="I5" s="94" t="s">
        <v>796</v>
      </c>
      <c r="J5" s="94"/>
      <c r="K5" s="96"/>
    </row>
    <row r="6" spans="1:11" ht="72.5" x14ac:dyDescent="0.35">
      <c r="B6" s="106" t="s">
        <v>2386</v>
      </c>
      <c r="C6" s="18" t="s">
        <v>1630</v>
      </c>
      <c r="D6" s="94" t="s">
        <v>2387</v>
      </c>
      <c r="E6" s="233" t="s">
        <v>2388</v>
      </c>
      <c r="F6" s="55" t="s">
        <v>2389</v>
      </c>
      <c r="G6" s="94" t="s">
        <v>2390</v>
      </c>
      <c r="H6" s="55" t="s">
        <v>798</v>
      </c>
      <c r="I6" s="94" t="s">
        <v>799</v>
      </c>
      <c r="J6" s="94"/>
      <c r="K6" s="96"/>
    </row>
    <row r="7" spans="1:11" ht="101.5" x14ac:dyDescent="0.35">
      <c r="B7" s="106" t="s">
        <v>2283</v>
      </c>
      <c r="C7" s="18" t="s">
        <v>1630</v>
      </c>
      <c r="D7" s="94" t="s">
        <v>2391</v>
      </c>
      <c r="E7" s="233" t="s">
        <v>2392</v>
      </c>
      <c r="F7" s="55" t="s">
        <v>2393</v>
      </c>
      <c r="G7" s="94" t="s">
        <v>2394</v>
      </c>
      <c r="H7" s="55" t="s">
        <v>803</v>
      </c>
      <c r="I7" s="94" t="s">
        <v>2395</v>
      </c>
      <c r="J7" s="94"/>
      <c r="K7" s="96"/>
    </row>
    <row r="8" spans="1:11" ht="72.5" x14ac:dyDescent="0.35">
      <c r="B8" s="106" t="s">
        <v>2396</v>
      </c>
      <c r="C8" s="18" t="s">
        <v>1630</v>
      </c>
      <c r="D8" s="94" t="s">
        <v>2397</v>
      </c>
      <c r="E8" s="233" t="s">
        <v>2398</v>
      </c>
      <c r="F8" s="55" t="s">
        <v>2399</v>
      </c>
      <c r="G8" s="94" t="s">
        <v>2400</v>
      </c>
      <c r="H8" s="55" t="s">
        <v>807</v>
      </c>
      <c r="I8" s="94" t="s">
        <v>808</v>
      </c>
      <c r="J8" s="94"/>
      <c r="K8" s="96"/>
    </row>
    <row r="9" spans="1:11" ht="116" x14ac:dyDescent="0.35">
      <c r="B9" s="106" t="s">
        <v>2401</v>
      </c>
      <c r="C9" s="18" t="s">
        <v>1630</v>
      </c>
      <c r="D9" s="94" t="s">
        <v>2402</v>
      </c>
      <c r="E9" s="233" t="s">
        <v>2392</v>
      </c>
      <c r="F9" s="55" t="s">
        <v>2393</v>
      </c>
      <c r="G9" s="94" t="s">
        <v>2403</v>
      </c>
      <c r="H9" s="55" t="s">
        <v>1289</v>
      </c>
      <c r="I9" s="94" t="s">
        <v>2404</v>
      </c>
      <c r="J9" s="94"/>
      <c r="K9" s="96"/>
    </row>
    <row r="10" spans="1:11" ht="87" x14ac:dyDescent="0.35">
      <c r="B10" s="106" t="s">
        <v>2371</v>
      </c>
      <c r="C10" s="18" t="s">
        <v>1630</v>
      </c>
      <c r="D10" s="94" t="s">
        <v>2405</v>
      </c>
      <c r="E10" s="233" t="s">
        <v>2406</v>
      </c>
      <c r="F10" s="243" t="s">
        <v>2407</v>
      </c>
      <c r="G10" s="94" t="s">
        <v>2408</v>
      </c>
      <c r="H10" s="55" t="s">
        <v>1292</v>
      </c>
      <c r="I10" s="94" t="s">
        <v>2409</v>
      </c>
      <c r="J10" s="94"/>
      <c r="K10" s="96"/>
    </row>
    <row r="11" spans="1:11" ht="87" x14ac:dyDescent="0.35">
      <c r="B11" s="106" t="s">
        <v>2372</v>
      </c>
      <c r="C11" s="18" t="s">
        <v>1630</v>
      </c>
      <c r="D11" s="94" t="s">
        <v>2410</v>
      </c>
      <c r="E11" s="233" t="s">
        <v>2411</v>
      </c>
      <c r="F11" s="55" t="s">
        <v>2412</v>
      </c>
      <c r="G11" s="94" t="s">
        <v>2413</v>
      </c>
      <c r="H11" s="55" t="s">
        <v>2414</v>
      </c>
      <c r="I11" s="94" t="s">
        <v>1296</v>
      </c>
      <c r="J11" s="94"/>
      <c r="K11" s="96"/>
    </row>
    <row r="12" spans="1:11" ht="116" x14ac:dyDescent="0.35">
      <c r="B12" s="106" t="s">
        <v>2374</v>
      </c>
      <c r="C12" s="18" t="s">
        <v>1630</v>
      </c>
      <c r="D12" s="94" t="s">
        <v>2415</v>
      </c>
      <c r="E12" s="233" t="s">
        <v>2411</v>
      </c>
      <c r="F12" s="55" t="s">
        <v>2412</v>
      </c>
      <c r="G12" s="94" t="s">
        <v>2416</v>
      </c>
      <c r="H12" s="55" t="s">
        <v>1302</v>
      </c>
      <c r="I12" s="94" t="s">
        <v>2417</v>
      </c>
      <c r="J12" s="94"/>
      <c r="K12" s="96"/>
    </row>
    <row r="13" spans="1:11" ht="116" x14ac:dyDescent="0.35">
      <c r="B13" s="106" t="s">
        <v>2375</v>
      </c>
      <c r="C13" s="18" t="s">
        <v>1630</v>
      </c>
      <c r="D13" s="94" t="s">
        <v>2418</v>
      </c>
      <c r="E13" s="233" t="s">
        <v>2411</v>
      </c>
      <c r="F13" s="55" t="s">
        <v>2412</v>
      </c>
      <c r="G13" s="94" t="s">
        <v>2419</v>
      </c>
      <c r="H13" s="55" t="s">
        <v>1305</v>
      </c>
      <c r="I13" s="94" t="s">
        <v>2420</v>
      </c>
      <c r="J13" s="94"/>
      <c r="K13" s="96"/>
    </row>
    <row r="14" spans="1:11" ht="87" x14ac:dyDescent="0.35">
      <c r="B14" s="106" t="s">
        <v>2421</v>
      </c>
      <c r="C14" s="18" t="s">
        <v>1630</v>
      </c>
      <c r="D14" s="94" t="s">
        <v>2422</v>
      </c>
      <c r="E14" s="233" t="s">
        <v>2423</v>
      </c>
      <c r="F14" s="55" t="s">
        <v>2424</v>
      </c>
      <c r="G14" s="94" t="s">
        <v>2425</v>
      </c>
      <c r="H14" s="55" t="s">
        <v>2426</v>
      </c>
      <c r="I14" s="94" t="s">
        <v>1310</v>
      </c>
      <c r="J14" s="94"/>
      <c r="K14" s="96"/>
    </row>
    <row r="15" spans="1:11" ht="87" x14ac:dyDescent="0.35">
      <c r="B15" s="106" t="s">
        <v>2427</v>
      </c>
      <c r="C15" s="18" t="s">
        <v>1630</v>
      </c>
      <c r="D15" s="94" t="s">
        <v>2428</v>
      </c>
      <c r="E15" s="233" t="s">
        <v>2423</v>
      </c>
      <c r="F15" s="55" t="s">
        <v>2424</v>
      </c>
      <c r="G15" s="94" t="s">
        <v>2429</v>
      </c>
      <c r="H15" s="55" t="s">
        <v>1312</v>
      </c>
      <c r="I15" s="94" t="s">
        <v>1313</v>
      </c>
      <c r="J15" s="94"/>
      <c r="K15" s="96"/>
    </row>
    <row r="16" spans="1:11" ht="72.5" x14ac:dyDescent="0.35">
      <c r="B16" s="106" t="s">
        <v>2430</v>
      </c>
      <c r="C16" s="18" t="s">
        <v>1630</v>
      </c>
      <c r="D16" s="94" t="s">
        <v>2431</v>
      </c>
      <c r="E16" s="233" t="s">
        <v>2398</v>
      </c>
      <c r="F16" s="55" t="s">
        <v>2399</v>
      </c>
      <c r="G16" s="94" t="s">
        <v>2432</v>
      </c>
      <c r="H16" s="55" t="s">
        <v>1315</v>
      </c>
      <c r="I16" s="94" t="s">
        <v>1316</v>
      </c>
      <c r="J16" s="94"/>
      <c r="K16" s="96"/>
    </row>
    <row r="17" spans="2:13" ht="58" x14ac:dyDescent="0.35">
      <c r="B17" s="106" t="s">
        <v>2433</v>
      </c>
      <c r="C17" s="18" t="s">
        <v>1630</v>
      </c>
      <c r="D17" s="94" t="s">
        <v>2434</v>
      </c>
      <c r="E17" s="233" t="s">
        <v>2435</v>
      </c>
      <c r="F17" s="249" t="s">
        <v>2436</v>
      </c>
      <c r="G17" s="94" t="s">
        <v>2437</v>
      </c>
      <c r="H17" s="55" t="s">
        <v>1318</v>
      </c>
      <c r="I17" s="94" t="s">
        <v>2438</v>
      </c>
      <c r="J17" s="94"/>
      <c r="K17" s="96"/>
    </row>
    <row r="18" spans="2:13" ht="58" x14ac:dyDescent="0.35">
      <c r="B18" s="94" t="s">
        <v>2439</v>
      </c>
      <c r="C18" s="18" t="s">
        <v>1630</v>
      </c>
      <c r="D18" s="94" t="s">
        <v>2440</v>
      </c>
      <c r="E18" s="233" t="s">
        <v>144</v>
      </c>
      <c r="F18" s="249" t="s">
        <v>144</v>
      </c>
      <c r="G18" s="94" t="s">
        <v>144</v>
      </c>
      <c r="H18" s="61" t="s">
        <v>2441</v>
      </c>
      <c r="I18" s="61" t="s">
        <v>2442</v>
      </c>
      <c r="J18" s="94"/>
      <c r="K18" s="96"/>
      <c r="M18" s="96"/>
    </row>
    <row r="19" spans="2:13" ht="29" x14ac:dyDescent="0.35">
      <c r="B19" s="246" t="s">
        <v>1656</v>
      </c>
      <c r="C19" s="247"/>
      <c r="D19" s="247"/>
      <c r="E19" s="247"/>
      <c r="F19" s="247"/>
      <c r="G19" s="247"/>
      <c r="H19" s="247"/>
      <c r="I19" s="247"/>
      <c r="J19" s="247"/>
      <c r="K19" s="146"/>
    </row>
    <row r="20" spans="2:13" ht="29" x14ac:dyDescent="0.35">
      <c r="B20" s="94" t="s">
        <v>130</v>
      </c>
      <c r="C20" s="213" t="s">
        <v>2443</v>
      </c>
      <c r="D20" s="201"/>
      <c r="E20" s="201"/>
      <c r="F20" s="201"/>
      <c r="G20" s="201"/>
      <c r="H20" s="213" t="s">
        <v>666</v>
      </c>
      <c r="I20" s="213" t="s">
        <v>2444</v>
      </c>
      <c r="J20" s="19"/>
      <c r="M20" s="96"/>
    </row>
    <row r="21" spans="2:13" ht="43.5" x14ac:dyDescent="0.35">
      <c r="B21" s="94" t="s">
        <v>164</v>
      </c>
      <c r="C21" s="213" t="s">
        <v>2445</v>
      </c>
      <c r="D21" s="201"/>
      <c r="E21" s="201"/>
      <c r="F21" s="201"/>
      <c r="G21" s="201"/>
      <c r="H21" s="213" t="s">
        <v>688</v>
      </c>
      <c r="I21" s="213" t="s">
        <v>2446</v>
      </c>
      <c r="J21" s="19"/>
      <c r="M21" s="96"/>
    </row>
    <row r="22" spans="2:13" ht="29" x14ac:dyDescent="0.35">
      <c r="B22" s="94" t="s">
        <v>2185</v>
      </c>
      <c r="C22" s="213" t="s">
        <v>2443</v>
      </c>
      <c r="D22" s="201"/>
      <c r="E22" s="201"/>
      <c r="F22" s="201"/>
      <c r="G22" s="201"/>
      <c r="H22" s="213" t="s">
        <v>784</v>
      </c>
      <c r="I22" s="213" t="s">
        <v>2444</v>
      </c>
      <c r="J22" s="19"/>
      <c r="M22" s="96"/>
    </row>
    <row r="23" spans="2:13" ht="188.5" x14ac:dyDescent="0.35">
      <c r="B23" s="94" t="s">
        <v>531</v>
      </c>
      <c r="C23" s="213" t="s">
        <v>2445</v>
      </c>
      <c r="D23" s="201"/>
      <c r="E23" s="201"/>
      <c r="F23" s="201"/>
      <c r="G23" s="201"/>
      <c r="H23" s="213" t="s">
        <v>970</v>
      </c>
      <c r="I23" s="213" t="s">
        <v>2447</v>
      </c>
      <c r="J23" s="19"/>
      <c r="M23" s="96"/>
    </row>
    <row r="24" spans="2:13" ht="188.5" x14ac:dyDescent="0.35">
      <c r="B24" s="94" t="s">
        <v>290</v>
      </c>
      <c r="C24" s="213" t="s">
        <v>2445</v>
      </c>
      <c r="D24" s="201"/>
      <c r="E24" s="201"/>
      <c r="F24" s="201"/>
      <c r="G24" s="201"/>
      <c r="H24" s="213" t="s">
        <v>975</v>
      </c>
      <c r="I24" s="213" t="s">
        <v>2447</v>
      </c>
      <c r="J24" s="19"/>
      <c r="M24" s="96"/>
    </row>
    <row r="25" spans="2:13" ht="29" x14ac:dyDescent="0.35">
      <c r="B25" s="102" t="s">
        <v>1867</v>
      </c>
      <c r="C25" s="213" t="s">
        <v>2443</v>
      </c>
      <c r="D25" s="201"/>
      <c r="E25" s="201"/>
      <c r="F25" s="201"/>
      <c r="G25" s="201"/>
      <c r="H25" s="213" t="s">
        <v>1062</v>
      </c>
      <c r="I25" s="213" t="s">
        <v>2448</v>
      </c>
      <c r="J25" s="19"/>
      <c r="M25" s="96"/>
    </row>
    <row r="26" spans="2:13" ht="72.5" x14ac:dyDescent="0.35">
      <c r="B26" s="94" t="s">
        <v>1869</v>
      </c>
      <c r="C26" s="213" t="s">
        <v>2445</v>
      </c>
      <c r="D26" s="201"/>
      <c r="E26" s="201"/>
      <c r="F26" s="201"/>
      <c r="G26" s="201"/>
      <c r="H26" s="213" t="s">
        <v>1066</v>
      </c>
      <c r="I26" s="213" t="s">
        <v>2449</v>
      </c>
      <c r="J26" s="19"/>
      <c r="M26" s="96"/>
    </row>
    <row r="27" spans="2:13" ht="101.5" x14ac:dyDescent="0.35">
      <c r="B27" s="94" t="s">
        <v>1678</v>
      </c>
      <c r="C27" s="213" t="s">
        <v>2445</v>
      </c>
      <c r="D27" s="201"/>
      <c r="E27" s="201"/>
      <c r="F27" s="201"/>
      <c r="G27" s="201"/>
      <c r="H27" s="213" t="s">
        <v>1072</v>
      </c>
      <c r="I27" s="213" t="s">
        <v>2450</v>
      </c>
      <c r="J27" s="19"/>
      <c r="M27" s="96"/>
    </row>
    <row r="28" spans="2:13" ht="72.5" x14ac:dyDescent="0.35">
      <c r="B28" s="94" t="s">
        <v>1774</v>
      </c>
      <c r="C28" s="213" t="s">
        <v>2445</v>
      </c>
      <c r="D28" s="201"/>
      <c r="E28" s="201"/>
      <c r="F28" s="201"/>
      <c r="G28" s="201"/>
      <c r="H28" s="213" t="s">
        <v>1155</v>
      </c>
      <c r="I28" s="213" t="s">
        <v>2451</v>
      </c>
      <c r="J28" s="19"/>
      <c r="M28" s="96"/>
    </row>
    <row r="29" spans="2:13" ht="43.5" x14ac:dyDescent="0.35">
      <c r="B29" s="94" t="s">
        <v>2110</v>
      </c>
      <c r="C29" s="213" t="s">
        <v>2443</v>
      </c>
      <c r="D29" s="201"/>
      <c r="E29" s="201"/>
      <c r="F29" s="201"/>
      <c r="G29" s="201"/>
      <c r="H29" s="213" t="s">
        <v>1264</v>
      </c>
      <c r="I29" s="213" t="s">
        <v>2452</v>
      </c>
      <c r="J29" s="19"/>
      <c r="M29" s="96"/>
    </row>
    <row r="30" spans="2:13" ht="43.5" x14ac:dyDescent="0.35">
      <c r="B30" s="94" t="s">
        <v>2155</v>
      </c>
      <c r="C30" s="213" t="s">
        <v>2445</v>
      </c>
      <c r="D30" s="201"/>
      <c r="E30" s="201"/>
      <c r="F30" s="201"/>
      <c r="G30" s="201"/>
      <c r="H30" s="213" t="s">
        <v>2158</v>
      </c>
      <c r="I30" s="213" t="s">
        <v>2453</v>
      </c>
      <c r="J30" s="19"/>
      <c r="M30" s="96"/>
    </row>
  </sheetData>
  <autoFilter ref="B2:I30" xr:uid="{1EDB6A58-4A74-4197-A870-1E35A5F2697A}"/>
  <sortState xmlns:xlrd2="http://schemas.microsoft.com/office/spreadsheetml/2017/richdata2" ref="B20:I30">
    <sortCondition ref="B20:B30"/>
  </sortState>
  <hyperlinks>
    <hyperlink ref="E8" r:id="rId1" xr:uid="{2CECB6E7-7B8A-41C6-9F38-33B30FE6A4CD}"/>
    <hyperlink ref="E4" r:id="rId2" xr:uid="{28FE695C-C905-401E-AB76-D49D7500E3A9}"/>
    <hyperlink ref="E5" r:id="rId3" xr:uid="{992A6F10-959A-49F2-8AFF-7FD796C95282}"/>
  </hyperlinks>
  <pageMargins left="0.7" right="0.7" top="0.75" bottom="0.75" header="0.3" footer="0.3"/>
  <pageSetup paperSize="9" orientation="portrait" r:id="rId4"/>
  <headerFooter>
    <oddFooter>&amp;C&amp;1#&amp;"Calibri"&amp;10&amp;K000000OFFICIAL</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9BDF-B7C0-4097-8C97-CE6407E73F0A}">
  <dimension ref="A1:L18"/>
  <sheetViews>
    <sheetView zoomScale="70" zoomScaleNormal="70" workbookViewId="0">
      <pane xSplit="3" ySplit="2" topLeftCell="D3" activePane="bottomRight" state="frozen"/>
      <selection pane="topRight" activeCell="E14" sqref="E14"/>
      <selection pane="bottomLeft" activeCell="E14" sqref="E14"/>
      <selection pane="bottomRight" activeCell="H1" sqref="H1"/>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5" width="36.7265625" style="23" customWidth="1" outlineLevel="1"/>
    <col min="6" max="6" width="66.54296875" style="23" customWidth="1" outlineLevel="1"/>
    <col min="7" max="7" width="60.453125" style="56" customWidth="1"/>
    <col min="8" max="8" width="88.7265625" style="96" customWidth="1"/>
    <col min="9" max="9" width="32.81640625" style="23" hidden="1" customWidth="1" outlineLevel="1"/>
    <col min="10" max="10" width="13.1796875" style="56" bestFit="1" customWidth="1" collapsed="1"/>
    <col min="11" max="16384" width="9.1796875" style="56"/>
  </cols>
  <sheetData>
    <row r="1" spans="1:12" ht="18.5" x14ac:dyDescent="0.35">
      <c r="A1" s="56" t="s">
        <v>1308</v>
      </c>
      <c r="B1" s="101" t="s">
        <v>2377</v>
      </c>
      <c r="C1" s="168"/>
      <c r="D1" s="95"/>
      <c r="E1" s="95"/>
      <c r="F1" s="95"/>
    </row>
    <row r="2" spans="1:12" x14ac:dyDescent="0.35">
      <c r="B2" s="92" t="s">
        <v>1937</v>
      </c>
      <c r="C2" s="92" t="s">
        <v>1616</v>
      </c>
      <c r="D2" s="92" t="s">
        <v>1938</v>
      </c>
      <c r="E2" s="92" t="s">
        <v>1939</v>
      </c>
      <c r="F2" s="92" t="s">
        <v>2081</v>
      </c>
      <c r="G2" s="93" t="s">
        <v>1619</v>
      </c>
      <c r="H2" s="92" t="s">
        <v>1940</v>
      </c>
      <c r="I2" s="144" t="s">
        <v>657</v>
      </c>
      <c r="J2" s="146"/>
    </row>
    <row r="3" spans="1:12" x14ac:dyDescent="0.35">
      <c r="B3" s="349" t="s">
        <v>1656</v>
      </c>
      <c r="C3" s="350"/>
      <c r="D3" s="350"/>
      <c r="E3" s="350"/>
      <c r="F3" s="350"/>
      <c r="G3" s="350"/>
      <c r="H3" s="350"/>
      <c r="I3" s="350"/>
      <c r="J3" s="146"/>
    </row>
    <row r="4" spans="1:12" ht="72.5" x14ac:dyDescent="0.35">
      <c r="B4" s="201" t="s">
        <v>2378</v>
      </c>
      <c r="C4" s="213" t="s">
        <v>2445</v>
      </c>
      <c r="D4" s="201"/>
      <c r="E4" s="201"/>
      <c r="F4" s="201"/>
      <c r="G4" s="213" t="s">
        <v>791</v>
      </c>
      <c r="H4" s="213" t="s">
        <v>2454</v>
      </c>
      <c r="I4" s="19"/>
      <c r="L4" s="96"/>
    </row>
    <row r="5" spans="1:12" ht="29" x14ac:dyDescent="0.35">
      <c r="B5" s="201" t="s">
        <v>2383</v>
      </c>
      <c r="C5" s="213" t="s">
        <v>2443</v>
      </c>
      <c r="D5" s="201"/>
      <c r="E5" s="201"/>
      <c r="F5" s="201"/>
      <c r="G5" s="213" t="s">
        <v>795</v>
      </c>
      <c r="H5" s="213" t="s">
        <v>2455</v>
      </c>
      <c r="I5" s="19"/>
      <c r="L5" s="96"/>
    </row>
    <row r="6" spans="1:12" ht="58" x14ac:dyDescent="0.35">
      <c r="B6" s="201" t="s">
        <v>2386</v>
      </c>
      <c r="C6" s="213" t="s">
        <v>2445</v>
      </c>
      <c r="D6" s="201"/>
      <c r="E6" s="201"/>
      <c r="F6" s="201"/>
      <c r="G6" s="213" t="s">
        <v>798</v>
      </c>
      <c r="H6" s="213" t="s">
        <v>2456</v>
      </c>
      <c r="I6" s="19"/>
      <c r="L6" s="96"/>
    </row>
    <row r="7" spans="1:12" ht="29" x14ac:dyDescent="0.35">
      <c r="B7" s="201" t="s">
        <v>1836</v>
      </c>
      <c r="C7" s="213" t="s">
        <v>2443</v>
      </c>
      <c r="D7" s="201"/>
      <c r="E7" s="201"/>
      <c r="F7" s="201"/>
      <c r="G7" s="213" t="s">
        <v>925</v>
      </c>
      <c r="H7" s="213" t="s">
        <v>2457</v>
      </c>
      <c r="I7" s="19"/>
      <c r="L7" s="96"/>
    </row>
    <row r="8" spans="1:12" ht="29" x14ac:dyDescent="0.35">
      <c r="B8" s="201" t="s">
        <v>1929</v>
      </c>
      <c r="C8" s="213" t="s">
        <v>2443</v>
      </c>
      <c r="D8" s="201"/>
      <c r="E8" s="201"/>
      <c r="F8" s="201"/>
      <c r="G8" s="213" t="s">
        <v>955</v>
      </c>
      <c r="H8" s="213" t="s">
        <v>2458</v>
      </c>
      <c r="I8" s="19"/>
      <c r="L8" s="96"/>
    </row>
    <row r="9" spans="1:12" ht="29" x14ac:dyDescent="0.35">
      <c r="B9" s="201" t="s">
        <v>1862</v>
      </c>
      <c r="C9" s="213" t="s">
        <v>2443</v>
      </c>
      <c r="D9" s="201"/>
      <c r="E9" s="201"/>
      <c r="F9" s="201"/>
      <c r="G9" s="213" t="s">
        <v>1049</v>
      </c>
      <c r="H9" s="213" t="s">
        <v>2458</v>
      </c>
      <c r="I9" s="19"/>
      <c r="L9" s="96"/>
    </row>
    <row r="10" spans="1:12" ht="43.5" x14ac:dyDescent="0.35">
      <c r="B10" s="201" t="s">
        <v>1867</v>
      </c>
      <c r="C10" s="213" t="s">
        <v>2443</v>
      </c>
      <c r="D10" s="201"/>
      <c r="E10" s="201"/>
      <c r="F10" s="201"/>
      <c r="G10" s="213" t="s">
        <v>1062</v>
      </c>
      <c r="H10" s="213" t="s">
        <v>2459</v>
      </c>
      <c r="I10" s="19"/>
      <c r="L10" s="96"/>
    </row>
    <row r="11" spans="1:12" ht="58" x14ac:dyDescent="0.35">
      <c r="B11" s="201" t="s">
        <v>1871</v>
      </c>
      <c r="C11" s="213" t="s">
        <v>2445</v>
      </c>
      <c r="D11" s="201"/>
      <c r="E11" s="201"/>
      <c r="F11" s="201"/>
      <c r="G11" s="213" t="s">
        <v>1069</v>
      </c>
      <c r="H11" s="213" t="s">
        <v>2460</v>
      </c>
      <c r="I11" s="19"/>
      <c r="L11" s="96"/>
    </row>
    <row r="12" spans="1:12" ht="43.5" x14ac:dyDescent="0.35">
      <c r="B12" s="201" t="s">
        <v>1684</v>
      </c>
      <c r="C12" s="213" t="s">
        <v>2461</v>
      </c>
      <c r="D12" s="201"/>
      <c r="E12" s="201"/>
      <c r="F12" s="201"/>
      <c r="G12" s="213" t="s">
        <v>1685</v>
      </c>
      <c r="H12" s="213" t="s">
        <v>2462</v>
      </c>
      <c r="I12" s="19"/>
      <c r="L12" s="96"/>
    </row>
    <row r="13" spans="1:12" ht="43.5" x14ac:dyDescent="0.35">
      <c r="B13" s="201" t="s">
        <v>1758</v>
      </c>
      <c r="C13" s="213" t="s">
        <v>2445</v>
      </c>
      <c r="D13" s="201"/>
      <c r="E13" s="201"/>
      <c r="F13" s="201"/>
      <c r="G13" s="213" t="s">
        <v>1143</v>
      </c>
      <c r="H13" s="213" t="s">
        <v>2463</v>
      </c>
      <c r="I13" s="19"/>
      <c r="L13" s="96"/>
    </row>
    <row r="14" spans="1:12" ht="116" x14ac:dyDescent="0.35">
      <c r="B14" s="201" t="s">
        <v>1646</v>
      </c>
      <c r="C14" s="213" t="s">
        <v>2445</v>
      </c>
      <c r="D14" s="201"/>
      <c r="E14" s="201"/>
      <c r="F14" s="201"/>
      <c r="G14" s="213" t="s">
        <v>1192</v>
      </c>
      <c r="H14" s="213" t="s">
        <v>2464</v>
      </c>
      <c r="I14" s="19"/>
      <c r="L14" s="96"/>
    </row>
    <row r="15" spans="1:12" ht="43.5" x14ac:dyDescent="0.35">
      <c r="B15" s="201" t="s">
        <v>2372</v>
      </c>
      <c r="C15" s="213" t="s">
        <v>2445</v>
      </c>
      <c r="D15" s="201"/>
      <c r="E15" s="201"/>
      <c r="F15" s="201"/>
      <c r="G15" s="213" t="s">
        <v>2414</v>
      </c>
      <c r="H15" s="213" t="s">
        <v>2465</v>
      </c>
      <c r="I15" s="19"/>
      <c r="L15" s="96"/>
    </row>
    <row r="16" spans="1:12" ht="43.5" x14ac:dyDescent="0.35">
      <c r="B16" s="201" t="s">
        <v>2374</v>
      </c>
      <c r="C16" s="213" t="s">
        <v>2461</v>
      </c>
      <c r="D16" s="201"/>
      <c r="E16" s="201"/>
      <c r="F16" s="201"/>
      <c r="G16" s="213" t="s">
        <v>1302</v>
      </c>
      <c r="H16" s="213" t="s">
        <v>2465</v>
      </c>
      <c r="I16" s="19"/>
      <c r="L16" s="96"/>
    </row>
    <row r="17" spans="2:12" ht="43.5" x14ac:dyDescent="0.35">
      <c r="B17" s="201" t="s">
        <v>2375</v>
      </c>
      <c r="C17" s="213" t="s">
        <v>2445</v>
      </c>
      <c r="D17" s="201"/>
      <c r="E17" s="201"/>
      <c r="F17" s="201"/>
      <c r="G17" s="213" t="s">
        <v>1305</v>
      </c>
      <c r="H17" s="213" t="s">
        <v>2465</v>
      </c>
      <c r="I17" s="19"/>
      <c r="L17" s="96"/>
    </row>
    <row r="18" spans="2:12" ht="43.5" x14ac:dyDescent="0.35">
      <c r="B18" s="201" t="s">
        <v>2439</v>
      </c>
      <c r="C18" s="213" t="s">
        <v>2466</v>
      </c>
      <c r="D18" s="201"/>
      <c r="E18" s="201"/>
      <c r="F18" s="201"/>
      <c r="G18" s="213" t="s">
        <v>1322</v>
      </c>
      <c r="H18" s="213" t="s">
        <v>2467</v>
      </c>
      <c r="I18" s="19"/>
      <c r="L18" s="96"/>
    </row>
  </sheetData>
  <autoFilter ref="B2:H18" xr:uid="{1EDB6A58-4A74-4197-A870-1E35A5F2697A}"/>
  <sortState xmlns:xlrd2="http://schemas.microsoft.com/office/spreadsheetml/2017/richdata2" ref="B4:H18">
    <sortCondition ref="B4:B18"/>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CD1E-199E-4193-B2B8-1F6D1F562798}">
  <dimension ref="B1:N63"/>
  <sheetViews>
    <sheetView zoomScale="70" zoomScaleNormal="70" workbookViewId="0">
      <pane xSplit="3" ySplit="2" topLeftCell="J3" activePane="bottomRight" state="frozen"/>
      <selection pane="topRight" activeCell="E14" sqref="E14"/>
      <selection pane="bottomLeft" activeCell="E14" sqref="E14"/>
      <selection pane="bottomRight" activeCell="C21" sqref="C21"/>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2:14" ht="18.5" x14ac:dyDescent="0.35">
      <c r="B1" s="101" t="s">
        <v>2468</v>
      </c>
      <c r="C1" s="168"/>
      <c r="D1" s="95"/>
      <c r="E1" s="95" t="s">
        <v>2469</v>
      </c>
      <c r="F1" s="95"/>
      <c r="G1" s="95" t="s">
        <v>2470</v>
      </c>
      <c r="H1" s="95" t="s">
        <v>2471</v>
      </c>
    </row>
    <row r="2" spans="2:14" x14ac:dyDescent="0.35">
      <c r="B2" s="92" t="s">
        <v>1937</v>
      </c>
      <c r="C2" s="92" t="s">
        <v>1616</v>
      </c>
      <c r="D2" s="92" t="s">
        <v>1938</v>
      </c>
      <c r="E2" s="92" t="s">
        <v>2279</v>
      </c>
      <c r="F2" s="92" t="s">
        <v>37</v>
      </c>
      <c r="G2" s="92" t="s">
        <v>1939</v>
      </c>
      <c r="H2" s="92" t="s">
        <v>2280</v>
      </c>
      <c r="I2" s="93" t="s">
        <v>1619</v>
      </c>
      <c r="J2" s="92" t="s">
        <v>1940</v>
      </c>
      <c r="K2" s="144" t="s">
        <v>657</v>
      </c>
      <c r="L2" s="146"/>
    </row>
    <row r="3" spans="2:14" x14ac:dyDescent="0.35">
      <c r="B3" s="349" t="s">
        <v>1656</v>
      </c>
      <c r="C3" s="350"/>
      <c r="D3" s="350"/>
      <c r="E3" s="350"/>
      <c r="F3" s="350"/>
      <c r="G3" s="350"/>
      <c r="H3" s="350"/>
      <c r="I3" s="350"/>
      <c r="J3" s="350"/>
      <c r="K3" s="350"/>
      <c r="L3" s="146"/>
    </row>
    <row r="4" spans="2:14" ht="72.5" x14ac:dyDescent="0.35">
      <c r="B4" s="201" t="s">
        <v>679</v>
      </c>
      <c r="C4" s="260" t="s">
        <v>2472</v>
      </c>
      <c r="D4" s="261"/>
      <c r="E4" s="262"/>
      <c r="F4" s="263"/>
      <c r="G4" s="262"/>
      <c r="H4" s="263"/>
      <c r="I4" s="259" t="e">
        <f>VLOOKUP(B4,'Annotated Scenario Descriptions'!#REF!,7,0)</f>
        <v>#REF!</v>
      </c>
      <c r="J4" s="259" t="s">
        <v>2473</v>
      </c>
      <c r="K4" s="263"/>
      <c r="N4" s="96"/>
    </row>
    <row r="5" spans="2:14" ht="29" x14ac:dyDescent="0.35">
      <c r="B5" s="201" t="s">
        <v>699</v>
      </c>
      <c r="C5" s="260" t="s">
        <v>2284</v>
      </c>
      <c r="D5" s="263"/>
      <c r="E5" s="262"/>
      <c r="F5" s="263"/>
      <c r="G5" s="262"/>
      <c r="H5" s="263"/>
      <c r="I5" s="259" t="e">
        <f>VLOOKUP(B5,'Annotated Scenario Descriptions'!#REF!,7,0)</f>
        <v>#REF!</v>
      </c>
      <c r="J5" s="206" t="s">
        <v>2474</v>
      </c>
      <c r="K5" s="263"/>
      <c r="N5" s="96"/>
    </row>
    <row r="6" spans="2:14" ht="29" x14ac:dyDescent="0.35">
      <c r="B6" s="201" t="s">
        <v>705</v>
      </c>
      <c r="C6" s="260" t="s">
        <v>2284</v>
      </c>
      <c r="D6" s="263"/>
      <c r="E6" s="262"/>
      <c r="F6" s="263"/>
      <c r="G6" s="262"/>
      <c r="H6" s="263"/>
      <c r="I6" s="259" t="e">
        <f>VLOOKUP(B6,'Annotated Scenario Descriptions'!#REF!,7,0)</f>
        <v>#REF!</v>
      </c>
      <c r="J6" s="206" t="s">
        <v>2474</v>
      </c>
      <c r="K6" s="263"/>
      <c r="N6" s="96"/>
    </row>
    <row r="7" spans="2:14" ht="29" x14ac:dyDescent="0.35">
      <c r="B7" s="201" t="s">
        <v>727</v>
      </c>
      <c r="C7" s="260" t="s">
        <v>2284</v>
      </c>
      <c r="D7" s="263"/>
      <c r="E7" s="262"/>
      <c r="F7" s="263"/>
      <c r="G7" s="262"/>
      <c r="H7" s="263"/>
      <c r="I7" s="259" t="e">
        <f>VLOOKUP(B7,'Annotated Scenario Descriptions'!#REF!,7,0)</f>
        <v>#REF!</v>
      </c>
      <c r="J7" s="206" t="s">
        <v>2474</v>
      </c>
      <c r="K7" s="263"/>
      <c r="N7" s="96"/>
    </row>
    <row r="8" spans="2:14" ht="43.5" x14ac:dyDescent="0.35">
      <c r="B8" s="201" t="s">
        <v>928</v>
      </c>
      <c r="C8" s="260" t="s">
        <v>2284</v>
      </c>
      <c r="D8" s="263"/>
      <c r="E8" s="262"/>
      <c r="F8" s="263"/>
      <c r="G8" s="262"/>
      <c r="H8" s="263"/>
      <c r="I8" s="259" t="e">
        <f>VLOOKUP(B8,'Annotated Scenario Descriptions'!#REF!,7,0)</f>
        <v>#REF!</v>
      </c>
      <c r="J8" s="206" t="s">
        <v>2475</v>
      </c>
      <c r="K8" s="263"/>
      <c r="N8" s="96"/>
    </row>
    <row r="9" spans="2:14" ht="29" x14ac:dyDescent="0.35">
      <c r="B9" s="201" t="s">
        <v>943</v>
      </c>
      <c r="C9" s="260" t="s">
        <v>2284</v>
      </c>
      <c r="D9" s="263"/>
      <c r="E9" s="262"/>
      <c r="F9" s="263"/>
      <c r="G9" s="262"/>
      <c r="H9" s="263"/>
      <c r="I9" s="259" t="e">
        <f>VLOOKUP(B9,'Annotated Scenario Descriptions'!#REF!,7,0)</f>
        <v>#REF!</v>
      </c>
      <c r="J9" s="206" t="s">
        <v>2476</v>
      </c>
      <c r="K9" s="263"/>
      <c r="N9" s="96"/>
    </row>
    <row r="10" spans="2:14" ht="29" x14ac:dyDescent="0.35">
      <c r="B10" s="201" t="s">
        <v>950</v>
      </c>
      <c r="C10" s="260" t="s">
        <v>2284</v>
      </c>
      <c r="D10" s="263"/>
      <c r="E10" s="262"/>
      <c r="F10" s="263"/>
      <c r="G10" s="262"/>
      <c r="H10" s="263"/>
      <c r="I10" s="259" t="e">
        <f>VLOOKUP(B10,'Annotated Scenario Descriptions'!#REF!,7,0)</f>
        <v>#REF!</v>
      </c>
      <c r="J10" s="206" t="s">
        <v>2476</v>
      </c>
      <c r="K10" s="263"/>
      <c r="N10" s="96"/>
    </row>
    <row r="11" spans="2:14" ht="43.5" x14ac:dyDescent="0.35">
      <c r="B11" s="201" t="s">
        <v>982</v>
      </c>
      <c r="C11" s="260" t="s">
        <v>2472</v>
      </c>
      <c r="D11" s="263"/>
      <c r="E11" s="262"/>
      <c r="F11" s="263"/>
      <c r="G11" s="262"/>
      <c r="H11" s="263"/>
      <c r="I11" s="259" t="e">
        <f>VLOOKUP(B11,'Annotated Scenario Descriptions'!#REF!,7,0)</f>
        <v>#REF!</v>
      </c>
      <c r="J11" s="206" t="s">
        <v>2477</v>
      </c>
      <c r="K11" s="263"/>
      <c r="N11" s="96"/>
    </row>
    <row r="12" spans="2:14" ht="43.5" x14ac:dyDescent="0.35">
      <c r="B12" s="201" t="s">
        <v>987</v>
      </c>
      <c r="C12" s="260" t="s">
        <v>2472</v>
      </c>
      <c r="D12" s="263"/>
      <c r="E12" s="262"/>
      <c r="F12" s="263"/>
      <c r="G12" s="262"/>
      <c r="H12" s="264"/>
      <c r="I12" s="259" t="e">
        <f>VLOOKUP(B12,'Annotated Scenario Descriptions'!#REF!,7,0)</f>
        <v>#REF!</v>
      </c>
      <c r="J12" s="206" t="s">
        <v>2478</v>
      </c>
      <c r="K12" s="263"/>
      <c r="N12" s="96"/>
    </row>
    <row r="13" spans="2:14" ht="29" x14ac:dyDescent="0.35">
      <c r="B13" s="201" t="s">
        <v>992</v>
      </c>
      <c r="C13" s="260" t="s">
        <v>2284</v>
      </c>
      <c r="D13" s="263"/>
      <c r="E13" s="262"/>
      <c r="F13" s="263"/>
      <c r="G13" s="262"/>
      <c r="H13" s="263"/>
      <c r="I13" s="259" t="e">
        <f>VLOOKUP(B13,'Annotated Scenario Descriptions'!#REF!,7,0)</f>
        <v>#REF!</v>
      </c>
      <c r="J13" s="206" t="s">
        <v>2474</v>
      </c>
      <c r="K13" s="263"/>
      <c r="N13" s="96"/>
    </row>
    <row r="14" spans="2:14" ht="29" x14ac:dyDescent="0.35">
      <c r="B14" s="201" t="s">
        <v>995</v>
      </c>
      <c r="C14" s="260" t="s">
        <v>2284</v>
      </c>
      <c r="D14" s="263"/>
      <c r="E14" s="262"/>
      <c r="F14" s="263"/>
      <c r="G14" s="262"/>
      <c r="H14" s="263"/>
      <c r="I14" s="259" t="e">
        <f>VLOOKUP(B14,'Annotated Scenario Descriptions'!#REF!,7,0)</f>
        <v>#REF!</v>
      </c>
      <c r="J14" s="206" t="s">
        <v>2474</v>
      </c>
      <c r="K14" s="263"/>
      <c r="N14" s="96"/>
    </row>
    <row r="15" spans="2:14" ht="29" x14ac:dyDescent="0.35">
      <c r="B15" s="201" t="s">
        <v>998</v>
      </c>
      <c r="C15" s="260" t="s">
        <v>2284</v>
      </c>
      <c r="D15" s="263"/>
      <c r="E15" s="262"/>
      <c r="F15" s="263"/>
      <c r="G15" s="262"/>
      <c r="H15" s="263"/>
      <c r="I15" s="259" t="e">
        <f>VLOOKUP(B15,'Annotated Scenario Descriptions'!#REF!,7,0)</f>
        <v>#REF!</v>
      </c>
      <c r="J15" s="206" t="s">
        <v>2474</v>
      </c>
      <c r="K15" s="263"/>
      <c r="N15" s="96"/>
    </row>
    <row r="16" spans="2:14" ht="29" x14ac:dyDescent="0.35">
      <c r="B16" s="201" t="s">
        <v>1001</v>
      </c>
      <c r="C16" s="260" t="s">
        <v>2284</v>
      </c>
      <c r="D16" s="263"/>
      <c r="E16" s="262"/>
      <c r="F16" s="263"/>
      <c r="G16" s="262"/>
      <c r="H16" s="263"/>
      <c r="I16" s="259" t="e">
        <f>VLOOKUP(B16,'Annotated Scenario Descriptions'!#REF!,7,0)</f>
        <v>#REF!</v>
      </c>
      <c r="J16" s="206" t="s">
        <v>2474</v>
      </c>
      <c r="K16" s="263"/>
      <c r="N16" s="96"/>
    </row>
    <row r="17" spans="2:14" ht="29" x14ac:dyDescent="0.35">
      <c r="B17" s="201" t="s">
        <v>1007</v>
      </c>
      <c r="C17" s="260" t="s">
        <v>2284</v>
      </c>
      <c r="D17" s="263"/>
      <c r="E17" s="262"/>
      <c r="F17" s="263"/>
      <c r="G17" s="262"/>
      <c r="H17" s="263"/>
      <c r="I17" s="259" t="e">
        <f>VLOOKUP(B17,'Annotated Scenario Descriptions'!#REF!,7,0)</f>
        <v>#REF!</v>
      </c>
      <c r="J17" s="206" t="s">
        <v>2479</v>
      </c>
      <c r="K17" s="263"/>
      <c r="N17" s="96"/>
    </row>
    <row r="18" spans="2:14" ht="58" x14ac:dyDescent="0.35">
      <c r="B18" s="201" t="s">
        <v>1010</v>
      </c>
      <c r="C18" s="260" t="s">
        <v>2284</v>
      </c>
      <c r="D18" s="263"/>
      <c r="E18" s="262"/>
      <c r="F18" s="263"/>
      <c r="G18" s="262"/>
      <c r="H18" s="263"/>
      <c r="I18" s="259" t="e">
        <f>VLOOKUP(B18,'Annotated Scenario Descriptions'!#REF!,7,0)</f>
        <v>#REF!</v>
      </c>
      <c r="J18" s="206" t="s">
        <v>2480</v>
      </c>
      <c r="K18" s="263"/>
      <c r="N18" s="96"/>
    </row>
    <row r="19" spans="2:14" ht="29" x14ac:dyDescent="0.35">
      <c r="B19" s="201" t="s">
        <v>1024</v>
      </c>
      <c r="C19" s="260" t="s">
        <v>2481</v>
      </c>
      <c r="D19" s="263"/>
      <c r="E19" s="262"/>
      <c r="F19" s="263"/>
      <c r="G19" s="262"/>
      <c r="H19" s="263"/>
      <c r="I19" s="259" t="e">
        <f>VLOOKUP(B19,'Annotated Scenario Descriptions'!#REF!,7,0)</f>
        <v>#REF!</v>
      </c>
      <c r="J19" s="206" t="s">
        <v>2482</v>
      </c>
      <c r="K19" s="263"/>
      <c r="N19" s="96"/>
    </row>
    <row r="20" spans="2:14" ht="29" x14ac:dyDescent="0.35">
      <c r="B20" s="201" t="s">
        <v>1027</v>
      </c>
      <c r="C20" s="260" t="s">
        <v>2284</v>
      </c>
      <c r="D20" s="263"/>
      <c r="E20" s="262"/>
      <c r="F20" s="263"/>
      <c r="G20" s="262"/>
      <c r="H20" s="263"/>
      <c r="I20" s="259" t="e">
        <f>VLOOKUP(B20,'Annotated Scenario Descriptions'!#REF!,7,0)</f>
        <v>#REF!</v>
      </c>
      <c r="J20" s="206" t="s">
        <v>2483</v>
      </c>
      <c r="K20" s="263"/>
      <c r="N20" s="96"/>
    </row>
    <row r="21" spans="2:14" x14ac:dyDescent="0.35">
      <c r="B21" s="201" t="s">
        <v>1030</v>
      </c>
      <c r="C21" s="260" t="s">
        <v>2484</v>
      </c>
      <c r="D21" s="263"/>
      <c r="E21" s="262"/>
      <c r="F21" s="263"/>
      <c r="G21" s="262"/>
      <c r="H21" s="263"/>
      <c r="I21" s="259" t="e">
        <f>VLOOKUP(B21,'Annotated Scenario Descriptions'!#REF!,7,0)</f>
        <v>#REF!</v>
      </c>
      <c r="J21" s="206" t="s">
        <v>2485</v>
      </c>
      <c r="K21" s="263"/>
      <c r="N21" s="96"/>
    </row>
    <row r="22" spans="2:14" ht="29" x14ac:dyDescent="0.35">
      <c r="B22" s="201" t="s">
        <v>1034</v>
      </c>
      <c r="C22" s="260" t="s">
        <v>2284</v>
      </c>
      <c r="D22" s="263"/>
      <c r="E22" s="262"/>
      <c r="F22" s="263"/>
      <c r="G22" s="262"/>
      <c r="H22" s="263"/>
      <c r="I22" s="259" t="e">
        <f>VLOOKUP(B22,'Annotated Scenario Descriptions'!#REF!,7,0)</f>
        <v>#REF!</v>
      </c>
      <c r="J22" s="206" t="s">
        <v>2474</v>
      </c>
      <c r="K22" s="263"/>
      <c r="N22" s="96"/>
    </row>
    <row r="23" spans="2:14" ht="29" x14ac:dyDescent="0.35">
      <c r="B23" s="201" t="s">
        <v>1039</v>
      </c>
      <c r="C23" s="260" t="s">
        <v>2284</v>
      </c>
      <c r="D23" s="263"/>
      <c r="E23" s="262"/>
      <c r="F23" s="263"/>
      <c r="G23" s="262"/>
      <c r="H23" s="263"/>
      <c r="I23" s="259" t="e">
        <f>VLOOKUP(B23,'Annotated Scenario Descriptions'!#REF!,7,0)</f>
        <v>#REF!</v>
      </c>
      <c r="J23" s="206" t="s">
        <v>2486</v>
      </c>
      <c r="K23" s="263"/>
      <c r="N23" s="96"/>
    </row>
    <row r="24" spans="2:14" ht="29" x14ac:dyDescent="0.35">
      <c r="B24" s="201" t="s">
        <v>1044</v>
      </c>
      <c r="C24" s="260" t="s">
        <v>2284</v>
      </c>
      <c r="D24" s="263"/>
      <c r="E24" s="262"/>
      <c r="F24" s="263"/>
      <c r="G24" s="262"/>
      <c r="H24" s="263"/>
      <c r="I24" s="259" t="e">
        <f>VLOOKUP(B24,'Annotated Scenario Descriptions'!#REF!,7,0)</f>
        <v>#REF!</v>
      </c>
      <c r="J24" s="206" t="s">
        <v>2486</v>
      </c>
      <c r="K24" s="263"/>
      <c r="N24" s="96"/>
    </row>
    <row r="25" spans="2:14" ht="58" x14ac:dyDescent="0.35">
      <c r="B25" s="201" t="s">
        <v>1048</v>
      </c>
      <c r="C25" s="260" t="s">
        <v>2284</v>
      </c>
      <c r="D25" s="263"/>
      <c r="E25" s="262"/>
      <c r="F25" s="263"/>
      <c r="G25" s="262"/>
      <c r="H25" s="263"/>
      <c r="I25" s="259" t="e">
        <f>VLOOKUP(B25,'Annotated Scenario Descriptions'!#REF!,7,0)</f>
        <v>#REF!</v>
      </c>
      <c r="J25" s="206" t="s">
        <v>2487</v>
      </c>
      <c r="K25" s="263"/>
      <c r="N25" s="96"/>
    </row>
    <row r="26" spans="2:14" ht="58" x14ac:dyDescent="0.35">
      <c r="B26" s="201" t="s">
        <v>1061</v>
      </c>
      <c r="C26" s="260" t="s">
        <v>2284</v>
      </c>
      <c r="D26" s="263"/>
      <c r="E26" s="262"/>
      <c r="F26" s="263"/>
      <c r="G26" s="262"/>
      <c r="H26" s="263"/>
      <c r="I26" s="259" t="e">
        <f>VLOOKUP(B26,'Annotated Scenario Descriptions'!#REF!,7,0)</f>
        <v>#REF!</v>
      </c>
      <c r="J26" s="206" t="s">
        <v>2488</v>
      </c>
      <c r="K26" s="263"/>
      <c r="N26" s="96"/>
    </row>
    <row r="27" spans="2:14" ht="29" x14ac:dyDescent="0.35">
      <c r="B27" s="201" t="s">
        <v>1077</v>
      </c>
      <c r="C27" s="260" t="s">
        <v>2481</v>
      </c>
      <c r="D27" s="263"/>
      <c r="E27" s="262"/>
      <c r="F27" s="263"/>
      <c r="G27" s="262"/>
      <c r="H27" s="263"/>
      <c r="I27" s="259" t="e">
        <f>VLOOKUP(B27,'Annotated Scenario Descriptions'!#REF!,7,0)</f>
        <v>#REF!</v>
      </c>
      <c r="J27" s="206" t="s">
        <v>2482</v>
      </c>
      <c r="K27" s="263"/>
      <c r="N27" s="96"/>
    </row>
    <row r="28" spans="2:14" ht="29" x14ac:dyDescent="0.35">
      <c r="B28" s="201" t="s">
        <v>1087</v>
      </c>
      <c r="C28" s="260" t="s">
        <v>2284</v>
      </c>
      <c r="D28" s="263"/>
      <c r="E28" s="262"/>
      <c r="F28" s="263"/>
      <c r="G28" s="262"/>
      <c r="H28" s="263"/>
      <c r="I28" s="259" t="e">
        <f>VLOOKUP(B28,'Annotated Scenario Descriptions'!#REF!,7,0)</f>
        <v>#REF!</v>
      </c>
      <c r="J28" s="206" t="s">
        <v>2476</v>
      </c>
      <c r="K28" s="263"/>
      <c r="N28" s="96"/>
    </row>
    <row r="29" spans="2:14" ht="29" x14ac:dyDescent="0.35">
      <c r="B29" s="201" t="s">
        <v>1095</v>
      </c>
      <c r="C29" s="260" t="s">
        <v>2284</v>
      </c>
      <c r="D29" s="263"/>
      <c r="E29" s="262"/>
      <c r="F29" s="263"/>
      <c r="G29" s="262"/>
      <c r="H29" s="263"/>
      <c r="I29" s="259" t="e">
        <f>VLOOKUP(B29,'Annotated Scenario Descriptions'!#REF!,7,0)</f>
        <v>#REF!</v>
      </c>
      <c r="J29" s="206" t="s">
        <v>2476</v>
      </c>
      <c r="K29" s="263"/>
      <c r="N29" s="96"/>
    </row>
    <row r="30" spans="2:14" ht="29" x14ac:dyDescent="0.35">
      <c r="B30" s="201" t="s">
        <v>1098</v>
      </c>
      <c r="C30" s="260" t="s">
        <v>2481</v>
      </c>
      <c r="D30" s="263"/>
      <c r="E30" s="262"/>
      <c r="F30" s="263"/>
      <c r="G30" s="262"/>
      <c r="H30" s="263"/>
      <c r="I30" s="259" t="e">
        <f>VLOOKUP(B30,'Annotated Scenario Descriptions'!#REF!,7,0)</f>
        <v>#REF!</v>
      </c>
      <c r="J30" s="206" t="s">
        <v>2482</v>
      </c>
      <c r="K30" s="263"/>
      <c r="N30" s="96"/>
    </row>
    <row r="31" spans="2:14" ht="29" x14ac:dyDescent="0.35">
      <c r="B31" s="201" t="s">
        <v>1110</v>
      </c>
      <c r="C31" s="260" t="s">
        <v>2284</v>
      </c>
      <c r="D31" s="263"/>
      <c r="E31" s="262"/>
      <c r="F31" s="263"/>
      <c r="G31" s="262"/>
      <c r="H31" s="263"/>
      <c r="I31" s="259" t="e">
        <f>VLOOKUP(B31,'Annotated Scenario Descriptions'!#REF!,7,0)</f>
        <v>#REF!</v>
      </c>
      <c r="J31" s="206" t="s">
        <v>2483</v>
      </c>
      <c r="K31" s="263"/>
      <c r="N31" s="96"/>
    </row>
    <row r="32" spans="2:14" ht="29" x14ac:dyDescent="0.35">
      <c r="B32" s="201" t="s">
        <v>1120</v>
      </c>
      <c r="C32" s="260" t="s">
        <v>2284</v>
      </c>
      <c r="D32" s="263"/>
      <c r="E32" s="262"/>
      <c r="F32" s="263"/>
      <c r="G32" s="262"/>
      <c r="H32" s="263"/>
      <c r="I32" s="259" t="e">
        <f>VLOOKUP(B32,'Annotated Scenario Descriptions'!#REF!,7,0)</f>
        <v>#REF!</v>
      </c>
      <c r="J32" s="206" t="s">
        <v>2489</v>
      </c>
      <c r="K32" s="263"/>
      <c r="N32" s="96"/>
    </row>
    <row r="33" spans="2:14" ht="87" x14ac:dyDescent="0.35">
      <c r="B33" s="201" t="s">
        <v>1133</v>
      </c>
      <c r="C33" s="260" t="s">
        <v>2472</v>
      </c>
      <c r="D33" s="263"/>
      <c r="E33" s="262"/>
      <c r="F33" s="263"/>
      <c r="G33" s="262"/>
      <c r="H33" s="263"/>
      <c r="I33" s="259" t="e">
        <f>VLOOKUP(B33,'Annotated Scenario Descriptions'!#REF!,7,0)</f>
        <v>#REF!</v>
      </c>
      <c r="J33" s="206" t="s">
        <v>2490</v>
      </c>
      <c r="K33" s="263"/>
      <c r="N33" s="96"/>
    </row>
    <row r="34" spans="2:14" ht="43.5" x14ac:dyDescent="0.35">
      <c r="B34" s="201" t="s">
        <v>1148</v>
      </c>
      <c r="C34" s="260" t="s">
        <v>2472</v>
      </c>
      <c r="D34" s="263"/>
      <c r="E34" s="262"/>
      <c r="F34" s="263"/>
      <c r="G34" s="262"/>
      <c r="H34" s="263"/>
      <c r="I34" s="259" t="e">
        <f>VLOOKUP(B34,'Annotated Scenario Descriptions'!#REF!,7,0)</f>
        <v>#REF!</v>
      </c>
      <c r="J34" s="206" t="s">
        <v>2491</v>
      </c>
      <c r="K34" s="263"/>
      <c r="N34" s="96"/>
    </row>
    <row r="35" spans="2:14" ht="43.5" x14ac:dyDescent="0.35">
      <c r="B35" s="201" t="s">
        <v>1151</v>
      </c>
      <c r="C35" s="260" t="s">
        <v>2472</v>
      </c>
      <c r="D35" s="263"/>
      <c r="E35" s="262"/>
      <c r="F35" s="263"/>
      <c r="G35" s="262"/>
      <c r="H35" s="263"/>
      <c r="I35" s="259" t="e">
        <f>VLOOKUP(B35,'Annotated Scenario Descriptions'!#REF!,7,0)</f>
        <v>#REF!</v>
      </c>
      <c r="J35" s="206" t="s">
        <v>2491</v>
      </c>
      <c r="K35" s="263"/>
      <c r="N35" s="96"/>
    </row>
    <row r="36" spans="2:14" ht="29" x14ac:dyDescent="0.35">
      <c r="B36" s="201" t="s">
        <v>1157</v>
      </c>
      <c r="C36" s="260" t="s">
        <v>2284</v>
      </c>
      <c r="D36" s="263"/>
      <c r="E36" s="262"/>
      <c r="F36" s="263"/>
      <c r="G36" s="262"/>
      <c r="H36" s="263"/>
      <c r="I36" s="259" t="e">
        <f>VLOOKUP(B36,'Annotated Scenario Descriptions'!#REF!,7,0)</f>
        <v>#REF!</v>
      </c>
      <c r="J36" s="206" t="s">
        <v>2479</v>
      </c>
      <c r="K36" s="263"/>
      <c r="N36" s="96"/>
    </row>
    <row r="37" spans="2:14" ht="29" x14ac:dyDescent="0.35">
      <c r="B37" s="201" t="s">
        <v>1164</v>
      </c>
      <c r="C37" s="260" t="s">
        <v>2284</v>
      </c>
      <c r="D37" s="263"/>
      <c r="E37" s="262"/>
      <c r="F37" s="263"/>
      <c r="G37" s="262"/>
      <c r="H37" s="263"/>
      <c r="I37" s="259" t="e">
        <f>VLOOKUP(B37,'Annotated Scenario Descriptions'!#REF!,7,0)</f>
        <v>#REF!</v>
      </c>
      <c r="J37" s="206" t="s">
        <v>2474</v>
      </c>
      <c r="K37" s="263"/>
      <c r="N37" s="96"/>
    </row>
    <row r="38" spans="2:14" x14ac:dyDescent="0.35">
      <c r="B38" s="201" t="s">
        <v>1167</v>
      </c>
      <c r="C38" s="260" t="s">
        <v>2492</v>
      </c>
      <c r="D38" s="263"/>
      <c r="E38" s="262"/>
      <c r="F38" s="263"/>
      <c r="G38" s="262"/>
      <c r="H38" s="263"/>
      <c r="I38" s="259" t="e">
        <f>VLOOKUP(B38,'Annotated Scenario Descriptions'!#REF!,7,0)</f>
        <v>#REF!</v>
      </c>
      <c r="J38" s="206" t="s">
        <v>2493</v>
      </c>
      <c r="K38" s="263"/>
      <c r="N38" s="96"/>
    </row>
    <row r="39" spans="2:14" ht="29" x14ac:dyDescent="0.35">
      <c r="B39" s="201" t="s">
        <v>1170</v>
      </c>
      <c r="C39" s="260" t="s">
        <v>2284</v>
      </c>
      <c r="D39" s="263"/>
      <c r="E39" s="262"/>
      <c r="F39" s="263"/>
      <c r="G39" s="262"/>
      <c r="H39" s="263"/>
      <c r="I39" s="259" t="e">
        <f>VLOOKUP(B39,'Annotated Scenario Descriptions'!#REF!,7,0)</f>
        <v>#REF!</v>
      </c>
      <c r="J39" s="206" t="s">
        <v>2474</v>
      </c>
      <c r="K39" s="263"/>
      <c r="N39" s="96"/>
    </row>
    <row r="40" spans="2:14" ht="29" x14ac:dyDescent="0.35">
      <c r="B40" s="201" t="s">
        <v>1174</v>
      </c>
      <c r="C40" s="260" t="s">
        <v>2481</v>
      </c>
      <c r="D40" s="263"/>
      <c r="E40" s="262"/>
      <c r="F40" s="263"/>
      <c r="G40" s="262"/>
      <c r="H40" s="263"/>
      <c r="I40" s="259" t="e">
        <f>VLOOKUP(B40,'Annotated Scenario Descriptions'!#REF!,7,0)</f>
        <v>#REF!</v>
      </c>
      <c r="J40" s="206" t="s">
        <v>2482</v>
      </c>
      <c r="K40" s="263"/>
      <c r="N40" s="96"/>
    </row>
    <row r="41" spans="2:14" ht="29" x14ac:dyDescent="0.35">
      <c r="B41" s="201" t="s">
        <v>1181</v>
      </c>
      <c r="C41" s="260" t="s">
        <v>2472</v>
      </c>
      <c r="D41" s="263"/>
      <c r="E41" s="262"/>
      <c r="F41" s="263"/>
      <c r="G41" s="262"/>
      <c r="H41" s="263"/>
      <c r="I41" s="259" t="e">
        <f>VLOOKUP(B41,'Annotated Scenario Descriptions'!#REF!,7,0)</f>
        <v>#REF!</v>
      </c>
      <c r="J41" s="206" t="s">
        <v>2494</v>
      </c>
      <c r="K41" s="263"/>
      <c r="N41" s="96"/>
    </row>
    <row r="42" spans="2:14" ht="29" x14ac:dyDescent="0.35">
      <c r="B42" s="201" t="s">
        <v>1184</v>
      </c>
      <c r="C42" s="260" t="s">
        <v>2481</v>
      </c>
      <c r="D42" s="263"/>
      <c r="E42" s="262"/>
      <c r="F42" s="263"/>
      <c r="G42" s="262"/>
      <c r="H42" s="263"/>
      <c r="I42" s="259" t="e">
        <f>VLOOKUP(B42,'Annotated Scenario Descriptions'!#REF!,7,0)</f>
        <v>#REF!</v>
      </c>
      <c r="J42" s="206" t="s">
        <v>2482</v>
      </c>
      <c r="K42" s="263"/>
      <c r="N42" s="96"/>
    </row>
    <row r="43" spans="2:14" ht="29" x14ac:dyDescent="0.35">
      <c r="B43" s="201" t="s">
        <v>1210</v>
      </c>
      <c r="C43" s="260" t="s">
        <v>2284</v>
      </c>
      <c r="D43" s="263"/>
      <c r="E43" s="262"/>
      <c r="F43" s="263"/>
      <c r="G43" s="262"/>
      <c r="H43" s="263"/>
      <c r="I43" s="259" t="e">
        <f>VLOOKUP(B43,'Annotated Scenario Descriptions'!#REF!,7,0)</f>
        <v>#REF!</v>
      </c>
      <c r="J43" s="206" t="s">
        <v>2495</v>
      </c>
      <c r="K43" s="206" t="s">
        <v>2496</v>
      </c>
      <c r="N43" s="96"/>
    </row>
    <row r="44" spans="2:14" ht="159.5" x14ac:dyDescent="0.35">
      <c r="B44" s="201" t="s">
        <v>1218</v>
      </c>
      <c r="C44" s="260" t="s">
        <v>2472</v>
      </c>
      <c r="D44" s="263"/>
      <c r="E44" s="262"/>
      <c r="F44" s="263"/>
      <c r="G44" s="262"/>
      <c r="H44" s="263"/>
      <c r="I44" s="259" t="e">
        <f>VLOOKUP(B44,'Annotated Scenario Descriptions'!#REF!,7,0)</f>
        <v>#REF!</v>
      </c>
      <c r="J44" s="206" t="s">
        <v>2497</v>
      </c>
      <c r="K44" s="263"/>
      <c r="N44" s="96"/>
    </row>
    <row r="45" spans="2:14" ht="29" x14ac:dyDescent="0.35">
      <c r="B45" s="201" t="s">
        <v>1239</v>
      </c>
      <c r="C45" s="260" t="s">
        <v>2284</v>
      </c>
      <c r="D45" s="263"/>
      <c r="E45" s="262"/>
      <c r="F45" s="263"/>
      <c r="G45" s="262"/>
      <c r="H45" s="263"/>
      <c r="I45" s="259" t="e">
        <f>VLOOKUP(B45,'Annotated Scenario Descriptions'!#REF!,7,0)</f>
        <v>#REF!</v>
      </c>
      <c r="J45" s="206" t="s">
        <v>2476</v>
      </c>
      <c r="K45" s="263"/>
      <c r="N45" s="96"/>
    </row>
    <row r="46" spans="2:14" ht="58" x14ac:dyDescent="0.35">
      <c r="B46" s="201" t="s">
        <v>1247</v>
      </c>
      <c r="C46" s="260" t="s">
        <v>2472</v>
      </c>
      <c r="D46" s="263"/>
      <c r="E46" s="262"/>
      <c r="F46" s="263"/>
      <c r="G46" s="262"/>
      <c r="H46" s="263"/>
      <c r="I46" s="259" t="e">
        <f>VLOOKUP(B46,'Annotated Scenario Descriptions'!#REF!,7,0)</f>
        <v>#REF!</v>
      </c>
      <c r="J46" s="206" t="s">
        <v>2498</v>
      </c>
      <c r="K46" s="206"/>
      <c r="N46" s="96"/>
    </row>
    <row r="47" spans="2:14" ht="29" x14ac:dyDescent="0.35">
      <c r="B47" s="201" t="s">
        <v>1263</v>
      </c>
      <c r="C47" s="260" t="s">
        <v>2481</v>
      </c>
      <c r="D47" s="263"/>
      <c r="E47" s="262"/>
      <c r="F47" s="263"/>
      <c r="G47" s="262"/>
      <c r="H47" s="263"/>
      <c r="I47" s="259" t="e">
        <f>VLOOKUP(B47,'Annotated Scenario Descriptions'!#REF!,7,0)</f>
        <v>#REF!</v>
      </c>
      <c r="J47" s="206" t="s">
        <v>2482</v>
      </c>
      <c r="K47" s="263"/>
      <c r="N47" s="96"/>
    </row>
    <row r="48" spans="2:14" ht="29" x14ac:dyDescent="0.35">
      <c r="B48" s="201" t="s">
        <v>1278</v>
      </c>
      <c r="C48" s="260" t="s">
        <v>2284</v>
      </c>
      <c r="D48" s="263"/>
      <c r="E48" s="262"/>
      <c r="F48" s="263"/>
      <c r="G48" s="262"/>
      <c r="H48" s="263"/>
      <c r="I48" s="259" t="e">
        <f>VLOOKUP(B48,'Annotated Scenario Descriptions'!#REF!,7,0)</f>
        <v>#REF!</v>
      </c>
      <c r="J48" s="206" t="s">
        <v>2499</v>
      </c>
      <c r="K48" s="263"/>
      <c r="N48" s="96"/>
    </row>
    <row r="49" spans="2:14" ht="29" x14ac:dyDescent="0.35">
      <c r="B49" s="201" t="s">
        <v>1301</v>
      </c>
      <c r="C49" s="260" t="s">
        <v>2481</v>
      </c>
      <c r="D49" s="263"/>
      <c r="E49" s="262"/>
      <c r="F49" s="263"/>
      <c r="G49" s="262"/>
      <c r="H49" s="263"/>
      <c r="I49" s="259" t="e">
        <f>VLOOKUP(B49,'Annotated Scenario Descriptions'!#REF!,7,0)</f>
        <v>#REF!</v>
      </c>
      <c r="J49" s="206" t="s">
        <v>2482</v>
      </c>
      <c r="K49" s="263"/>
      <c r="N49" s="96"/>
    </row>
    <row r="50" spans="2:14" ht="29" x14ac:dyDescent="0.35">
      <c r="B50" s="201" t="s">
        <v>1311</v>
      </c>
      <c r="C50" s="260" t="s">
        <v>2284</v>
      </c>
      <c r="D50" s="263"/>
      <c r="E50" s="262"/>
      <c r="F50" s="263"/>
      <c r="G50" s="262"/>
      <c r="H50" s="263"/>
      <c r="I50" s="259" t="e">
        <f>VLOOKUP(B50,'Annotated Scenario Descriptions'!#REF!,7,0)</f>
        <v>#REF!</v>
      </c>
      <c r="J50" s="206" t="s">
        <v>2476</v>
      </c>
      <c r="K50" s="263"/>
      <c r="N50" s="96"/>
    </row>
    <row r="51" spans="2:14" ht="29" x14ac:dyDescent="0.35">
      <c r="B51" s="201" t="s">
        <v>1320</v>
      </c>
      <c r="C51" s="260" t="s">
        <v>2284</v>
      </c>
      <c r="D51" s="263"/>
      <c r="E51" s="262"/>
      <c r="F51" s="263"/>
      <c r="G51" s="262"/>
      <c r="H51" s="263"/>
      <c r="I51" s="259" t="e">
        <f>VLOOKUP(B51,'Annotated Scenario Descriptions'!#REF!,7,0)</f>
        <v>#REF!</v>
      </c>
      <c r="J51" s="206" t="s">
        <v>2500</v>
      </c>
      <c r="K51" s="263"/>
      <c r="N51" s="96"/>
    </row>
    <row r="52" spans="2:14" ht="29" x14ac:dyDescent="0.35">
      <c r="B52" s="201" t="s">
        <v>1326</v>
      </c>
      <c r="C52" s="260" t="s">
        <v>2284</v>
      </c>
      <c r="D52" s="263"/>
      <c r="E52" s="262"/>
      <c r="F52" s="263"/>
      <c r="G52" s="262"/>
      <c r="H52" s="263"/>
      <c r="I52" s="259" t="e">
        <f>VLOOKUP(B52,'Annotated Scenario Descriptions'!#REF!,7,0)</f>
        <v>#REF!</v>
      </c>
      <c r="J52" s="206" t="s">
        <v>2500</v>
      </c>
      <c r="K52" s="263"/>
      <c r="N52" s="96"/>
    </row>
    <row r="53" spans="2:14" ht="29" x14ac:dyDescent="0.35">
      <c r="B53" s="201" t="s">
        <v>1329</v>
      </c>
      <c r="C53" s="260" t="s">
        <v>2481</v>
      </c>
      <c r="D53" s="263"/>
      <c r="E53" s="262"/>
      <c r="F53" s="263"/>
      <c r="G53" s="262"/>
      <c r="H53" s="263"/>
      <c r="I53" s="259" t="e">
        <f>VLOOKUP(B53,'Annotated Scenario Descriptions'!#REF!,7,0)</f>
        <v>#REF!</v>
      </c>
      <c r="J53" s="206" t="s">
        <v>2482</v>
      </c>
      <c r="K53" s="263"/>
      <c r="N53" s="96"/>
    </row>
    <row r="54" spans="2:14" ht="29" x14ac:dyDescent="0.35">
      <c r="B54" s="201" t="s">
        <v>1341</v>
      </c>
      <c r="C54" s="260" t="s">
        <v>2284</v>
      </c>
      <c r="D54" s="263"/>
      <c r="E54" s="262"/>
      <c r="F54" s="263"/>
      <c r="G54" s="262"/>
      <c r="H54" s="263"/>
      <c r="I54" s="259" t="e">
        <f>VLOOKUP(B54,'Annotated Scenario Descriptions'!#REF!,7,0)</f>
        <v>#REF!</v>
      </c>
      <c r="J54" s="206" t="s">
        <v>2476</v>
      </c>
      <c r="K54" s="263"/>
      <c r="N54" s="96"/>
    </row>
    <row r="55" spans="2:14" ht="101.5" x14ac:dyDescent="0.35">
      <c r="B55" s="201" t="s">
        <v>1345</v>
      </c>
      <c r="C55" s="260" t="s">
        <v>2472</v>
      </c>
      <c r="D55" s="263"/>
      <c r="E55" s="262"/>
      <c r="F55" s="263"/>
      <c r="G55" s="262"/>
      <c r="H55" s="263"/>
      <c r="I55" s="259" t="e">
        <f>VLOOKUP(B55,'Annotated Scenario Descriptions'!#REF!,7,0)</f>
        <v>#REF!</v>
      </c>
      <c r="J55" s="206" t="s">
        <v>2501</v>
      </c>
      <c r="K55" s="263"/>
      <c r="N55" s="96"/>
    </row>
    <row r="56" spans="2:14" ht="29" x14ac:dyDescent="0.35">
      <c r="B56" s="201" t="s">
        <v>1348</v>
      </c>
      <c r="C56" s="260" t="s">
        <v>2284</v>
      </c>
      <c r="D56" s="263"/>
      <c r="E56" s="262"/>
      <c r="F56" s="263"/>
      <c r="G56" s="262"/>
      <c r="H56" s="263"/>
      <c r="I56" s="259" t="e">
        <f>VLOOKUP(B56,'Annotated Scenario Descriptions'!#REF!,7,0)</f>
        <v>#REF!</v>
      </c>
      <c r="J56" s="206" t="s">
        <v>2476</v>
      </c>
      <c r="K56" s="263"/>
      <c r="N56" s="96"/>
    </row>
    <row r="57" spans="2:14" ht="29" x14ac:dyDescent="0.35">
      <c r="B57" s="201" t="s">
        <v>1351</v>
      </c>
      <c r="C57" s="260" t="s">
        <v>2284</v>
      </c>
      <c r="D57" s="263"/>
      <c r="E57" s="262"/>
      <c r="F57" s="263"/>
      <c r="G57" s="262"/>
      <c r="H57" s="263"/>
      <c r="I57" s="259" t="e">
        <f>VLOOKUP(B57,'Annotated Scenario Descriptions'!#REF!,7,0)</f>
        <v>#REF!</v>
      </c>
      <c r="J57" s="206" t="s">
        <v>2476</v>
      </c>
      <c r="K57" s="263"/>
      <c r="N57" s="96"/>
    </row>
    <row r="58" spans="2:14" ht="58" x14ac:dyDescent="0.35">
      <c r="B58" s="201" t="s">
        <v>1355</v>
      </c>
      <c r="C58" s="260" t="s">
        <v>2472</v>
      </c>
      <c r="D58" s="263"/>
      <c r="E58" s="262"/>
      <c r="F58" s="263"/>
      <c r="G58" s="262"/>
      <c r="H58" s="263"/>
      <c r="I58" s="259" t="e">
        <f>VLOOKUP(B58,'Annotated Scenario Descriptions'!#REF!,7,0)</f>
        <v>#REF!</v>
      </c>
      <c r="J58" s="259" t="s">
        <v>2502</v>
      </c>
      <c r="K58" s="263"/>
      <c r="N58" s="96"/>
    </row>
    <row r="59" spans="2:14" ht="29" x14ac:dyDescent="0.35">
      <c r="B59" s="201" t="s">
        <v>1358</v>
      </c>
      <c r="C59" s="260" t="s">
        <v>2481</v>
      </c>
      <c r="D59" s="263"/>
      <c r="E59" s="262"/>
      <c r="F59" s="263"/>
      <c r="G59" s="262"/>
      <c r="H59" s="263"/>
      <c r="I59" s="259" t="e">
        <f>VLOOKUP(B59,'Annotated Scenario Descriptions'!#REF!,7,0)</f>
        <v>#REF!</v>
      </c>
      <c r="J59" s="259" t="s">
        <v>2482</v>
      </c>
      <c r="K59" s="263"/>
      <c r="N59" s="96"/>
    </row>
    <row r="60" spans="2:14" ht="29" x14ac:dyDescent="0.35">
      <c r="B60" s="201" t="s">
        <v>1362</v>
      </c>
      <c r="C60" s="260" t="s">
        <v>2284</v>
      </c>
      <c r="D60" s="263"/>
      <c r="E60" s="262"/>
      <c r="F60" s="263"/>
      <c r="G60" s="262"/>
      <c r="H60" s="263"/>
      <c r="I60" s="259" t="e">
        <f>VLOOKUP(B60,'Annotated Scenario Descriptions'!#REF!,7,0)</f>
        <v>#REF!</v>
      </c>
      <c r="J60" s="259" t="s">
        <v>2476</v>
      </c>
      <c r="K60" s="263"/>
      <c r="N60" s="96"/>
    </row>
    <row r="61" spans="2:14" ht="29" x14ac:dyDescent="0.35">
      <c r="B61" s="201" t="s">
        <v>1368</v>
      </c>
      <c r="C61" s="260" t="s">
        <v>2284</v>
      </c>
      <c r="D61" s="263"/>
      <c r="E61" s="262"/>
      <c r="F61" s="263"/>
      <c r="G61" s="262"/>
      <c r="H61" s="263"/>
      <c r="I61" s="259" t="e">
        <f>VLOOKUP(B61,'Annotated Scenario Descriptions'!#REF!,7,0)</f>
        <v>#REF!</v>
      </c>
      <c r="J61" s="259" t="s">
        <v>2476</v>
      </c>
      <c r="K61" s="263"/>
      <c r="N61" s="96"/>
    </row>
    <row r="62" spans="2:14" ht="29" x14ac:dyDescent="0.35">
      <c r="B62" s="201" t="s">
        <v>1381</v>
      </c>
      <c r="C62" s="260" t="s">
        <v>2284</v>
      </c>
      <c r="D62" s="263"/>
      <c r="E62" s="262"/>
      <c r="F62" s="263"/>
      <c r="G62" s="262"/>
      <c r="H62" s="263"/>
      <c r="I62" s="259" t="e">
        <f>VLOOKUP(B62,'Annotated Scenario Descriptions'!#REF!,7,0)</f>
        <v>#REF!</v>
      </c>
      <c r="J62" s="259" t="s">
        <v>2476</v>
      </c>
      <c r="K62" s="263"/>
      <c r="N62" s="96"/>
    </row>
    <row r="63" spans="2:14" ht="29" x14ac:dyDescent="0.35">
      <c r="B63" s="201" t="s">
        <v>1384</v>
      </c>
      <c r="C63" s="260" t="s">
        <v>2284</v>
      </c>
      <c r="D63" s="263"/>
      <c r="E63" s="262"/>
      <c r="F63" s="263"/>
      <c r="G63" s="262"/>
      <c r="H63" s="263"/>
      <c r="I63" s="259" t="e">
        <f>VLOOKUP(B63,'Annotated Scenario Descriptions'!#REF!,7,0)</f>
        <v>#REF!</v>
      </c>
      <c r="J63" s="259" t="s">
        <v>2476</v>
      </c>
      <c r="K63" s="263"/>
      <c r="N63" s="96"/>
    </row>
  </sheetData>
  <autoFilter ref="B2:J63" xr:uid="{1EDB6A58-4A74-4197-A870-1E35A5F2697A}"/>
  <sortState xmlns:xlrd2="http://schemas.microsoft.com/office/spreadsheetml/2017/richdata2" ref="B4:K63">
    <sortCondition ref="B4:B63"/>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6188-9290-4768-AF01-6D7A3E1F7C89}">
  <dimension ref="A1:N29"/>
  <sheetViews>
    <sheetView zoomScale="70" zoomScaleNormal="70" workbookViewId="0">
      <pane xSplit="3" ySplit="2" topLeftCell="D6" activePane="bottomRight" state="frozen"/>
      <selection pane="topRight" activeCell="E14" sqref="E14"/>
      <selection pane="bottomLeft" activeCell="E14" sqref="E14"/>
      <selection pane="bottomRight" activeCell="J14" sqref="J1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1308</v>
      </c>
      <c r="B1" s="101" t="s">
        <v>2503</v>
      </c>
      <c r="C1" s="168"/>
      <c r="D1" s="95"/>
      <c r="E1" s="95"/>
      <c r="F1" s="95"/>
      <c r="G1" s="95"/>
      <c r="H1" s="95"/>
    </row>
    <row r="2" spans="1:14" x14ac:dyDescent="0.35">
      <c r="B2" s="92" t="s">
        <v>1937</v>
      </c>
      <c r="C2" s="92" t="s">
        <v>1616</v>
      </c>
      <c r="D2" s="92" t="s">
        <v>1938</v>
      </c>
      <c r="E2" s="92" t="s">
        <v>2279</v>
      </c>
      <c r="F2" s="92" t="s">
        <v>37</v>
      </c>
      <c r="G2" s="92" t="s">
        <v>1939</v>
      </c>
      <c r="H2" s="92" t="s">
        <v>2280</v>
      </c>
      <c r="I2" s="93" t="s">
        <v>1619</v>
      </c>
      <c r="J2" s="92" t="s">
        <v>1940</v>
      </c>
      <c r="K2" s="144" t="s">
        <v>657</v>
      </c>
      <c r="L2" s="146"/>
    </row>
    <row r="3" spans="1:14" x14ac:dyDescent="0.35">
      <c r="B3" s="349" t="s">
        <v>1656</v>
      </c>
      <c r="C3" s="350"/>
      <c r="D3" s="350"/>
      <c r="E3" s="350"/>
      <c r="F3" s="350"/>
      <c r="G3" s="350"/>
      <c r="H3" s="350"/>
      <c r="I3" s="350"/>
      <c r="J3" s="350"/>
      <c r="K3" s="350"/>
      <c r="L3" s="146"/>
    </row>
    <row r="4" spans="1:14" ht="29" x14ac:dyDescent="0.35">
      <c r="B4" s="201" t="s">
        <v>665</v>
      </c>
      <c r="C4" s="255" t="s">
        <v>2443</v>
      </c>
      <c r="D4" s="1"/>
      <c r="E4" s="201"/>
      <c r="F4" s="19"/>
      <c r="G4" s="201"/>
      <c r="H4" s="19"/>
      <c r="I4" s="213" t="e">
        <f>VLOOKUP(B4,'Annotated Scenario Descriptions'!#REF!,7,0)</f>
        <v>#REF!</v>
      </c>
      <c r="J4" s="151" t="s">
        <v>2504</v>
      </c>
      <c r="K4" s="19"/>
      <c r="N4" s="96"/>
    </row>
    <row r="5" spans="1:14" ht="29" x14ac:dyDescent="0.35">
      <c r="B5" s="201" t="s">
        <v>671</v>
      </c>
      <c r="C5" s="255" t="s">
        <v>2443</v>
      </c>
      <c r="D5" s="1"/>
      <c r="E5" s="201"/>
      <c r="F5" s="19"/>
      <c r="G5" s="201"/>
      <c r="H5" s="19"/>
      <c r="I5" s="213" t="e">
        <f>VLOOKUP(B5,'Annotated Scenario Descriptions'!#REF!,7,0)</f>
        <v>#REF!</v>
      </c>
      <c r="J5" s="151" t="s">
        <v>2504</v>
      </c>
      <c r="K5" s="19"/>
      <c r="N5" s="96"/>
    </row>
    <row r="6" spans="1:14" ht="29" x14ac:dyDescent="0.35">
      <c r="B6" s="19" t="s">
        <v>777</v>
      </c>
      <c r="C6" s="72" t="s">
        <v>2443</v>
      </c>
      <c r="D6" s="3"/>
      <c r="E6" s="19"/>
      <c r="F6" s="19"/>
      <c r="G6" s="19"/>
      <c r="H6" s="19"/>
      <c r="I6" s="213" t="e">
        <f>VLOOKUP(B6,'Annotated Scenario Descriptions'!#REF!,7,0)</f>
        <v>#REF!</v>
      </c>
      <c r="J6" s="87" t="s">
        <v>2504</v>
      </c>
      <c r="K6" s="19"/>
      <c r="N6" s="96"/>
    </row>
    <row r="7" spans="1:14" ht="29" x14ac:dyDescent="0.35">
      <c r="B7" s="19" t="s">
        <v>920</v>
      </c>
      <c r="C7" s="72" t="s">
        <v>2443</v>
      </c>
      <c r="D7" s="3"/>
      <c r="E7" s="19"/>
      <c r="F7" s="19"/>
      <c r="G7" s="19"/>
      <c r="H7" s="19"/>
      <c r="I7" s="213" t="e">
        <f>VLOOKUP(B7,'Annotated Scenario Descriptions'!#REF!,7,0)</f>
        <v>#REF!</v>
      </c>
      <c r="J7" s="87" t="s">
        <v>2505</v>
      </c>
      <c r="K7" s="19"/>
      <c r="N7" s="96"/>
    </row>
    <row r="8" spans="1:14" ht="29" x14ac:dyDescent="0.35">
      <c r="B8" s="19" t="s">
        <v>924</v>
      </c>
      <c r="C8" s="72" t="s">
        <v>2443</v>
      </c>
      <c r="D8" s="3"/>
      <c r="E8" s="19"/>
      <c r="F8" s="19"/>
      <c r="G8" s="19"/>
      <c r="H8" s="19"/>
      <c r="I8" s="213" t="e">
        <f>VLOOKUP(B8,'Annotated Scenario Descriptions'!#REF!,7,0)</f>
        <v>#REF!</v>
      </c>
      <c r="J8" s="87" t="s">
        <v>2506</v>
      </c>
      <c r="K8" s="19"/>
      <c r="N8" s="96"/>
    </row>
    <row r="9" spans="1:14" ht="29" x14ac:dyDescent="0.35">
      <c r="B9" s="19" t="s">
        <v>928</v>
      </c>
      <c r="C9" s="72" t="s">
        <v>2443</v>
      </c>
      <c r="D9" s="3"/>
      <c r="E9" s="19"/>
      <c r="F9" s="19"/>
      <c r="G9" s="19"/>
      <c r="H9" s="19"/>
      <c r="I9" s="213" t="e">
        <f>VLOOKUP(B9,'Annotated Scenario Descriptions'!#REF!,7,0)</f>
        <v>#REF!</v>
      </c>
      <c r="J9" s="87" t="s">
        <v>2507</v>
      </c>
      <c r="K9" s="19"/>
      <c r="N9" s="96"/>
    </row>
    <row r="10" spans="1:14" ht="29" x14ac:dyDescent="0.35">
      <c r="B10" s="19" t="s">
        <v>937</v>
      </c>
      <c r="C10" s="72" t="s">
        <v>2443</v>
      </c>
      <c r="D10" s="3"/>
      <c r="E10" s="19"/>
      <c r="F10" s="19"/>
      <c r="G10" s="19"/>
      <c r="H10" s="19"/>
      <c r="I10" s="213" t="e">
        <f>VLOOKUP(B10,'Annotated Scenario Descriptions'!#REF!,7,0)</f>
        <v>#REF!</v>
      </c>
      <c r="J10" s="87" t="s">
        <v>2507</v>
      </c>
      <c r="K10" s="19"/>
      <c r="N10" s="96"/>
    </row>
    <row r="11" spans="1:14" ht="29" x14ac:dyDescent="0.35">
      <c r="B11" s="19" t="s">
        <v>940</v>
      </c>
      <c r="C11" s="72" t="s">
        <v>2443</v>
      </c>
      <c r="D11" s="3"/>
      <c r="E11" s="19"/>
      <c r="F11" s="19"/>
      <c r="G11" s="19"/>
      <c r="H11" s="19"/>
      <c r="I11" s="213" t="e">
        <f>VLOOKUP(B11,'Annotated Scenario Descriptions'!#REF!,7,0)</f>
        <v>#REF!</v>
      </c>
      <c r="J11" s="87" t="s">
        <v>2508</v>
      </c>
      <c r="K11" s="19"/>
      <c r="N11" s="96"/>
    </row>
    <row r="12" spans="1:14" ht="29" x14ac:dyDescent="0.35">
      <c r="B12" s="19" t="s">
        <v>1004</v>
      </c>
      <c r="C12" s="72" t="s">
        <v>2443</v>
      </c>
      <c r="D12" s="3"/>
      <c r="E12" s="19"/>
      <c r="F12" s="19"/>
      <c r="G12" s="19"/>
      <c r="H12" s="19"/>
      <c r="I12" s="213" t="e">
        <f>VLOOKUP(B12,'Annotated Scenario Descriptions'!#REF!,7,0)</f>
        <v>#REF!</v>
      </c>
      <c r="J12" s="87" t="s">
        <v>2504</v>
      </c>
      <c r="K12" s="19"/>
      <c r="N12" s="96"/>
    </row>
    <row r="13" spans="1:14" ht="29" x14ac:dyDescent="0.35">
      <c r="B13" s="19" t="s">
        <v>1007</v>
      </c>
      <c r="C13" s="72" t="s">
        <v>2443</v>
      </c>
      <c r="D13" s="3"/>
      <c r="E13" s="19"/>
      <c r="F13" s="19"/>
      <c r="G13" s="19"/>
      <c r="H13" s="19"/>
      <c r="I13" s="213" t="e">
        <f>VLOOKUP(B13,'Annotated Scenario Descriptions'!#REF!,7,0)</f>
        <v>#REF!</v>
      </c>
      <c r="J13" s="87" t="s">
        <v>2509</v>
      </c>
      <c r="K13" s="19"/>
      <c r="N13" s="96"/>
    </row>
    <row r="14" spans="1:14" ht="29" x14ac:dyDescent="0.35">
      <c r="B14" s="19" t="s">
        <v>1077</v>
      </c>
      <c r="C14" s="72" t="s">
        <v>2443</v>
      </c>
      <c r="D14" s="19"/>
      <c r="E14" s="19"/>
      <c r="F14" s="19"/>
      <c r="G14" s="19"/>
      <c r="H14" s="19"/>
      <c r="I14" s="213" t="e">
        <f>VLOOKUP(B14,'Annotated Scenario Descriptions'!#REF!,7,0)</f>
        <v>#REF!</v>
      </c>
      <c r="J14" s="87" t="s">
        <v>2510</v>
      </c>
      <c r="K14" s="19"/>
      <c r="N14" s="96"/>
    </row>
    <row r="15" spans="1:14" ht="29" x14ac:dyDescent="0.35">
      <c r="B15" s="19" t="s">
        <v>1087</v>
      </c>
      <c r="C15" s="72" t="s">
        <v>2443</v>
      </c>
      <c r="D15" s="3"/>
      <c r="E15" s="19"/>
      <c r="F15" s="19"/>
      <c r="G15" s="19"/>
      <c r="H15" s="19"/>
      <c r="I15" s="213" t="e">
        <f>VLOOKUP(B15,'Annotated Scenario Descriptions'!#REF!,7,0)</f>
        <v>#REF!</v>
      </c>
      <c r="J15" s="87" t="s">
        <v>2504</v>
      </c>
      <c r="K15" s="19"/>
      <c r="N15" s="96"/>
    </row>
    <row r="16" spans="1:14" ht="72.5" x14ac:dyDescent="0.35">
      <c r="B16" s="19" t="s">
        <v>1105</v>
      </c>
      <c r="C16" s="72" t="s">
        <v>2445</v>
      </c>
      <c r="D16" s="3"/>
      <c r="E16" s="19"/>
      <c r="F16" s="19"/>
      <c r="G16" s="19"/>
      <c r="H16" s="19"/>
      <c r="I16" s="213" t="e">
        <f>VLOOKUP(B16,'Annotated Scenario Descriptions'!#REF!,7,0)</f>
        <v>#REF!</v>
      </c>
      <c r="J16" s="87" t="s">
        <v>2511</v>
      </c>
      <c r="K16" s="19"/>
      <c r="N16" s="96"/>
    </row>
    <row r="17" spans="2:14" ht="29" x14ac:dyDescent="0.35">
      <c r="B17" s="19" t="s">
        <v>1133</v>
      </c>
      <c r="C17" s="72" t="s">
        <v>2443</v>
      </c>
      <c r="D17" s="19"/>
      <c r="E17" s="19"/>
      <c r="F17" s="19"/>
      <c r="G17" s="19"/>
      <c r="H17" s="19"/>
      <c r="I17" s="213" t="e">
        <f>VLOOKUP(B17,'Annotated Scenario Descriptions'!#REF!,7,0)</f>
        <v>#REF!</v>
      </c>
      <c r="J17" s="87" t="s">
        <v>2512</v>
      </c>
      <c r="K17" s="19"/>
      <c r="N17" s="96"/>
    </row>
    <row r="18" spans="2:14" ht="29" x14ac:dyDescent="0.35">
      <c r="B18" s="19" t="s">
        <v>1145</v>
      </c>
      <c r="C18" s="72" t="s">
        <v>2443</v>
      </c>
      <c r="D18" s="3"/>
      <c r="E18" s="19"/>
      <c r="F18" s="19"/>
      <c r="G18" s="19"/>
      <c r="H18" s="19"/>
      <c r="I18" s="213" t="e">
        <f>VLOOKUP(B18,'Annotated Scenario Descriptions'!#REF!,7,0)</f>
        <v>#REF!</v>
      </c>
      <c r="J18" s="87" t="s">
        <v>2504</v>
      </c>
      <c r="K18" s="19"/>
      <c r="N18" s="96"/>
    </row>
    <row r="19" spans="2:14" ht="29" x14ac:dyDescent="0.35">
      <c r="B19" s="19" t="s">
        <v>1157</v>
      </c>
      <c r="C19" s="72" t="s">
        <v>2443</v>
      </c>
      <c r="D19" s="3"/>
      <c r="E19" s="19"/>
      <c r="F19" s="19"/>
      <c r="G19" s="19"/>
      <c r="H19" s="19"/>
      <c r="I19" s="213" t="e">
        <f>VLOOKUP(B19,'Annotated Scenario Descriptions'!#REF!,7,0)</f>
        <v>#REF!</v>
      </c>
      <c r="J19" s="87" t="s">
        <v>2504</v>
      </c>
      <c r="K19" s="19"/>
      <c r="N19" s="96"/>
    </row>
    <row r="20" spans="2:14" ht="29" x14ac:dyDescent="0.35">
      <c r="B20" s="19" t="s">
        <v>1160</v>
      </c>
      <c r="C20" s="72" t="s">
        <v>2443</v>
      </c>
      <c r="D20" s="3"/>
      <c r="E20" s="19"/>
      <c r="F20" s="19"/>
      <c r="G20" s="19"/>
      <c r="H20" s="19"/>
      <c r="I20" s="213" t="e">
        <f>VLOOKUP(B20,'Annotated Scenario Descriptions'!#REF!,7,0)</f>
        <v>#REF!</v>
      </c>
      <c r="J20" s="87" t="s">
        <v>2513</v>
      </c>
      <c r="K20" s="19"/>
      <c r="N20" s="96"/>
    </row>
    <row r="21" spans="2:14" ht="29" x14ac:dyDescent="0.35">
      <c r="B21" s="19" t="s">
        <v>1218</v>
      </c>
      <c r="C21" s="72" t="s">
        <v>2443</v>
      </c>
      <c r="D21" s="19"/>
      <c r="E21" s="19"/>
      <c r="F21" s="19"/>
      <c r="G21" s="19"/>
      <c r="H21" s="19"/>
      <c r="I21" s="213" t="e">
        <f>VLOOKUP(B21,'Annotated Scenario Descriptions'!#REF!,7,0)</f>
        <v>#REF!</v>
      </c>
      <c r="J21" s="87" t="s">
        <v>2514</v>
      </c>
      <c r="K21" s="19"/>
      <c r="N21" s="96"/>
    </row>
    <row r="22" spans="2:14" ht="43.5" x14ac:dyDescent="0.35">
      <c r="B22" s="19" t="s">
        <v>1235</v>
      </c>
      <c r="C22" s="72" t="s">
        <v>2515</v>
      </c>
      <c r="D22" s="19"/>
      <c r="E22" s="19"/>
      <c r="F22" s="19"/>
      <c r="G22" s="19"/>
      <c r="H22" s="19"/>
      <c r="I22" s="213" t="e">
        <f>VLOOKUP(B22,'Annotated Scenario Descriptions'!#REF!,7,0)</f>
        <v>#REF!</v>
      </c>
      <c r="J22" s="87" t="s">
        <v>2516</v>
      </c>
      <c r="K22" s="19"/>
      <c r="N22" s="96"/>
    </row>
    <row r="23" spans="2:14" ht="29" x14ac:dyDescent="0.35">
      <c r="B23" s="19" t="s">
        <v>1247</v>
      </c>
      <c r="C23" s="72" t="s">
        <v>2443</v>
      </c>
      <c r="D23" s="19"/>
      <c r="E23" s="19"/>
      <c r="F23" s="19"/>
      <c r="G23" s="19"/>
      <c r="H23" s="19"/>
      <c r="I23" s="213" t="e">
        <f>VLOOKUP(B23,'Annotated Scenario Descriptions'!#REF!,7,0)</f>
        <v>#REF!</v>
      </c>
      <c r="J23" s="87" t="s">
        <v>2517</v>
      </c>
      <c r="K23" s="19"/>
      <c r="N23" s="96"/>
    </row>
    <row r="24" spans="2:14" ht="29" x14ac:dyDescent="0.35">
      <c r="B24" s="201" t="s">
        <v>1268</v>
      </c>
      <c r="C24" s="255" t="s">
        <v>2443</v>
      </c>
      <c r="D24" s="3"/>
      <c r="E24" s="201"/>
      <c r="F24" s="19"/>
      <c r="G24" s="201"/>
      <c r="H24" s="19"/>
      <c r="I24" s="213" t="e">
        <f>VLOOKUP(B24,'Annotated Scenario Descriptions'!#REF!,7,0)</f>
        <v>#REF!</v>
      </c>
      <c r="J24" s="151" t="s">
        <v>2518</v>
      </c>
      <c r="K24" s="19"/>
      <c r="N24" s="96"/>
    </row>
    <row r="25" spans="2:14" ht="29" x14ac:dyDescent="0.35">
      <c r="B25" s="201" t="s">
        <v>1268</v>
      </c>
      <c r="C25" s="255" t="s">
        <v>2443</v>
      </c>
      <c r="D25" s="3"/>
      <c r="E25" s="201"/>
      <c r="F25" s="19"/>
      <c r="G25" s="201"/>
      <c r="H25" s="19"/>
      <c r="I25" s="213" t="e">
        <f>VLOOKUP(B25,'Annotated Scenario Descriptions'!#REF!,7,0)</f>
        <v>#REF!</v>
      </c>
      <c r="J25" s="151" t="s">
        <v>2504</v>
      </c>
      <c r="K25" s="55"/>
      <c r="N25" s="96"/>
    </row>
    <row r="26" spans="2:14" ht="29" x14ac:dyDescent="0.35">
      <c r="B26" s="201" t="s">
        <v>1278</v>
      </c>
      <c r="C26" s="72" t="s">
        <v>2443</v>
      </c>
      <c r="D26" s="3"/>
      <c r="E26" s="201"/>
      <c r="F26" s="19"/>
      <c r="G26" s="201"/>
      <c r="H26" s="19"/>
      <c r="I26" s="213" t="e">
        <f>VLOOKUP(B26,'Annotated Scenario Descriptions'!#REF!,7,0)</f>
        <v>#REF!</v>
      </c>
      <c r="J26" s="151" t="s">
        <v>2519</v>
      </c>
      <c r="K26" s="19"/>
      <c r="N26" s="96"/>
    </row>
    <row r="27" spans="2:14" ht="29" x14ac:dyDescent="0.35">
      <c r="B27" s="201" t="s">
        <v>1283</v>
      </c>
      <c r="C27" s="255" t="s">
        <v>2443</v>
      </c>
      <c r="D27" s="3"/>
      <c r="E27" s="201"/>
      <c r="F27" s="19"/>
      <c r="G27" s="201"/>
      <c r="H27" s="19"/>
      <c r="I27" s="213" t="e">
        <f>VLOOKUP(B27,'Annotated Scenario Descriptions'!#REF!,7,0)</f>
        <v>#REF!</v>
      </c>
      <c r="J27" s="151" t="s">
        <v>2519</v>
      </c>
      <c r="K27" s="19"/>
      <c r="N27" s="96"/>
    </row>
    <row r="28" spans="2:14" ht="29" x14ac:dyDescent="0.35">
      <c r="B28" s="201" t="s">
        <v>1337</v>
      </c>
      <c r="C28" s="255" t="s">
        <v>2443</v>
      </c>
      <c r="D28" s="3"/>
      <c r="E28" s="201"/>
      <c r="F28" s="19"/>
      <c r="G28" s="201"/>
      <c r="H28" s="19"/>
      <c r="I28" s="213" t="e">
        <f>VLOOKUP(B28,'Annotated Scenario Descriptions'!#REF!,7,0)</f>
        <v>#REF!</v>
      </c>
      <c r="J28" s="151" t="s">
        <v>2504</v>
      </c>
      <c r="K28" s="19"/>
      <c r="N28" s="96"/>
    </row>
    <row r="29" spans="2:14" ht="29" x14ac:dyDescent="0.35">
      <c r="B29" s="201" t="s">
        <v>1381</v>
      </c>
      <c r="C29" s="255" t="s">
        <v>2443</v>
      </c>
      <c r="D29" s="3"/>
      <c r="E29" s="201"/>
      <c r="F29" s="19"/>
      <c r="G29" s="201"/>
      <c r="H29" s="19"/>
      <c r="I29" s="213" t="e">
        <f>VLOOKUP(B29,'Annotated Scenario Descriptions'!#REF!,7,0)</f>
        <v>#REF!</v>
      </c>
      <c r="J29" s="151" t="s">
        <v>2520</v>
      </c>
      <c r="K29" s="19"/>
      <c r="N29" s="96"/>
    </row>
  </sheetData>
  <autoFilter ref="B2:J29" xr:uid="{1EDB6A58-4A74-4197-A870-1E35A5F2697A}"/>
  <sortState xmlns:xlrd2="http://schemas.microsoft.com/office/spreadsheetml/2017/richdata2" ref="B4:J29">
    <sortCondition ref="B4:B29"/>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4D1E4-CF23-4CE9-A15C-E2AF58557FCC}">
  <dimension ref="A1:N35"/>
  <sheetViews>
    <sheetView zoomScale="70" zoomScaleNormal="70" workbookViewId="0">
      <pane xSplit="3" ySplit="2" topLeftCell="D27" activePane="bottomRight" state="frozen"/>
      <selection pane="topRight" activeCell="E14" sqref="E14"/>
      <selection pane="bottomLeft" activeCell="E14" sqref="E14"/>
      <selection pane="bottomRight" activeCell="E15" sqref="E15"/>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65.7265625" style="23" customWidth="1" outlineLevel="1"/>
    <col min="12" max="12" width="13.1796875" style="56" bestFit="1" customWidth="1"/>
    <col min="13" max="16384" width="9.1796875" style="56"/>
  </cols>
  <sheetData>
    <row r="1" spans="1:12" ht="18.5" x14ac:dyDescent="0.35">
      <c r="A1" s="56" t="s">
        <v>1308</v>
      </c>
      <c r="B1" s="101" t="s">
        <v>2503</v>
      </c>
      <c r="C1" s="168"/>
      <c r="D1" s="95"/>
      <c r="E1" s="95"/>
      <c r="F1" s="95"/>
      <c r="G1" s="95"/>
      <c r="H1" s="95"/>
    </row>
    <row r="2" spans="1:12" x14ac:dyDescent="0.35">
      <c r="B2" s="92" t="s">
        <v>1937</v>
      </c>
      <c r="C2" s="92" t="s">
        <v>1616</v>
      </c>
      <c r="D2" s="92" t="s">
        <v>1938</v>
      </c>
      <c r="E2" s="92" t="s">
        <v>2279</v>
      </c>
      <c r="F2" s="92" t="s">
        <v>37</v>
      </c>
      <c r="G2" s="92" t="s">
        <v>1939</v>
      </c>
      <c r="H2" s="92" t="s">
        <v>2280</v>
      </c>
      <c r="I2" s="93" t="s">
        <v>1619</v>
      </c>
      <c r="J2" s="92" t="s">
        <v>1940</v>
      </c>
      <c r="K2" s="144" t="s">
        <v>657</v>
      </c>
      <c r="L2" s="146"/>
    </row>
    <row r="3" spans="1:12" x14ac:dyDescent="0.35">
      <c r="B3" s="348" t="s">
        <v>1628</v>
      </c>
      <c r="C3" s="355"/>
      <c r="D3" s="355"/>
      <c r="E3" s="355"/>
      <c r="F3" s="355"/>
      <c r="G3" s="355"/>
      <c r="H3" s="355"/>
      <c r="I3" s="355"/>
      <c r="J3" s="355"/>
      <c r="K3" s="214"/>
      <c r="L3" s="146"/>
    </row>
    <row r="4" spans="1:12" ht="72.5" x14ac:dyDescent="0.35">
      <c r="B4" s="18" t="s">
        <v>810</v>
      </c>
      <c r="C4" s="63" t="s">
        <v>1630</v>
      </c>
      <c r="D4" s="94" t="s">
        <v>2521</v>
      </c>
      <c r="E4" s="218" t="s">
        <v>2522</v>
      </c>
      <c r="F4" s="55" t="s">
        <v>2523</v>
      </c>
      <c r="G4" s="94" t="s">
        <v>2524</v>
      </c>
      <c r="H4" s="253" t="s">
        <v>2525</v>
      </c>
      <c r="I4" s="61" t="s">
        <v>2526</v>
      </c>
      <c r="J4" s="61" t="s">
        <v>2527</v>
      </c>
      <c r="K4" s="94"/>
      <c r="L4" s="232"/>
    </row>
    <row r="5" spans="1:12" ht="58" x14ac:dyDescent="0.35">
      <c r="B5" s="18" t="s">
        <v>815</v>
      </c>
      <c r="C5" s="63" t="s">
        <v>1630</v>
      </c>
      <c r="D5" s="94" t="s">
        <v>2528</v>
      </c>
      <c r="E5" s="218" t="s">
        <v>2522</v>
      </c>
      <c r="F5" s="55" t="s">
        <v>2321</v>
      </c>
      <c r="G5" s="94" t="s">
        <v>2529</v>
      </c>
      <c r="H5" s="218" t="s">
        <v>2530</v>
      </c>
      <c r="I5" s="61" t="s">
        <v>2531</v>
      </c>
      <c r="J5" s="61" t="s">
        <v>818</v>
      </c>
      <c r="K5" s="94"/>
      <c r="L5" s="96"/>
    </row>
    <row r="6" spans="1:12" ht="58" x14ac:dyDescent="0.35">
      <c r="B6" s="18" t="s">
        <v>1358</v>
      </c>
      <c r="C6" s="63" t="s">
        <v>1630</v>
      </c>
      <c r="D6" s="94" t="s">
        <v>2532</v>
      </c>
      <c r="E6" s="218" t="s">
        <v>2522</v>
      </c>
      <c r="F6" s="55" t="s">
        <v>2533</v>
      </c>
      <c r="G6" s="94" t="s">
        <v>2534</v>
      </c>
      <c r="H6" s="218" t="s">
        <v>2535</v>
      </c>
      <c r="I6" s="61" t="s">
        <v>2536</v>
      </c>
      <c r="J6" s="61" t="s">
        <v>1360</v>
      </c>
      <c r="K6" s="94"/>
      <c r="L6" s="96"/>
    </row>
    <row r="7" spans="1:12" ht="58" x14ac:dyDescent="0.35">
      <c r="B7" s="18" t="s">
        <v>1362</v>
      </c>
      <c r="C7" s="63" t="s">
        <v>1630</v>
      </c>
      <c r="D7" s="94" t="s">
        <v>2537</v>
      </c>
      <c r="E7" s="218" t="s">
        <v>2522</v>
      </c>
      <c r="F7" s="55" t="s">
        <v>2321</v>
      </c>
      <c r="G7" s="94" t="s">
        <v>2538</v>
      </c>
      <c r="H7" s="218" t="s">
        <v>2539</v>
      </c>
      <c r="I7" s="61" t="s">
        <v>2540</v>
      </c>
      <c r="J7" s="61" t="s">
        <v>2541</v>
      </c>
      <c r="K7" s="94"/>
      <c r="L7" s="96"/>
    </row>
    <row r="8" spans="1:12" ht="58" x14ac:dyDescent="0.35">
      <c r="B8" s="18" t="s">
        <v>1365</v>
      </c>
      <c r="C8" s="63" t="s">
        <v>1630</v>
      </c>
      <c r="D8" s="94" t="s">
        <v>2542</v>
      </c>
      <c r="E8" s="218" t="s">
        <v>2522</v>
      </c>
      <c r="F8" s="55" t="s">
        <v>2321</v>
      </c>
      <c r="G8" s="94" t="s">
        <v>2543</v>
      </c>
      <c r="H8" s="218" t="s">
        <v>2530</v>
      </c>
      <c r="I8" s="61" t="s">
        <v>2544</v>
      </c>
      <c r="J8" s="61" t="s">
        <v>2545</v>
      </c>
      <c r="K8" s="94"/>
      <c r="L8" s="96"/>
    </row>
    <row r="9" spans="1:12" ht="72.5" x14ac:dyDescent="0.35">
      <c r="B9" s="18" t="s">
        <v>1368</v>
      </c>
      <c r="C9" s="63" t="s">
        <v>1630</v>
      </c>
      <c r="D9" s="94" t="s">
        <v>2546</v>
      </c>
      <c r="E9" s="218" t="s">
        <v>2547</v>
      </c>
      <c r="F9" s="55" t="s">
        <v>2548</v>
      </c>
      <c r="G9" s="94" t="s">
        <v>2549</v>
      </c>
      <c r="H9" s="218" t="s">
        <v>2550</v>
      </c>
      <c r="I9" s="61" t="s">
        <v>2551</v>
      </c>
      <c r="J9" s="61" t="s">
        <v>1370</v>
      </c>
      <c r="K9" s="94"/>
      <c r="L9" s="96"/>
    </row>
    <row r="10" spans="1:12" ht="87" x14ac:dyDescent="0.35">
      <c r="B10" s="18" t="s">
        <v>1372</v>
      </c>
      <c r="C10" s="63" t="s">
        <v>1630</v>
      </c>
      <c r="D10" s="94" t="s">
        <v>2552</v>
      </c>
      <c r="E10" s="218" t="s">
        <v>2547</v>
      </c>
      <c r="F10" s="55" t="s">
        <v>2548</v>
      </c>
      <c r="G10" s="94" t="s">
        <v>2553</v>
      </c>
      <c r="H10" s="218" t="s">
        <v>2550</v>
      </c>
      <c r="I10" s="61" t="s">
        <v>2554</v>
      </c>
      <c r="J10" s="61" t="s">
        <v>2555</v>
      </c>
      <c r="K10" s="94"/>
      <c r="L10" s="96"/>
    </row>
    <row r="11" spans="1:12" ht="87" x14ac:dyDescent="0.35">
      <c r="B11" s="18" t="s">
        <v>1375</v>
      </c>
      <c r="C11" s="63" t="s">
        <v>1630</v>
      </c>
      <c r="D11" s="94" t="s">
        <v>2556</v>
      </c>
      <c r="E11" s="218" t="s">
        <v>2547</v>
      </c>
      <c r="F11" s="55" t="s">
        <v>2548</v>
      </c>
      <c r="G11" s="94" t="s">
        <v>2557</v>
      </c>
      <c r="H11" s="218" t="s">
        <v>2558</v>
      </c>
      <c r="I11" s="61" t="s">
        <v>2559</v>
      </c>
      <c r="J11" s="61" t="s">
        <v>1377</v>
      </c>
      <c r="K11" s="94"/>
      <c r="L11" s="96"/>
    </row>
    <row r="12" spans="1:12" ht="87" x14ac:dyDescent="0.35">
      <c r="B12" s="18" t="s">
        <v>1378</v>
      </c>
      <c r="C12" s="63" t="s">
        <v>1630</v>
      </c>
      <c r="D12" s="94" t="s">
        <v>2560</v>
      </c>
      <c r="E12" s="218" t="s">
        <v>2547</v>
      </c>
      <c r="F12" s="55" t="s">
        <v>2548</v>
      </c>
      <c r="G12" s="94" t="s">
        <v>2561</v>
      </c>
      <c r="H12" s="218" t="s">
        <v>2558</v>
      </c>
      <c r="I12" s="61" t="s">
        <v>2562</v>
      </c>
      <c r="J12" s="61" t="s">
        <v>1380</v>
      </c>
      <c r="K12" s="94"/>
      <c r="L12" s="96"/>
    </row>
    <row r="13" spans="1:12" ht="58" x14ac:dyDescent="0.35">
      <c r="B13" s="18" t="s">
        <v>1381</v>
      </c>
      <c r="C13" s="63" t="s">
        <v>1630</v>
      </c>
      <c r="D13" s="94" t="s">
        <v>2563</v>
      </c>
      <c r="E13" s="252" t="s">
        <v>2564</v>
      </c>
      <c r="F13" s="55" t="s">
        <v>2565</v>
      </c>
      <c r="G13" s="94" t="s">
        <v>2566</v>
      </c>
      <c r="H13" s="218" t="s">
        <v>2567</v>
      </c>
      <c r="I13" s="61" t="s">
        <v>2568</v>
      </c>
      <c r="J13" s="61" t="s">
        <v>1383</v>
      </c>
      <c r="K13" s="94"/>
      <c r="L13" s="96"/>
    </row>
    <row r="14" spans="1:12" ht="116" x14ac:dyDescent="0.35">
      <c r="B14" s="18" t="s">
        <v>1384</v>
      </c>
      <c r="C14" s="63" t="s">
        <v>1630</v>
      </c>
      <c r="D14" s="94" t="s">
        <v>2569</v>
      </c>
      <c r="E14" s="218" t="s">
        <v>2547</v>
      </c>
      <c r="F14" s="55" t="s">
        <v>2565</v>
      </c>
      <c r="G14" s="94" t="s">
        <v>2570</v>
      </c>
      <c r="H14" s="218" t="s">
        <v>2567</v>
      </c>
      <c r="I14" s="61" t="s">
        <v>2571</v>
      </c>
      <c r="J14" s="61" t="s">
        <v>2572</v>
      </c>
      <c r="K14" s="94"/>
      <c r="L14" s="96"/>
    </row>
    <row r="15" spans="1:12" ht="58" x14ac:dyDescent="0.35">
      <c r="B15" s="18" t="s">
        <v>1387</v>
      </c>
      <c r="C15" s="63" t="s">
        <v>1630</v>
      </c>
      <c r="D15" s="94" t="s">
        <v>2573</v>
      </c>
      <c r="E15" s="252" t="s">
        <v>2564</v>
      </c>
      <c r="F15" s="55" t="s">
        <v>2565</v>
      </c>
      <c r="G15" s="94" t="s">
        <v>2574</v>
      </c>
      <c r="H15" s="218" t="s">
        <v>2575</v>
      </c>
      <c r="I15" s="61" t="s">
        <v>2576</v>
      </c>
      <c r="J15" s="61" t="s">
        <v>1389</v>
      </c>
      <c r="K15" s="55" t="s">
        <v>1390</v>
      </c>
      <c r="L15" s="96"/>
    </row>
    <row r="16" spans="1:12" x14ac:dyDescent="0.35">
      <c r="B16" s="349" t="s">
        <v>1656</v>
      </c>
      <c r="C16" s="350"/>
      <c r="D16" s="350"/>
      <c r="E16" s="350"/>
      <c r="F16" s="350"/>
      <c r="G16" s="350"/>
      <c r="H16" s="350"/>
      <c r="I16" s="350"/>
      <c r="J16" s="350"/>
      <c r="K16" s="350"/>
      <c r="L16" s="146"/>
    </row>
    <row r="17" spans="2:14" ht="29" x14ac:dyDescent="0.35">
      <c r="B17" s="201" t="s">
        <v>2577</v>
      </c>
      <c r="C17" s="213" t="s">
        <v>2578</v>
      </c>
      <c r="D17" s="201"/>
      <c r="E17" s="19"/>
      <c r="F17" s="201"/>
      <c r="G17" s="19"/>
      <c r="H17" s="201"/>
      <c r="I17" s="213" t="s">
        <v>144</v>
      </c>
      <c r="J17" s="151" t="s">
        <v>2579</v>
      </c>
      <c r="K17" s="19"/>
      <c r="N17" s="96"/>
    </row>
    <row r="18" spans="2:14" ht="29" x14ac:dyDescent="0.35">
      <c r="B18" s="201" t="s">
        <v>934</v>
      </c>
      <c r="C18" s="213" t="s">
        <v>2443</v>
      </c>
      <c r="D18" s="201"/>
      <c r="E18" s="19"/>
      <c r="F18" s="201"/>
      <c r="G18" s="19"/>
      <c r="H18" s="201"/>
      <c r="I18" s="213" t="s">
        <v>935</v>
      </c>
      <c r="J18" s="151" t="s">
        <v>2580</v>
      </c>
      <c r="K18" s="19"/>
      <c r="N18" s="96"/>
    </row>
    <row r="19" spans="2:14" ht="29" x14ac:dyDescent="0.35">
      <c r="B19" s="201" t="s">
        <v>950</v>
      </c>
      <c r="C19" s="213" t="s">
        <v>2581</v>
      </c>
      <c r="D19" s="201"/>
      <c r="E19" s="19"/>
      <c r="F19" s="201"/>
      <c r="G19" s="19"/>
      <c r="H19" s="201"/>
      <c r="I19" s="213" t="s">
        <v>952</v>
      </c>
      <c r="J19" s="151" t="s">
        <v>2582</v>
      </c>
      <c r="K19" s="19"/>
      <c r="N19" s="96"/>
    </row>
    <row r="20" spans="2:14" ht="29" x14ac:dyDescent="0.35">
      <c r="B20" s="201" t="s">
        <v>1027</v>
      </c>
      <c r="C20" s="213" t="s">
        <v>2445</v>
      </c>
      <c r="D20" s="201"/>
      <c r="E20" s="19"/>
      <c r="F20" s="201"/>
      <c r="G20" s="19"/>
      <c r="H20" s="201"/>
      <c r="I20" s="213" t="s">
        <v>1028</v>
      </c>
      <c r="J20" s="151" t="s">
        <v>2583</v>
      </c>
      <c r="K20" s="19"/>
      <c r="N20" s="96"/>
    </row>
    <row r="21" spans="2:14" ht="43.5" x14ac:dyDescent="0.35">
      <c r="B21" s="201" t="s">
        <v>1052</v>
      </c>
      <c r="C21" s="213" t="s">
        <v>2584</v>
      </c>
      <c r="D21" s="201"/>
      <c r="E21" s="19"/>
      <c r="F21" s="201"/>
      <c r="G21" s="19"/>
      <c r="H21" s="201"/>
      <c r="I21" s="213" t="s">
        <v>1053</v>
      </c>
      <c r="J21" s="151" t="s">
        <v>2585</v>
      </c>
      <c r="K21" s="19"/>
      <c r="N21" s="96"/>
    </row>
    <row r="22" spans="2:14" ht="43.5" x14ac:dyDescent="0.35">
      <c r="B22" s="201" t="s">
        <v>1136</v>
      </c>
      <c r="C22" s="213" t="s">
        <v>2584</v>
      </c>
      <c r="D22" s="201"/>
      <c r="E22" s="19"/>
      <c r="F22" s="201"/>
      <c r="G22" s="19"/>
      <c r="H22" s="201"/>
      <c r="I22" s="213" t="s">
        <v>1137</v>
      </c>
      <c r="J22" s="151" t="s">
        <v>2585</v>
      </c>
      <c r="K22" s="19"/>
      <c r="N22" s="96"/>
    </row>
    <row r="23" spans="2:14" ht="43.5" x14ac:dyDescent="0.35">
      <c r="B23" s="201" t="s">
        <v>1148</v>
      </c>
      <c r="C23" s="213" t="s">
        <v>2443</v>
      </c>
      <c r="D23" s="201"/>
      <c r="E23" s="19"/>
      <c r="F23" s="201"/>
      <c r="G23" s="19"/>
      <c r="H23" s="201"/>
      <c r="I23" s="213" t="s">
        <v>1149</v>
      </c>
      <c r="J23" s="151" t="s">
        <v>2586</v>
      </c>
      <c r="K23" s="19"/>
      <c r="N23" s="96"/>
    </row>
    <row r="24" spans="2:14" ht="29" x14ac:dyDescent="0.35">
      <c r="B24" s="201" t="s">
        <v>1160</v>
      </c>
      <c r="C24" s="213" t="s">
        <v>2443</v>
      </c>
      <c r="D24" s="201"/>
      <c r="E24" s="19"/>
      <c r="F24" s="201"/>
      <c r="G24" s="19"/>
      <c r="H24" s="201"/>
      <c r="I24" s="213" t="s">
        <v>1161</v>
      </c>
      <c r="J24" s="151" t="s">
        <v>2587</v>
      </c>
      <c r="K24" s="19"/>
      <c r="N24" s="96"/>
    </row>
    <row r="25" spans="2:14" ht="58" x14ac:dyDescent="0.35">
      <c r="B25" s="201" t="s">
        <v>1178</v>
      </c>
      <c r="C25" s="213" t="s">
        <v>2445</v>
      </c>
      <c r="D25" s="201"/>
      <c r="E25" s="19"/>
      <c r="F25" s="201"/>
      <c r="G25" s="19"/>
      <c r="H25" s="201"/>
      <c r="I25" s="213" t="s">
        <v>1179</v>
      </c>
      <c r="J25" s="151" t="s">
        <v>2588</v>
      </c>
      <c r="K25" s="19"/>
      <c r="N25" s="96"/>
    </row>
    <row r="26" spans="2:14" ht="58" x14ac:dyDescent="0.35">
      <c r="B26" s="201" t="s">
        <v>1181</v>
      </c>
      <c r="C26" s="213" t="s">
        <v>2445</v>
      </c>
      <c r="D26" s="201"/>
      <c r="E26" s="19"/>
      <c r="F26" s="201"/>
      <c r="G26" s="19"/>
      <c r="H26" s="201"/>
      <c r="I26" s="213" t="s">
        <v>1819</v>
      </c>
      <c r="J26" s="151" t="s">
        <v>2588</v>
      </c>
      <c r="K26" s="19"/>
      <c r="N26" s="96"/>
    </row>
    <row r="27" spans="2:14" ht="58" x14ac:dyDescent="0.35">
      <c r="B27" s="201" t="s">
        <v>1210</v>
      </c>
      <c r="C27" s="213" t="s">
        <v>2445</v>
      </c>
      <c r="D27" s="201"/>
      <c r="E27" s="19"/>
      <c r="F27" s="201"/>
      <c r="G27" s="19"/>
      <c r="H27" s="201"/>
      <c r="I27" s="213" t="s">
        <v>1211</v>
      </c>
      <c r="J27" s="151" t="s">
        <v>2589</v>
      </c>
      <c r="K27" s="19"/>
      <c r="N27" s="96"/>
    </row>
    <row r="28" spans="2:14" ht="58" x14ac:dyDescent="0.35">
      <c r="B28" s="201" t="s">
        <v>1235</v>
      </c>
      <c r="C28" s="213" t="s">
        <v>2443</v>
      </c>
      <c r="D28" s="201"/>
      <c r="E28" s="19"/>
      <c r="F28" s="201"/>
      <c r="G28" s="19"/>
      <c r="H28" s="201"/>
      <c r="I28" s="213" t="s">
        <v>1236</v>
      </c>
      <c r="J28" s="151" t="s">
        <v>2590</v>
      </c>
      <c r="K28" s="19"/>
      <c r="N28" s="96"/>
    </row>
    <row r="29" spans="2:14" ht="145" x14ac:dyDescent="0.35">
      <c r="B29" s="201" t="s">
        <v>1268</v>
      </c>
      <c r="C29" s="213" t="s">
        <v>2284</v>
      </c>
      <c r="D29" s="201"/>
      <c r="E29" s="19"/>
      <c r="F29" s="201"/>
      <c r="G29" s="19"/>
      <c r="H29" s="201"/>
      <c r="I29" s="213" t="s">
        <v>1270</v>
      </c>
      <c r="J29" s="151" t="s">
        <v>2591</v>
      </c>
      <c r="K29" s="55" t="s">
        <v>2592</v>
      </c>
      <c r="N29" s="96"/>
    </row>
    <row r="30" spans="2:14" ht="43.5" x14ac:dyDescent="0.35">
      <c r="B30" s="201" t="s">
        <v>1320</v>
      </c>
      <c r="C30" s="213" t="s">
        <v>2445</v>
      </c>
      <c r="D30" s="201"/>
      <c r="E30" s="19"/>
      <c r="F30" s="201"/>
      <c r="G30" s="19"/>
      <c r="H30" s="201"/>
      <c r="I30" s="213" t="s">
        <v>1322</v>
      </c>
      <c r="J30" s="151" t="s">
        <v>2593</v>
      </c>
      <c r="K30" s="19"/>
      <c r="N30" s="96"/>
    </row>
    <row r="31" spans="2:14" ht="43.5" x14ac:dyDescent="0.35">
      <c r="B31" s="201" t="s">
        <v>1326</v>
      </c>
      <c r="C31" s="213" t="s">
        <v>2445</v>
      </c>
      <c r="D31" s="201"/>
      <c r="E31" s="19"/>
      <c r="F31" s="201"/>
      <c r="G31" s="19"/>
      <c r="H31" s="201"/>
      <c r="I31" s="213" t="s">
        <v>2305</v>
      </c>
      <c r="J31" s="151" t="s">
        <v>2593</v>
      </c>
      <c r="K31" s="19"/>
      <c r="N31" s="96"/>
    </row>
    <row r="32" spans="2:14" ht="58" x14ac:dyDescent="0.35">
      <c r="B32" s="201" t="s">
        <v>1345</v>
      </c>
      <c r="C32" s="213" t="s">
        <v>2445</v>
      </c>
      <c r="D32" s="201"/>
      <c r="E32" s="19"/>
      <c r="F32" s="201"/>
      <c r="G32" s="19"/>
      <c r="H32" s="201"/>
      <c r="I32" s="213" t="s">
        <v>1346</v>
      </c>
      <c r="J32" s="151" t="s">
        <v>2594</v>
      </c>
      <c r="K32" s="19"/>
      <c r="N32" s="96"/>
    </row>
    <row r="33" spans="2:14" ht="43.5" x14ac:dyDescent="0.35">
      <c r="B33" s="201" t="s">
        <v>1351</v>
      </c>
      <c r="C33" s="213" t="s">
        <v>2445</v>
      </c>
      <c r="D33" s="201"/>
      <c r="E33" s="19"/>
      <c r="F33" s="201"/>
      <c r="G33" s="19"/>
      <c r="H33" s="201"/>
      <c r="I33" s="213" t="s">
        <v>1353</v>
      </c>
      <c r="J33" s="151" t="s">
        <v>2595</v>
      </c>
      <c r="K33" s="19"/>
      <c r="N33" s="96"/>
    </row>
    <row r="34" spans="2:14" x14ac:dyDescent="0.35">
      <c r="B34" s="349" t="s">
        <v>2596</v>
      </c>
      <c r="C34" s="350"/>
      <c r="D34" s="350"/>
      <c r="E34" s="350"/>
      <c r="F34" s="350"/>
      <c r="G34" s="350"/>
      <c r="H34" s="350"/>
      <c r="I34" s="350"/>
      <c r="J34" s="350"/>
      <c r="K34" s="350"/>
      <c r="L34" s="146"/>
    </row>
    <row r="35" spans="2:14" ht="43.5" x14ac:dyDescent="0.35">
      <c r="B35" s="169" t="s">
        <v>2597</v>
      </c>
      <c r="C35" s="213" t="s">
        <v>2598</v>
      </c>
      <c r="D35" s="201"/>
      <c r="E35" s="201"/>
      <c r="F35" s="201"/>
      <c r="G35" s="201"/>
      <c r="H35" s="201"/>
      <c r="I35" s="213" t="s">
        <v>2599</v>
      </c>
      <c r="J35" s="151" t="s">
        <v>2600</v>
      </c>
      <c r="K35" s="19"/>
      <c r="N35" s="96"/>
    </row>
  </sheetData>
  <autoFilter ref="B2:J33" xr:uid="{1EDB6A58-4A74-4197-A870-1E35A5F2697A}"/>
  <sortState xmlns:xlrd2="http://schemas.microsoft.com/office/spreadsheetml/2017/richdata2" ref="B17:J33">
    <sortCondition ref="B17:B33"/>
  </sortState>
  <mergeCells count="3">
    <mergeCell ref="B3:J3"/>
    <mergeCell ref="B16:K16"/>
    <mergeCell ref="B34:K34"/>
  </mergeCells>
  <hyperlinks>
    <hyperlink ref="E4" r:id="rId1" xr:uid="{6DE401AB-0549-46EF-8485-76DC2DFAAA6F}"/>
    <hyperlink ref="E6" r:id="rId2" xr:uid="{D4E054AD-9A70-4170-8101-0A476D47D882}"/>
    <hyperlink ref="H6" r:id="rId3" xr:uid="{E413602E-0AF0-4A02-90EF-2BA36CF3F552}"/>
    <hyperlink ref="E7" r:id="rId4" xr:uid="{9D67009D-CC59-4BCF-8125-742CF3505691}"/>
    <hyperlink ref="H7" r:id="rId5" xr:uid="{3B75BE0B-258D-47C3-A108-AD7D1FD66A17}"/>
    <hyperlink ref="E8" r:id="rId6" xr:uid="{D7E26588-3DC3-4690-B80B-B8A176004E17}"/>
    <hyperlink ref="H8" r:id="rId7" xr:uid="{968BB688-B228-439C-9827-BE9F6487DEB8}"/>
    <hyperlink ref="E5" r:id="rId8" xr:uid="{E28323FD-42BA-4B69-99A1-C4E868212D4C}"/>
    <hyperlink ref="H5" r:id="rId9" xr:uid="{127B5021-722F-4F4D-962D-066247231E73}"/>
    <hyperlink ref="E9" r:id="rId10" xr:uid="{0D74FAB7-3C19-4D61-AEA2-8867028F80B5}"/>
    <hyperlink ref="H9" r:id="rId11" xr:uid="{8EDAB80B-967F-4076-A861-93F6BF036958}"/>
    <hyperlink ref="E10" r:id="rId12" xr:uid="{997FA96F-6C3B-44E4-BF5E-483CC68FAEF7}"/>
    <hyperlink ref="H10" r:id="rId13" xr:uid="{265F5D31-30F1-4595-AE02-C1FC3262DDB4}"/>
    <hyperlink ref="E11" r:id="rId14" xr:uid="{56CF738B-AEE6-4C52-8D82-AD97E67B6274}"/>
    <hyperlink ref="H11" r:id="rId15" xr:uid="{67EDF4AF-9459-48B6-ADA4-B8EC4FD1B5BD}"/>
    <hyperlink ref="E12" r:id="rId16" xr:uid="{EF625240-8A18-47FA-93C2-711A75C2CFFF}"/>
    <hyperlink ref="H12" r:id="rId17" xr:uid="{98807FD6-4428-4DD7-8D9C-EEE6B72ED670}"/>
    <hyperlink ref="E14" r:id="rId18" xr:uid="{D2E01AB3-A828-4C37-AC3E-B0513337B930}"/>
    <hyperlink ref="H14" r:id="rId19" xr:uid="{B8BFF951-802A-4DDF-AA03-0B0C5F5E8BCA}"/>
    <hyperlink ref="H13" r:id="rId20" xr:uid="{93A7B879-E295-4DA8-B7AB-F1C68D91A139}"/>
    <hyperlink ref="H15" r:id="rId21" xr:uid="{DF14C5A5-14C2-465B-9A30-93AFEC001677}"/>
    <hyperlink ref="H4" r:id="rId22" xr:uid="{1E9912E9-C554-462C-828B-A3D1FF5ED949}"/>
  </hyperlinks>
  <pageMargins left="0.7" right="0.7" top="0.75" bottom="0.75" header="0.3" footer="0.3"/>
  <pageSetup paperSize="9" orientation="portrait" r:id="rId23"/>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F8623-0665-4A1E-BA04-CB41B33CCAC0}">
  <dimension ref="A1:I52"/>
  <sheetViews>
    <sheetView zoomScale="85" zoomScaleNormal="85" workbookViewId="0">
      <selection activeCell="I8" sqref="I8"/>
    </sheetView>
  </sheetViews>
  <sheetFormatPr defaultRowHeight="14.5" x14ac:dyDescent="0.35"/>
  <cols>
    <col min="1" max="1" width="19.26953125" style="1" bestFit="1" customWidth="1"/>
    <col min="2" max="2" width="22.26953125" style="1" customWidth="1"/>
    <col min="3" max="3" width="15.26953125" style="1" bestFit="1" customWidth="1"/>
    <col min="4" max="4" width="16.26953125" style="1" bestFit="1" customWidth="1"/>
    <col min="5" max="5" width="24" style="1" bestFit="1" customWidth="1"/>
    <col min="6" max="6" width="27.453125" style="1" bestFit="1" customWidth="1"/>
    <col min="7" max="7" width="25.7265625" style="1" bestFit="1" customWidth="1"/>
    <col min="8" max="8" width="12.26953125" style="1" bestFit="1" customWidth="1"/>
    <col min="9" max="9" width="31.26953125" customWidth="1"/>
  </cols>
  <sheetData>
    <row r="1" spans="1:9" x14ac:dyDescent="0.35">
      <c r="A1" s="10" t="s">
        <v>497</v>
      </c>
      <c r="B1" s="7"/>
    </row>
    <row r="2" spans="1:9" x14ac:dyDescent="0.35">
      <c r="A2" s="11" t="s">
        <v>498</v>
      </c>
      <c r="B2" s="9" t="s">
        <v>499</v>
      </c>
    </row>
    <row r="4" spans="1:9" x14ac:dyDescent="0.35">
      <c r="A4" s="5"/>
      <c r="B4" s="5" t="s">
        <v>500</v>
      </c>
      <c r="C4" s="5" t="s">
        <v>501</v>
      </c>
      <c r="D4" s="8" t="s">
        <v>502</v>
      </c>
      <c r="E4" s="5" t="s">
        <v>503</v>
      </c>
      <c r="F4" s="5" t="s">
        <v>504</v>
      </c>
      <c r="G4" s="5" t="s">
        <v>505</v>
      </c>
      <c r="H4" s="5" t="s">
        <v>506</v>
      </c>
      <c r="I4" s="5" t="s">
        <v>507</v>
      </c>
    </row>
    <row r="5" spans="1:9" x14ac:dyDescent="0.35">
      <c r="B5" s="2"/>
      <c r="C5" s="3"/>
      <c r="D5" s="3"/>
      <c r="E5" s="3"/>
      <c r="F5" s="3"/>
      <c r="G5" s="3"/>
      <c r="H5" s="3"/>
      <c r="I5" s="4"/>
    </row>
    <row r="6" spans="1:9" x14ac:dyDescent="0.35">
      <c r="A6" s="2"/>
      <c r="B6" s="17"/>
      <c r="C6" s="3"/>
      <c r="D6" s="3"/>
      <c r="E6" s="3"/>
      <c r="F6" s="3"/>
      <c r="G6" s="3"/>
      <c r="H6" s="3"/>
      <c r="I6" s="4"/>
    </row>
    <row r="7" spans="1:9" x14ac:dyDescent="0.35">
      <c r="A7" s="3"/>
      <c r="B7" s="18"/>
      <c r="C7" s="3"/>
      <c r="D7" s="3"/>
      <c r="E7" s="3"/>
      <c r="F7" s="3"/>
      <c r="G7" s="3"/>
      <c r="H7" s="3"/>
      <c r="I7" s="4"/>
    </row>
    <row r="8" spans="1:9" x14ac:dyDescent="0.35">
      <c r="A8" s="3"/>
      <c r="B8" s="3"/>
      <c r="C8" s="3"/>
      <c r="D8" s="3"/>
      <c r="E8" s="3"/>
      <c r="F8" s="3"/>
      <c r="G8" s="3"/>
      <c r="H8" s="3"/>
      <c r="I8" s="4"/>
    </row>
    <row r="9" spans="1:9" x14ac:dyDescent="0.35">
      <c r="A9" s="3"/>
      <c r="B9" s="3"/>
      <c r="C9" s="3"/>
      <c r="D9" s="3"/>
      <c r="E9" s="3"/>
      <c r="F9" s="3"/>
      <c r="G9" s="3"/>
      <c r="H9" s="3"/>
      <c r="I9" s="4"/>
    </row>
    <row r="10" spans="1:9" x14ac:dyDescent="0.35">
      <c r="A10" s="3"/>
      <c r="B10" s="3"/>
      <c r="C10" s="3"/>
      <c r="D10" s="3"/>
      <c r="E10" s="3"/>
      <c r="F10" s="3"/>
      <c r="G10" s="3"/>
      <c r="H10" s="3"/>
      <c r="I10" s="4"/>
    </row>
    <row r="11" spans="1:9" x14ac:dyDescent="0.35">
      <c r="A11" s="3"/>
      <c r="B11" s="3"/>
      <c r="C11" s="3"/>
      <c r="D11" s="3"/>
      <c r="E11" s="3"/>
      <c r="F11" s="3"/>
      <c r="G11" s="3"/>
      <c r="H11" s="3"/>
      <c r="I11" s="4"/>
    </row>
    <row r="12" spans="1:9" x14ac:dyDescent="0.35">
      <c r="A12" s="3"/>
      <c r="B12" s="3"/>
      <c r="C12" s="3"/>
      <c r="D12" s="3"/>
      <c r="E12" s="3"/>
      <c r="F12" s="3"/>
      <c r="G12" s="3"/>
      <c r="H12" s="3"/>
      <c r="I12" s="4"/>
    </row>
    <row r="13" spans="1:9" x14ac:dyDescent="0.35">
      <c r="A13" s="3"/>
      <c r="B13" s="3"/>
      <c r="C13" s="3"/>
      <c r="D13" s="3"/>
      <c r="E13" s="3"/>
      <c r="F13" s="3"/>
      <c r="G13" s="3"/>
      <c r="H13" s="3"/>
      <c r="I13" s="4"/>
    </row>
    <row r="14" spans="1:9" x14ac:dyDescent="0.35">
      <c r="A14" s="3"/>
      <c r="B14" s="3"/>
      <c r="C14" s="3"/>
      <c r="D14" s="3"/>
      <c r="E14" s="3"/>
      <c r="F14" s="3"/>
      <c r="G14" s="3"/>
      <c r="H14" s="3"/>
      <c r="I14" s="4"/>
    </row>
    <row r="15" spans="1:9" x14ac:dyDescent="0.35">
      <c r="A15" s="3"/>
      <c r="B15" s="3"/>
      <c r="C15" s="3"/>
      <c r="D15" s="3"/>
      <c r="E15" s="3"/>
      <c r="F15" s="3"/>
      <c r="G15" s="3"/>
      <c r="H15" s="3"/>
      <c r="I15" s="4"/>
    </row>
    <row r="16" spans="1:9" x14ac:dyDescent="0.35">
      <c r="A16" s="3"/>
      <c r="B16" s="3"/>
      <c r="C16" s="3"/>
      <c r="D16" s="3"/>
      <c r="E16" s="3"/>
      <c r="F16" s="3"/>
      <c r="G16" s="3"/>
      <c r="H16" s="3"/>
      <c r="I16" s="4"/>
    </row>
    <row r="17" spans="1:9" x14ac:dyDescent="0.35">
      <c r="A17" s="3"/>
      <c r="B17" s="3"/>
      <c r="C17" s="3"/>
      <c r="D17" s="3"/>
      <c r="E17" s="3"/>
      <c r="F17" s="3"/>
      <c r="G17" s="3"/>
      <c r="H17" s="3"/>
      <c r="I17" s="4"/>
    </row>
    <row r="18" spans="1:9" x14ac:dyDescent="0.35">
      <c r="A18" s="3"/>
      <c r="B18" s="3"/>
      <c r="C18" s="3"/>
      <c r="D18" s="3"/>
      <c r="E18" s="3"/>
      <c r="F18" s="3"/>
      <c r="G18" s="3"/>
      <c r="H18" s="3"/>
      <c r="I18" s="4"/>
    </row>
    <row r="19" spans="1:9" x14ac:dyDescent="0.35">
      <c r="A19" s="3"/>
      <c r="B19" s="3"/>
      <c r="C19" s="3"/>
      <c r="D19" s="3"/>
      <c r="E19" s="3"/>
      <c r="F19" s="3"/>
      <c r="G19" s="3"/>
      <c r="H19" s="3"/>
      <c r="I19" s="4"/>
    </row>
    <row r="20" spans="1:9" x14ac:dyDescent="0.35">
      <c r="A20" s="3"/>
      <c r="B20" s="3"/>
      <c r="C20" s="3"/>
      <c r="D20" s="3"/>
      <c r="E20" s="3"/>
      <c r="F20" s="3"/>
      <c r="G20" s="3"/>
      <c r="H20" s="3"/>
      <c r="I20" s="4"/>
    </row>
    <row r="21" spans="1:9" x14ac:dyDescent="0.35">
      <c r="A21" s="3"/>
      <c r="B21" s="3"/>
      <c r="C21" s="3"/>
      <c r="D21" s="3"/>
      <c r="E21" s="3"/>
      <c r="F21" s="3"/>
      <c r="G21" s="3"/>
      <c r="H21" s="3"/>
      <c r="I21" s="4"/>
    </row>
    <row r="22" spans="1:9" x14ac:dyDescent="0.35">
      <c r="A22" s="3"/>
      <c r="B22" s="3"/>
      <c r="C22" s="3"/>
      <c r="D22" s="3"/>
      <c r="E22" s="3"/>
      <c r="F22" s="3"/>
      <c r="G22" s="3"/>
      <c r="H22" s="3"/>
      <c r="I22" s="4"/>
    </row>
    <row r="23" spans="1:9" x14ac:dyDescent="0.35">
      <c r="A23" s="3"/>
      <c r="B23" s="3"/>
      <c r="C23" s="3"/>
      <c r="D23" s="3"/>
      <c r="E23" s="3"/>
      <c r="F23" s="3"/>
      <c r="G23" s="3"/>
      <c r="H23" s="3"/>
      <c r="I23" s="4"/>
    </row>
    <row r="24" spans="1:9" x14ac:dyDescent="0.35">
      <c r="A24" s="3"/>
      <c r="B24" s="3"/>
      <c r="C24" s="3"/>
      <c r="D24" s="3"/>
      <c r="E24" s="3"/>
      <c r="F24" s="3"/>
      <c r="G24" s="3"/>
      <c r="H24" s="3"/>
      <c r="I24" s="4"/>
    </row>
    <row r="25" spans="1:9" x14ac:dyDescent="0.35">
      <c r="A25" s="3"/>
      <c r="B25" s="3"/>
      <c r="C25" s="3"/>
      <c r="D25" s="3"/>
      <c r="E25" s="3"/>
      <c r="F25" s="3"/>
      <c r="G25" s="3"/>
      <c r="H25" s="3"/>
      <c r="I25" s="4"/>
    </row>
    <row r="26" spans="1:9" x14ac:dyDescent="0.35">
      <c r="A26" s="3"/>
      <c r="B26" s="3"/>
      <c r="C26" s="3"/>
      <c r="D26" s="3"/>
      <c r="E26" s="3"/>
      <c r="F26" s="3"/>
      <c r="G26" s="3"/>
      <c r="H26" s="3"/>
      <c r="I26" s="4"/>
    </row>
    <row r="27" spans="1:9" x14ac:dyDescent="0.35">
      <c r="A27" s="3"/>
      <c r="B27" s="3"/>
      <c r="C27" s="3"/>
      <c r="D27" s="3"/>
      <c r="E27" s="3"/>
      <c r="F27" s="3"/>
      <c r="G27" s="3"/>
      <c r="H27" s="3"/>
      <c r="I27" s="4"/>
    </row>
    <row r="28" spans="1:9" x14ac:dyDescent="0.35">
      <c r="A28" s="3"/>
      <c r="B28" s="3"/>
      <c r="C28" s="3"/>
      <c r="D28" s="3"/>
      <c r="E28" s="3"/>
      <c r="F28" s="3"/>
      <c r="G28" s="3"/>
      <c r="H28" s="3"/>
      <c r="I28" s="4"/>
    </row>
    <row r="29" spans="1:9" x14ac:dyDescent="0.35">
      <c r="A29" s="3"/>
      <c r="B29" s="3"/>
      <c r="C29" s="3"/>
      <c r="D29" s="3"/>
      <c r="E29" s="3"/>
      <c r="F29" s="3"/>
      <c r="G29" s="3"/>
      <c r="H29" s="3"/>
      <c r="I29" s="4"/>
    </row>
    <row r="30" spans="1:9" x14ac:dyDescent="0.35">
      <c r="A30" s="3"/>
      <c r="B30" s="3"/>
      <c r="C30" s="3"/>
      <c r="D30" s="3"/>
      <c r="E30" s="3"/>
      <c r="F30" s="3"/>
      <c r="G30" s="3"/>
      <c r="H30" s="3"/>
      <c r="I30" s="4"/>
    </row>
    <row r="31" spans="1:9" x14ac:dyDescent="0.35">
      <c r="A31" s="3"/>
      <c r="B31" s="3"/>
      <c r="C31" s="3"/>
      <c r="D31" s="3"/>
      <c r="E31" s="3"/>
      <c r="F31" s="3"/>
      <c r="G31" s="3"/>
      <c r="H31" s="3"/>
      <c r="I31" s="4"/>
    </row>
    <row r="32" spans="1:9" x14ac:dyDescent="0.35">
      <c r="A32" s="3"/>
      <c r="B32" s="3"/>
      <c r="C32" s="3"/>
      <c r="D32" s="3"/>
      <c r="E32" s="3"/>
      <c r="F32" s="3"/>
      <c r="G32" s="3"/>
      <c r="H32" s="3"/>
      <c r="I32" s="4"/>
    </row>
    <row r="33" spans="1:9" x14ac:dyDescent="0.35">
      <c r="A33" s="3"/>
      <c r="B33" s="3"/>
      <c r="C33" s="3"/>
      <c r="D33" s="3"/>
      <c r="E33" s="3"/>
      <c r="F33" s="3"/>
      <c r="G33" s="3"/>
      <c r="H33" s="3"/>
      <c r="I33" s="4"/>
    </row>
    <row r="34" spans="1:9" x14ac:dyDescent="0.35">
      <c r="A34" s="3"/>
      <c r="B34" s="3"/>
      <c r="C34" s="3"/>
      <c r="D34" s="3"/>
      <c r="E34" s="3"/>
      <c r="F34" s="3"/>
      <c r="G34" s="3"/>
      <c r="H34" s="3"/>
      <c r="I34" s="4"/>
    </row>
    <row r="35" spans="1:9" x14ac:dyDescent="0.35">
      <c r="A35" s="3"/>
      <c r="B35" s="3"/>
      <c r="C35" s="3"/>
      <c r="D35" s="3"/>
      <c r="E35" s="3"/>
      <c r="F35" s="3"/>
      <c r="G35" s="3"/>
      <c r="H35" s="3"/>
      <c r="I35" s="4"/>
    </row>
    <row r="36" spans="1:9" x14ac:dyDescent="0.35">
      <c r="A36" s="3"/>
      <c r="B36" s="3"/>
      <c r="C36" s="3"/>
      <c r="D36" s="3"/>
      <c r="E36" s="3"/>
      <c r="F36" s="3"/>
      <c r="G36" s="3"/>
      <c r="H36" s="3"/>
      <c r="I36" s="4"/>
    </row>
    <row r="37" spans="1:9" x14ac:dyDescent="0.35">
      <c r="A37" s="3"/>
      <c r="B37" s="3"/>
      <c r="C37" s="3"/>
      <c r="D37" s="3"/>
      <c r="E37" s="3"/>
      <c r="F37" s="3"/>
      <c r="G37" s="3"/>
      <c r="H37" s="3"/>
      <c r="I37" s="4"/>
    </row>
    <row r="38" spans="1:9" x14ac:dyDescent="0.35">
      <c r="A38" s="3"/>
      <c r="B38" s="3"/>
      <c r="C38" s="3"/>
      <c r="D38" s="3"/>
      <c r="E38" s="3"/>
      <c r="F38" s="3"/>
      <c r="G38" s="3"/>
      <c r="H38" s="3"/>
      <c r="I38" s="4"/>
    </row>
    <row r="39" spans="1:9" x14ac:dyDescent="0.35">
      <c r="A39" s="3"/>
      <c r="B39" s="3"/>
      <c r="C39" s="3"/>
      <c r="D39" s="3"/>
      <c r="E39" s="3"/>
      <c r="F39" s="3"/>
      <c r="G39" s="3"/>
      <c r="H39" s="3"/>
      <c r="I39" s="4"/>
    </row>
    <row r="40" spans="1:9" x14ac:dyDescent="0.35">
      <c r="A40" s="3"/>
      <c r="B40" s="3"/>
      <c r="C40" s="3"/>
      <c r="D40" s="3"/>
      <c r="E40" s="3"/>
      <c r="F40" s="3"/>
      <c r="G40" s="3"/>
      <c r="H40" s="3"/>
      <c r="I40" s="4"/>
    </row>
    <row r="41" spans="1:9" x14ac:dyDescent="0.35">
      <c r="A41" s="3"/>
      <c r="B41" s="3"/>
      <c r="C41" s="3"/>
      <c r="D41" s="3"/>
      <c r="E41" s="3"/>
      <c r="F41" s="3"/>
      <c r="G41" s="3"/>
      <c r="H41" s="3"/>
      <c r="I41" s="4"/>
    </row>
    <row r="42" spans="1:9" x14ac:dyDescent="0.35">
      <c r="A42" s="3"/>
      <c r="B42" s="3"/>
      <c r="C42" s="3"/>
      <c r="D42" s="3"/>
      <c r="E42" s="3"/>
      <c r="F42" s="3"/>
      <c r="G42" s="3"/>
      <c r="H42" s="3"/>
      <c r="I42" s="4"/>
    </row>
    <row r="43" spans="1:9" x14ac:dyDescent="0.35">
      <c r="A43" s="3"/>
      <c r="B43" s="3"/>
      <c r="C43" s="3"/>
      <c r="D43" s="3"/>
      <c r="E43" s="3"/>
      <c r="F43" s="3"/>
      <c r="G43" s="3"/>
      <c r="H43" s="3"/>
      <c r="I43" s="4"/>
    </row>
    <row r="44" spans="1:9" x14ac:dyDescent="0.35">
      <c r="A44" s="3"/>
      <c r="B44" s="3"/>
      <c r="C44" s="3"/>
      <c r="D44" s="3"/>
      <c r="E44" s="3"/>
      <c r="F44" s="3"/>
      <c r="G44" s="3"/>
      <c r="H44" s="3"/>
      <c r="I44" s="4"/>
    </row>
    <row r="45" spans="1:9" x14ac:dyDescent="0.35">
      <c r="A45" s="3"/>
      <c r="B45" s="3"/>
      <c r="C45" s="3"/>
      <c r="D45" s="3"/>
      <c r="E45" s="3"/>
      <c r="F45" s="3"/>
      <c r="G45" s="3"/>
      <c r="H45" s="3"/>
      <c r="I45" s="4"/>
    </row>
    <row r="46" spans="1:9" x14ac:dyDescent="0.35">
      <c r="A46" s="3"/>
      <c r="B46" s="3"/>
      <c r="C46" s="3"/>
      <c r="D46" s="3"/>
      <c r="E46" s="3"/>
      <c r="F46" s="3"/>
      <c r="G46" s="3"/>
      <c r="H46" s="3"/>
      <c r="I46" s="4"/>
    </row>
    <row r="47" spans="1:9" x14ac:dyDescent="0.35">
      <c r="A47" s="3"/>
      <c r="B47" s="3"/>
      <c r="C47" s="3"/>
      <c r="D47" s="3"/>
      <c r="E47" s="3"/>
      <c r="F47" s="3"/>
      <c r="G47" s="3"/>
      <c r="H47" s="3"/>
      <c r="I47" s="4"/>
    </row>
    <row r="48" spans="1:9" x14ac:dyDescent="0.35">
      <c r="A48" s="3"/>
      <c r="B48" s="3"/>
      <c r="C48" s="3"/>
      <c r="D48" s="3"/>
      <c r="E48" s="3"/>
      <c r="F48" s="3"/>
      <c r="G48" s="3"/>
      <c r="H48" s="3"/>
      <c r="I48" s="4"/>
    </row>
    <row r="49" spans="1:9" x14ac:dyDescent="0.35">
      <c r="A49" s="3"/>
      <c r="B49" s="3"/>
      <c r="C49" s="3"/>
      <c r="D49" s="3"/>
      <c r="E49" s="3"/>
      <c r="F49" s="3"/>
      <c r="G49" s="3"/>
      <c r="H49" s="3"/>
      <c r="I49" s="4"/>
    </row>
    <row r="50" spans="1:9" x14ac:dyDescent="0.35">
      <c r="A50" s="3"/>
      <c r="B50" s="3"/>
      <c r="C50" s="3"/>
      <c r="D50" s="3"/>
      <c r="E50" s="3"/>
      <c r="F50" s="3"/>
      <c r="G50" s="3"/>
      <c r="H50" s="3"/>
      <c r="I50" s="4"/>
    </row>
    <row r="51" spans="1:9" x14ac:dyDescent="0.35">
      <c r="A51" s="3"/>
      <c r="B51" s="3"/>
      <c r="C51" s="3"/>
      <c r="D51" s="3"/>
      <c r="E51" s="3"/>
      <c r="F51" s="3"/>
      <c r="G51" s="3"/>
      <c r="H51" s="3"/>
      <c r="I51" s="4"/>
    </row>
    <row r="52" spans="1:9" x14ac:dyDescent="0.35">
      <c r="A52" s="3"/>
      <c r="B52" s="3"/>
      <c r="C52" s="3"/>
      <c r="D52" s="3"/>
      <c r="E52" s="3"/>
      <c r="F52" s="3"/>
      <c r="G52" s="3"/>
      <c r="H52" s="3"/>
      <c r="I52" s="4"/>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4F9C2-5547-447B-A509-F5C5AF226B4F}">
  <dimension ref="A1:I20"/>
  <sheetViews>
    <sheetView workbookViewId="0">
      <selection activeCell="D16" sqref="D16"/>
    </sheetView>
  </sheetViews>
  <sheetFormatPr defaultRowHeight="14.5" x14ac:dyDescent="0.35"/>
  <sheetData>
    <row r="1" spans="1:9" x14ac:dyDescent="0.35">
      <c r="A1" t="s">
        <v>943</v>
      </c>
      <c r="B1" t="e">
        <f>MATCH(A1,'TTM28.0.1 Changes'!#REF!,0)</f>
        <v>#REF!</v>
      </c>
    </row>
    <row r="2" spans="1:9" x14ac:dyDescent="0.35">
      <c r="A2" t="s">
        <v>950</v>
      </c>
      <c r="B2" t="e">
        <f>MATCH(A2,'TTM28.0.1 Changes'!#REF!,0)</f>
        <v>#REF!</v>
      </c>
    </row>
    <row r="3" spans="1:9" x14ac:dyDescent="0.35">
      <c r="A3" t="s">
        <v>1027</v>
      </c>
      <c r="B3" s="257" t="e">
        <f>MATCH(A3,'TTM28.0.1 Changes'!#REF!,0)</f>
        <v>#REF!</v>
      </c>
      <c r="D3" s="257"/>
      <c r="E3" t="s">
        <v>2601</v>
      </c>
      <c r="I3" t="s">
        <v>2602</v>
      </c>
    </row>
    <row r="4" spans="1:9" x14ac:dyDescent="0.35">
      <c r="A4" t="s">
        <v>1061</v>
      </c>
      <c r="B4" t="e">
        <f>MATCH(A4,'TTM28.0.1 Changes'!#REF!,0)</f>
        <v>#REF!</v>
      </c>
      <c r="I4" t="s">
        <v>2603</v>
      </c>
    </row>
    <row r="5" spans="1:9" x14ac:dyDescent="0.35">
      <c r="A5" t="s">
        <v>1077</v>
      </c>
      <c r="B5" s="257" t="e">
        <f>MATCH(A5,'TTM28.0.1 Changes'!#REF!,0)</f>
        <v>#REF!</v>
      </c>
      <c r="I5" t="s">
        <v>2604</v>
      </c>
    </row>
    <row r="6" spans="1:9" x14ac:dyDescent="0.35">
      <c r="A6" t="s">
        <v>1087</v>
      </c>
      <c r="B6" t="e">
        <f>MATCH(A6,'TTM28.0.1 Changes'!#REF!,0)</f>
        <v>#REF!</v>
      </c>
      <c r="I6" t="s">
        <v>2605</v>
      </c>
    </row>
    <row r="7" spans="1:9" x14ac:dyDescent="0.35">
      <c r="A7" t="s">
        <v>1095</v>
      </c>
      <c r="B7" t="e">
        <f>MATCH(A7,'TTM28.0.1 Changes'!#REF!,0)</f>
        <v>#REF!</v>
      </c>
      <c r="I7" t="s">
        <v>2606</v>
      </c>
    </row>
    <row r="8" spans="1:9" x14ac:dyDescent="0.35">
      <c r="A8" t="s">
        <v>1239</v>
      </c>
      <c r="B8" t="e">
        <f>MATCH(A8,'TTM28.0.1 Changes'!#REF!,0)</f>
        <v>#REF!</v>
      </c>
      <c r="I8" t="s">
        <v>2607</v>
      </c>
    </row>
    <row r="9" spans="1:9" x14ac:dyDescent="0.35">
      <c r="A9" t="s">
        <v>1311</v>
      </c>
      <c r="B9" t="e">
        <f>MATCH(A9,'TTM28.0.1 Changes'!#REF!,0)</f>
        <v>#REF!</v>
      </c>
      <c r="I9" t="s">
        <v>2608</v>
      </c>
    </row>
    <row r="10" spans="1:9" x14ac:dyDescent="0.35">
      <c r="A10" t="s">
        <v>1320</v>
      </c>
      <c r="B10" t="e">
        <f>MATCH(A10,'TTM28.0.1 Changes'!#REF!,0)</f>
        <v>#REF!</v>
      </c>
      <c r="I10" t="s">
        <v>2609</v>
      </c>
    </row>
    <row r="11" spans="1:9" x14ac:dyDescent="0.35">
      <c r="A11" t="s">
        <v>1326</v>
      </c>
      <c r="B11" t="e">
        <f>MATCH(A11,'TTM28.0.1 Changes'!#REF!,0)</f>
        <v>#REF!</v>
      </c>
    </row>
    <row r="12" spans="1:9" x14ac:dyDescent="0.35">
      <c r="A12" t="s">
        <v>1341</v>
      </c>
      <c r="B12" t="e">
        <f>MATCH(A12,'TTM28.0.1 Changes'!#REF!,0)</f>
        <v>#REF!</v>
      </c>
    </row>
    <row r="13" spans="1:9" x14ac:dyDescent="0.35">
      <c r="A13" t="s">
        <v>1345</v>
      </c>
      <c r="B13" s="257" t="e">
        <f>MATCH(A13,'TTM28.0.1 Changes'!#REF!,0)</f>
        <v>#REF!</v>
      </c>
    </row>
    <row r="14" spans="1:9" x14ac:dyDescent="0.35">
      <c r="A14" t="s">
        <v>1348</v>
      </c>
      <c r="B14" t="e">
        <f>MATCH(A14,'TTM28.0.1 Changes'!#REF!,0)</f>
        <v>#REF!</v>
      </c>
    </row>
    <row r="15" spans="1:9" x14ac:dyDescent="0.35">
      <c r="A15" t="s">
        <v>1351</v>
      </c>
      <c r="B15" t="e">
        <f>MATCH(A15,'TTM28.0.1 Changes'!#REF!,0)</f>
        <v>#REF!</v>
      </c>
    </row>
    <row r="16" spans="1:9" x14ac:dyDescent="0.35">
      <c r="A16" t="s">
        <v>1362</v>
      </c>
      <c r="B16" t="e">
        <f>MATCH(A16,'TTM28.0.1 Changes'!#REF!,0)</f>
        <v>#REF!</v>
      </c>
    </row>
    <row r="17" spans="1:2" x14ac:dyDescent="0.35">
      <c r="A17" t="s">
        <v>1368</v>
      </c>
      <c r="B17" t="e">
        <f>MATCH(A17,'TTM28.0.1 Changes'!#REF!,0)</f>
        <v>#REF!</v>
      </c>
    </row>
    <row r="18" spans="1:2" x14ac:dyDescent="0.35">
      <c r="A18" t="s">
        <v>1378</v>
      </c>
      <c r="B18" s="257" t="e">
        <f>MATCH(A18,'TTM28.0.1 Changes'!#REF!,0)</f>
        <v>#REF!</v>
      </c>
    </row>
    <row r="19" spans="1:2" x14ac:dyDescent="0.35">
      <c r="A19" t="s">
        <v>1381</v>
      </c>
      <c r="B19" t="e">
        <f>MATCH(A19,'TTM28.0.1 Changes'!#REF!,0)</f>
        <v>#REF!</v>
      </c>
    </row>
    <row r="20" spans="1:2" x14ac:dyDescent="0.35">
      <c r="A20" t="s">
        <v>1384</v>
      </c>
      <c r="B20" t="e">
        <f>MATCH(A20,'TTM28.0.1 Changes'!#REF!,0)</f>
        <v>#REF!</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FBF85-4BEB-498A-99EC-A1EC90EDAD3B}">
  <dimension ref="A1:N19"/>
  <sheetViews>
    <sheetView zoomScale="70" zoomScaleNormal="70" workbookViewId="0">
      <pane xSplit="3" ySplit="2" topLeftCell="J7" activePane="bottomRight" state="frozen"/>
      <selection pane="topRight" activeCell="G90" sqref="G90"/>
      <selection pane="bottomLeft" activeCell="G90" sqref="G90"/>
      <selection pane="bottomRight" activeCell="J11" sqref="J11"/>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hidden="1" customWidth="1" outlineLevel="1"/>
    <col min="12" max="12" width="13.1796875" style="56" bestFit="1" customWidth="1" collapsed="1"/>
    <col min="13" max="16384" width="9.1796875" style="56"/>
  </cols>
  <sheetData>
    <row r="1" spans="1:14" ht="18.5" x14ac:dyDescent="0.35">
      <c r="A1" s="56" t="s">
        <v>1308</v>
      </c>
      <c r="B1" s="101" t="s">
        <v>2610</v>
      </c>
      <c r="C1" s="168"/>
      <c r="D1" s="95"/>
      <c r="E1" s="95"/>
      <c r="F1" s="95"/>
      <c r="G1" s="95"/>
      <c r="H1" s="95"/>
    </row>
    <row r="2" spans="1:14" x14ac:dyDescent="0.35">
      <c r="B2" s="92" t="s">
        <v>1937</v>
      </c>
      <c r="C2" s="92" t="s">
        <v>1616</v>
      </c>
      <c r="D2" s="92" t="s">
        <v>1938</v>
      </c>
      <c r="E2" s="92" t="s">
        <v>2279</v>
      </c>
      <c r="F2" s="92" t="s">
        <v>37</v>
      </c>
      <c r="G2" s="92" t="s">
        <v>1939</v>
      </c>
      <c r="H2" s="92" t="s">
        <v>2280</v>
      </c>
      <c r="I2" s="93" t="s">
        <v>1619</v>
      </c>
      <c r="J2" s="92" t="s">
        <v>1940</v>
      </c>
      <c r="K2" s="144" t="s">
        <v>657</v>
      </c>
      <c r="L2" s="146"/>
    </row>
    <row r="3" spans="1:14" x14ac:dyDescent="0.35">
      <c r="B3" s="348" t="s">
        <v>1628</v>
      </c>
      <c r="C3" s="355"/>
      <c r="D3" s="355"/>
      <c r="E3" s="355"/>
      <c r="F3" s="355"/>
      <c r="G3" s="355"/>
      <c r="H3" s="355"/>
      <c r="I3" s="355"/>
      <c r="J3" s="355"/>
      <c r="K3" s="214"/>
      <c r="L3" s="146"/>
    </row>
    <row r="4" spans="1:14" ht="72.5" x14ac:dyDescent="0.35">
      <c r="B4" s="18" t="s">
        <v>1409</v>
      </c>
      <c r="C4" s="63" t="s">
        <v>1630</v>
      </c>
      <c r="D4" s="94" t="s">
        <v>2611</v>
      </c>
      <c r="E4" s="244" t="s">
        <v>2612</v>
      </c>
      <c r="F4" s="256" t="s">
        <v>2613</v>
      </c>
      <c r="G4" s="94" t="s">
        <v>2614</v>
      </c>
      <c r="H4" s="218" t="s">
        <v>2615</v>
      </c>
      <c r="I4" s="61" t="s">
        <v>1411</v>
      </c>
      <c r="J4" s="61" t="s">
        <v>1412</v>
      </c>
      <c r="K4" s="94"/>
      <c r="L4" s="232"/>
    </row>
    <row r="5" spans="1:14" x14ac:dyDescent="0.35">
      <c r="B5" s="349" t="s">
        <v>1656</v>
      </c>
      <c r="C5" s="350"/>
      <c r="D5" s="350"/>
      <c r="E5" s="350"/>
      <c r="F5" s="350"/>
      <c r="G5" s="350"/>
      <c r="H5" s="350"/>
      <c r="I5" s="350"/>
      <c r="J5" s="350"/>
      <c r="K5" s="350"/>
      <c r="L5" s="146"/>
    </row>
    <row r="6" spans="1:14" ht="29" x14ac:dyDescent="0.35">
      <c r="B6" s="19" t="s">
        <v>957</v>
      </c>
      <c r="C6" s="251" t="s">
        <v>2616</v>
      </c>
      <c r="D6" s="19"/>
      <c r="E6" s="19"/>
      <c r="F6" s="19"/>
      <c r="G6" s="19"/>
      <c r="H6" s="19"/>
      <c r="I6" s="61" t="s">
        <v>2617</v>
      </c>
      <c r="J6" s="55" t="s">
        <v>2618</v>
      </c>
      <c r="K6" s="19"/>
      <c r="N6" s="96"/>
    </row>
    <row r="7" spans="1:14" ht="29" x14ac:dyDescent="0.35">
      <c r="B7" s="19" t="s">
        <v>961</v>
      </c>
      <c r="C7" s="251" t="s">
        <v>2616</v>
      </c>
      <c r="D7" s="19"/>
      <c r="E7" s="19"/>
      <c r="F7" s="19"/>
      <c r="G7" s="19"/>
      <c r="H7" s="19"/>
      <c r="I7" s="61" t="s">
        <v>962</v>
      </c>
      <c r="J7" s="55" t="s">
        <v>2618</v>
      </c>
      <c r="K7" s="19"/>
      <c r="N7" s="96"/>
    </row>
    <row r="8" spans="1:14" ht="29" x14ac:dyDescent="0.35">
      <c r="B8" s="19" t="s">
        <v>965</v>
      </c>
      <c r="C8" s="251" t="s">
        <v>2616</v>
      </c>
      <c r="D8" s="19"/>
      <c r="E8" s="19"/>
      <c r="F8" s="19"/>
      <c r="G8" s="19"/>
      <c r="H8" s="19"/>
      <c r="I8" s="61" t="s">
        <v>966</v>
      </c>
      <c r="J8" s="55" t="s">
        <v>2618</v>
      </c>
      <c r="K8" s="19"/>
      <c r="N8" s="96"/>
    </row>
    <row r="9" spans="1:14" ht="43.5" x14ac:dyDescent="0.35">
      <c r="B9" s="19" t="s">
        <v>1030</v>
      </c>
      <c r="C9" s="251" t="s">
        <v>2616</v>
      </c>
      <c r="D9" s="19"/>
      <c r="E9" s="19"/>
      <c r="F9" s="19"/>
      <c r="G9" s="19"/>
      <c r="H9" s="19"/>
      <c r="I9" s="61" t="s">
        <v>1031</v>
      </c>
      <c r="J9" s="55" t="s">
        <v>2618</v>
      </c>
      <c r="K9" s="61" t="s">
        <v>2619</v>
      </c>
      <c r="N9" s="96"/>
    </row>
    <row r="10" spans="1:14" ht="43.5" x14ac:dyDescent="0.35">
      <c r="B10" s="19" t="s">
        <v>1071</v>
      </c>
      <c r="C10" s="251" t="s">
        <v>2616</v>
      </c>
      <c r="D10" s="19"/>
      <c r="E10" s="19"/>
      <c r="F10" s="19"/>
      <c r="G10" s="19"/>
      <c r="H10" s="19"/>
      <c r="I10" s="61" t="s">
        <v>2620</v>
      </c>
      <c r="J10" s="55" t="s">
        <v>2621</v>
      </c>
      <c r="K10" s="19"/>
      <c r="N10" s="96"/>
    </row>
    <row r="11" spans="1:14" ht="43.5" x14ac:dyDescent="0.35">
      <c r="B11" s="19" t="s">
        <v>1074</v>
      </c>
      <c r="C11" s="251" t="s">
        <v>2616</v>
      </c>
      <c r="D11" s="19"/>
      <c r="E11" s="19"/>
      <c r="F11" s="19"/>
      <c r="G11" s="19"/>
      <c r="H11" s="19"/>
      <c r="I11" s="61" t="s">
        <v>2622</v>
      </c>
      <c r="J11" s="267" t="s">
        <v>2623</v>
      </c>
      <c r="K11" s="19"/>
      <c r="N11" s="96"/>
    </row>
    <row r="12" spans="1:14" ht="58" x14ac:dyDescent="0.35">
      <c r="B12" s="235" t="s">
        <v>1077</v>
      </c>
      <c r="C12" s="251" t="s">
        <v>2616</v>
      </c>
      <c r="D12" s="235"/>
      <c r="E12" s="235"/>
      <c r="F12" s="235"/>
      <c r="G12" s="235"/>
      <c r="H12" s="19"/>
      <c r="I12" s="61" t="s">
        <v>2624</v>
      </c>
      <c r="J12" s="265" t="s">
        <v>2625</v>
      </c>
      <c r="K12" s="61" t="s">
        <v>2626</v>
      </c>
      <c r="N12" s="96"/>
    </row>
    <row r="13" spans="1:14" ht="43.5" x14ac:dyDescent="0.35">
      <c r="B13" s="19" t="s">
        <v>1087</v>
      </c>
      <c r="C13" s="251" t="s">
        <v>2616</v>
      </c>
      <c r="D13" s="19"/>
      <c r="E13" s="19"/>
      <c r="F13" s="19"/>
      <c r="G13" s="19"/>
      <c r="H13" s="19"/>
      <c r="I13" s="61" t="s">
        <v>2627</v>
      </c>
      <c r="J13" s="55" t="s">
        <v>2621</v>
      </c>
      <c r="K13" s="19"/>
      <c r="N13" s="96"/>
    </row>
    <row r="14" spans="1:14" ht="43.5" x14ac:dyDescent="0.35">
      <c r="B14" s="19" t="s">
        <v>1090</v>
      </c>
      <c r="C14" s="251" t="s">
        <v>2616</v>
      </c>
      <c r="D14" s="19"/>
      <c r="E14" s="19"/>
      <c r="F14" s="19"/>
      <c r="G14" s="19"/>
      <c r="H14" s="19"/>
      <c r="I14" s="61" t="s">
        <v>2628</v>
      </c>
      <c r="J14" s="55" t="s">
        <v>2621</v>
      </c>
      <c r="K14" s="61" t="s">
        <v>1093</v>
      </c>
      <c r="N14" s="96"/>
    </row>
    <row r="15" spans="1:14" ht="72.5" x14ac:dyDescent="0.35">
      <c r="B15" s="19" t="s">
        <v>1095</v>
      </c>
      <c r="C15" s="251" t="s">
        <v>2616</v>
      </c>
      <c r="D15" s="19"/>
      <c r="E15" s="19"/>
      <c r="F15" s="19"/>
      <c r="G15" s="19"/>
      <c r="H15" s="19"/>
      <c r="I15" s="61" t="s">
        <v>2629</v>
      </c>
      <c r="J15" s="55" t="s">
        <v>2630</v>
      </c>
      <c r="K15" s="19"/>
      <c r="N15" s="96"/>
    </row>
    <row r="16" spans="1:14" ht="43.5" x14ac:dyDescent="0.35">
      <c r="B16" s="19" t="s">
        <v>1195</v>
      </c>
      <c r="C16" s="251" t="s">
        <v>2616</v>
      </c>
      <c r="D16" s="19"/>
      <c r="E16" s="19"/>
      <c r="F16" s="19"/>
      <c r="G16" s="19"/>
      <c r="H16" s="19"/>
      <c r="I16" s="61" t="s">
        <v>2631</v>
      </c>
      <c r="J16" s="267" t="s">
        <v>2623</v>
      </c>
      <c r="K16" s="19"/>
      <c r="N16" s="96"/>
    </row>
    <row r="17" spans="2:14" ht="43.5" x14ac:dyDescent="0.35">
      <c r="B17" s="19" t="s">
        <v>1247</v>
      </c>
      <c r="C17" s="251" t="s">
        <v>2616</v>
      </c>
      <c r="D17" s="19"/>
      <c r="E17" s="19"/>
      <c r="F17" s="19"/>
      <c r="G17" s="19"/>
      <c r="H17" s="19"/>
      <c r="I17" s="61" t="s">
        <v>1248</v>
      </c>
      <c r="J17" s="55" t="s">
        <v>2621</v>
      </c>
      <c r="K17" s="19"/>
      <c r="N17" s="96"/>
    </row>
    <row r="18" spans="2:14" ht="43.5" x14ac:dyDescent="0.35">
      <c r="B18" s="19" t="s">
        <v>1317</v>
      </c>
      <c r="C18" s="251" t="s">
        <v>2616</v>
      </c>
      <c r="D18" s="19"/>
      <c r="E18" s="19"/>
      <c r="F18" s="19"/>
      <c r="G18" s="19"/>
      <c r="H18" s="19"/>
      <c r="I18" s="61" t="s">
        <v>1318</v>
      </c>
      <c r="J18" s="55" t="s">
        <v>2618</v>
      </c>
      <c r="K18" s="19"/>
      <c r="N18" s="96"/>
    </row>
    <row r="19" spans="2:14" ht="43.5" x14ac:dyDescent="0.35">
      <c r="B19" s="19" t="s">
        <v>1348</v>
      </c>
      <c r="C19" s="251" t="s">
        <v>2616</v>
      </c>
      <c r="D19" s="19"/>
      <c r="E19" s="19"/>
      <c r="F19" s="19"/>
      <c r="G19" s="19"/>
      <c r="H19" s="19"/>
      <c r="I19" s="61" t="s">
        <v>1349</v>
      </c>
      <c r="J19" s="55" t="s">
        <v>2621</v>
      </c>
      <c r="K19" s="19"/>
      <c r="N19" s="96"/>
    </row>
  </sheetData>
  <autoFilter ref="B2:J19" xr:uid="{1EDB6A58-4A74-4197-A870-1E35A5F2697A}"/>
  <sortState xmlns:xlrd2="http://schemas.microsoft.com/office/spreadsheetml/2017/richdata2" ref="B6:K19">
    <sortCondition ref="B6:B19"/>
  </sortState>
  <mergeCells count="2">
    <mergeCell ref="B3:J3"/>
    <mergeCell ref="B5:K5"/>
  </mergeCells>
  <hyperlinks>
    <hyperlink ref="E4" r:id="rId1" display="https://cds-confluence.t.cit.corp.hmrc.gov.uk/pages/viewpage.action?pageId=174463008" xr:uid="{3EA03CC6-76F2-42D0-8DE1-0E74DBA8EADA}"/>
    <hyperlink ref="H4" r:id="rId2" xr:uid="{FE7FFB74-54B0-4101-80EE-7C7BDF6B12C2}"/>
  </hyperlinks>
  <pageMargins left="0.7" right="0.7" top="0.75" bottom="0.75" header="0.3" footer="0.3"/>
  <pageSetup paperSize="9" orientation="portrait" r:id="rId3"/>
  <headerFooter>
    <oddFooter>&amp;C&amp;1#&amp;"Calibri"&amp;10&amp;K000000OFFICIAL</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43EE-2FEC-4FB4-94D9-1C00F6D8CCF7}">
  <dimension ref="A1:N18"/>
  <sheetViews>
    <sheetView zoomScale="80" zoomScaleNormal="80" workbookViewId="0">
      <pane xSplit="3" ySplit="2" topLeftCell="D3" activePane="bottomRight" state="frozen"/>
      <selection pane="topRight" activeCell="G90" sqref="G90"/>
      <selection pane="bottomLeft" activeCell="G90" sqref="G90"/>
      <selection pane="bottomRight" activeCell="B14" sqref="B1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1308</v>
      </c>
      <c r="B1" s="101" t="s">
        <v>2632</v>
      </c>
      <c r="C1" s="168"/>
      <c r="D1" s="95"/>
      <c r="E1" s="95"/>
      <c r="F1" s="95"/>
      <c r="G1" s="95"/>
      <c r="H1" s="95"/>
    </row>
    <row r="2" spans="1:14" x14ac:dyDescent="0.35">
      <c r="B2" s="92" t="s">
        <v>1937</v>
      </c>
      <c r="C2" s="92" t="s">
        <v>1616</v>
      </c>
      <c r="D2" s="92" t="s">
        <v>1938</v>
      </c>
      <c r="E2" s="92" t="s">
        <v>2279</v>
      </c>
      <c r="F2" s="92" t="s">
        <v>37</v>
      </c>
      <c r="G2" s="92" t="s">
        <v>1939</v>
      </c>
      <c r="H2" s="92" t="s">
        <v>2280</v>
      </c>
      <c r="I2" s="93" t="s">
        <v>1619</v>
      </c>
      <c r="J2" s="92" t="s">
        <v>1940</v>
      </c>
      <c r="K2" s="289" t="s">
        <v>657</v>
      </c>
      <c r="L2" s="146"/>
    </row>
    <row r="3" spans="1:14" x14ac:dyDescent="0.35">
      <c r="B3" s="349" t="s">
        <v>1656</v>
      </c>
      <c r="C3" s="350"/>
      <c r="D3" s="350"/>
      <c r="E3" s="350"/>
      <c r="F3" s="350"/>
      <c r="G3" s="350"/>
      <c r="H3" s="350"/>
      <c r="I3" s="350"/>
      <c r="J3" s="350"/>
      <c r="K3" s="370"/>
      <c r="L3" s="146"/>
    </row>
    <row r="4" spans="1:14" ht="29" x14ac:dyDescent="0.35">
      <c r="B4" s="234" t="s">
        <v>1288</v>
      </c>
      <c r="C4" s="251" t="s">
        <v>2633</v>
      </c>
      <c r="D4" s="3"/>
      <c r="E4" s="19"/>
      <c r="F4" s="19"/>
      <c r="G4" s="19"/>
      <c r="H4" s="19"/>
      <c r="I4" s="103" t="s">
        <v>661</v>
      </c>
      <c r="J4" s="300" t="s">
        <v>2634</v>
      </c>
      <c r="K4" s="19"/>
      <c r="N4" s="96"/>
    </row>
    <row r="5" spans="1:14" ht="43.5" x14ac:dyDescent="0.35">
      <c r="B5" s="203" t="s">
        <v>1345</v>
      </c>
      <c r="C5" s="251" t="s">
        <v>2633</v>
      </c>
      <c r="D5" s="19"/>
      <c r="E5" s="19"/>
      <c r="F5" s="19"/>
      <c r="G5" s="19"/>
      <c r="H5" s="19"/>
      <c r="I5" s="103" t="s">
        <v>1346</v>
      </c>
      <c r="J5" s="55" t="s">
        <v>2634</v>
      </c>
      <c r="K5" s="19"/>
    </row>
    <row r="6" spans="1:14" ht="43.5" x14ac:dyDescent="0.35">
      <c r="B6" s="203" t="s">
        <v>1358</v>
      </c>
      <c r="C6" s="251" t="s">
        <v>2633</v>
      </c>
      <c r="D6" s="3"/>
      <c r="E6" s="19"/>
      <c r="F6" s="19"/>
      <c r="G6" s="19"/>
      <c r="H6" s="19"/>
      <c r="I6" s="103" t="s">
        <v>1359</v>
      </c>
      <c r="J6" s="55" t="s">
        <v>2634</v>
      </c>
      <c r="K6" s="19"/>
      <c r="N6" s="96"/>
    </row>
    <row r="7" spans="1:14" ht="29" x14ac:dyDescent="0.35">
      <c r="B7" s="203" t="s">
        <v>1403</v>
      </c>
      <c r="C7" s="61" t="s">
        <v>2633</v>
      </c>
      <c r="D7" s="19"/>
      <c r="E7" s="19"/>
      <c r="F7" s="19"/>
      <c r="G7" s="19"/>
      <c r="H7" s="19"/>
      <c r="I7" s="103" t="s">
        <v>1404</v>
      </c>
      <c r="J7" s="55" t="s">
        <v>2634</v>
      </c>
      <c r="K7" s="19"/>
    </row>
    <row r="8" spans="1:14" ht="43.5" x14ac:dyDescent="0.35">
      <c r="B8" s="203" t="s">
        <v>1409</v>
      </c>
      <c r="C8" s="251" t="s">
        <v>2633</v>
      </c>
      <c r="D8" s="3"/>
      <c r="E8" s="19"/>
      <c r="F8" s="19"/>
      <c r="G8" s="19"/>
      <c r="H8" s="19"/>
      <c r="I8" s="103" t="s">
        <v>1411</v>
      </c>
      <c r="J8" s="55" t="s">
        <v>2634</v>
      </c>
      <c r="K8" s="61"/>
      <c r="N8" s="96"/>
    </row>
    <row r="9" spans="1:14" ht="29" x14ac:dyDescent="0.35">
      <c r="B9" s="203" t="s">
        <v>1413</v>
      </c>
      <c r="C9" s="251" t="s">
        <v>2633</v>
      </c>
      <c r="D9" s="19"/>
      <c r="E9" s="19"/>
      <c r="F9" s="19"/>
      <c r="G9" s="19"/>
      <c r="H9" s="19"/>
      <c r="I9" s="103" t="s">
        <v>1414</v>
      </c>
      <c r="J9" s="55" t="s">
        <v>2634</v>
      </c>
      <c r="K9" s="19"/>
    </row>
    <row r="10" spans="1:14" ht="29" x14ac:dyDescent="0.35">
      <c r="B10" s="203" t="s">
        <v>660</v>
      </c>
      <c r="C10" s="251" t="s">
        <v>2466</v>
      </c>
      <c r="D10" s="19"/>
      <c r="E10" s="19"/>
      <c r="F10" s="19"/>
      <c r="G10" s="19"/>
      <c r="H10" s="19"/>
      <c r="I10" s="55" t="s">
        <v>661</v>
      </c>
      <c r="J10" s="55" t="s">
        <v>2635</v>
      </c>
      <c r="K10" s="19"/>
    </row>
    <row r="11" spans="1:14" ht="29" x14ac:dyDescent="0.35">
      <c r="B11" s="203" t="s">
        <v>705</v>
      </c>
      <c r="C11" s="251" t="s">
        <v>2466</v>
      </c>
      <c r="D11" s="19"/>
      <c r="E11" s="19"/>
      <c r="F11" s="19"/>
      <c r="G11" s="19"/>
      <c r="H11" s="19"/>
      <c r="I11" s="55" t="s">
        <v>706</v>
      </c>
      <c r="J11" s="55" t="s">
        <v>2635</v>
      </c>
      <c r="K11" s="19"/>
    </row>
    <row r="12" spans="1:14" ht="29" x14ac:dyDescent="0.35">
      <c r="B12" s="203" t="s">
        <v>723</v>
      </c>
      <c r="C12" s="251" t="s">
        <v>2466</v>
      </c>
      <c r="D12" s="19"/>
      <c r="E12" s="19"/>
      <c r="F12" s="19"/>
      <c r="G12" s="19"/>
      <c r="H12" s="19"/>
      <c r="I12" s="55" t="s">
        <v>724</v>
      </c>
      <c r="J12" s="55" t="s">
        <v>2635</v>
      </c>
      <c r="K12" s="19"/>
    </row>
    <row r="13" spans="1:14" ht="29" x14ac:dyDescent="0.35">
      <c r="B13" s="203" t="s">
        <v>727</v>
      </c>
      <c r="C13" s="251" t="s">
        <v>2466</v>
      </c>
      <c r="D13" s="19"/>
      <c r="E13" s="19"/>
      <c r="F13" s="19"/>
      <c r="G13" s="19"/>
      <c r="H13" s="19"/>
      <c r="I13" s="55" t="s">
        <v>728</v>
      </c>
      <c r="J13" s="55" t="s">
        <v>2635</v>
      </c>
      <c r="K13" s="19"/>
    </row>
    <row r="14" spans="1:14" s="23" customFormat="1" x14ac:dyDescent="0.35">
      <c r="A14" s="56"/>
      <c r="B14" s="56"/>
      <c r="C14" s="291"/>
      <c r="I14" s="96"/>
      <c r="J14" s="71"/>
      <c r="L14" s="56"/>
      <c r="M14" s="56"/>
      <c r="N14" s="56"/>
    </row>
    <row r="15" spans="1:14" s="23" customFormat="1" x14ac:dyDescent="0.35">
      <c r="A15" s="56"/>
      <c r="B15" s="56"/>
      <c r="C15" s="71"/>
      <c r="I15" s="96"/>
      <c r="J15" s="96"/>
      <c r="L15" s="56"/>
      <c r="M15" s="56"/>
      <c r="N15" s="56"/>
    </row>
    <row r="16" spans="1:14" s="23" customFormat="1" x14ac:dyDescent="0.35">
      <c r="A16" s="56"/>
      <c r="B16" s="56"/>
      <c r="C16" s="71"/>
      <c r="I16" s="96"/>
      <c r="J16" s="96"/>
      <c r="L16" s="56"/>
      <c r="M16" s="56"/>
      <c r="N16" s="56"/>
    </row>
    <row r="17" spans="1:14" s="23" customFormat="1" x14ac:dyDescent="0.35">
      <c r="A17" s="56"/>
      <c r="B17" s="56"/>
      <c r="C17" s="291"/>
      <c r="I17" s="96"/>
      <c r="J17" s="71"/>
      <c r="L17" s="56"/>
      <c r="M17" s="56"/>
      <c r="N17" s="56"/>
    </row>
    <row r="18" spans="1:14" s="23" customFormat="1" x14ac:dyDescent="0.35">
      <c r="A18" s="56"/>
      <c r="B18" s="56"/>
      <c r="C18" s="291"/>
      <c r="I18" s="96"/>
      <c r="J18" s="71"/>
      <c r="L18" s="56"/>
      <c r="M18" s="56"/>
      <c r="N18" s="56"/>
    </row>
  </sheetData>
  <autoFilter ref="B2:J8"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A8FA-F917-428D-B5CA-69DC81627B8F}">
  <dimension ref="A1:N31"/>
  <sheetViews>
    <sheetView zoomScale="70" zoomScaleNormal="70" workbookViewId="0">
      <pane xSplit="3" ySplit="2" topLeftCell="I3" activePane="bottomRight" state="frozen"/>
      <selection pane="topRight" activeCell="G90" sqref="G90"/>
      <selection pane="bottomLeft" activeCell="G90" sqref="G90"/>
      <selection pane="bottomRight" activeCell="J8" sqref="J8"/>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1308</v>
      </c>
      <c r="B1" s="101" t="s">
        <v>2632</v>
      </c>
      <c r="C1" s="168"/>
      <c r="D1" s="95"/>
      <c r="E1" s="95"/>
      <c r="F1" s="95"/>
      <c r="G1" s="95"/>
      <c r="H1" s="95"/>
    </row>
    <row r="2" spans="1:14" x14ac:dyDescent="0.35">
      <c r="B2" s="92" t="s">
        <v>1937</v>
      </c>
      <c r="C2" s="92" t="s">
        <v>1616</v>
      </c>
      <c r="D2" s="92" t="s">
        <v>1938</v>
      </c>
      <c r="E2" s="92" t="s">
        <v>2279</v>
      </c>
      <c r="F2" s="92" t="s">
        <v>37</v>
      </c>
      <c r="G2" s="92" t="s">
        <v>1939</v>
      </c>
      <c r="H2" s="92" t="s">
        <v>2280</v>
      </c>
      <c r="I2" s="93" t="s">
        <v>1619</v>
      </c>
      <c r="J2" s="92" t="s">
        <v>1940</v>
      </c>
      <c r="K2" s="289" t="s">
        <v>657</v>
      </c>
      <c r="L2" s="146"/>
    </row>
    <row r="3" spans="1:14" x14ac:dyDescent="0.35">
      <c r="B3" s="349" t="s">
        <v>1656</v>
      </c>
      <c r="C3" s="350"/>
      <c r="D3" s="350"/>
      <c r="E3" s="350"/>
      <c r="F3" s="350"/>
      <c r="G3" s="350"/>
      <c r="H3" s="350"/>
      <c r="I3" s="350"/>
      <c r="J3" s="350"/>
      <c r="K3" s="370"/>
      <c r="L3" s="146"/>
    </row>
    <row r="4" spans="1:14" ht="29" x14ac:dyDescent="0.35">
      <c r="B4" s="270" t="s">
        <v>660</v>
      </c>
      <c r="C4" s="251" t="s">
        <v>2492</v>
      </c>
      <c r="D4" s="3"/>
      <c r="E4" s="19"/>
      <c r="F4" s="19"/>
      <c r="G4" s="19"/>
      <c r="H4" s="19"/>
      <c r="I4" s="103" t="s">
        <v>661</v>
      </c>
      <c r="J4" s="294" t="s">
        <v>2636</v>
      </c>
      <c r="K4" s="19"/>
      <c r="N4" s="96"/>
    </row>
    <row r="5" spans="1:14" ht="29" x14ac:dyDescent="0.35">
      <c r="B5" s="270" t="s">
        <v>665</v>
      </c>
      <c r="C5" s="251" t="s">
        <v>2492</v>
      </c>
      <c r="D5" s="3"/>
      <c r="E5" s="19"/>
      <c r="F5" s="19"/>
      <c r="G5" s="19"/>
      <c r="H5" s="19"/>
      <c r="I5" s="103" t="s">
        <v>666</v>
      </c>
      <c r="J5" s="294" t="s">
        <v>2636</v>
      </c>
      <c r="K5" s="19"/>
      <c r="N5" s="96"/>
    </row>
    <row r="6" spans="1:14" ht="43.5" x14ac:dyDescent="0.35">
      <c r="B6" s="270" t="s">
        <v>671</v>
      </c>
      <c r="C6" s="251" t="s">
        <v>2492</v>
      </c>
      <c r="D6" s="3"/>
      <c r="E6" s="19"/>
      <c r="F6" s="19"/>
      <c r="G6" s="19"/>
      <c r="H6" s="19"/>
      <c r="I6" s="103" t="s">
        <v>673</v>
      </c>
      <c r="J6" s="294" t="s">
        <v>2636</v>
      </c>
      <c r="K6" s="61"/>
      <c r="N6" s="96"/>
    </row>
    <row r="7" spans="1:14" ht="29" x14ac:dyDescent="0.35">
      <c r="B7" s="270" t="s">
        <v>691</v>
      </c>
      <c r="C7" s="251" t="s">
        <v>2492</v>
      </c>
      <c r="D7" s="19"/>
      <c r="E7" s="19"/>
      <c r="F7" s="19"/>
      <c r="G7" s="19"/>
      <c r="H7" s="19"/>
      <c r="I7" s="103" t="s">
        <v>692</v>
      </c>
      <c r="J7" s="294" t="s">
        <v>2636</v>
      </c>
      <c r="K7" s="19"/>
    </row>
    <row r="8" spans="1:14" ht="29" x14ac:dyDescent="0.35">
      <c r="B8" s="270" t="s">
        <v>705</v>
      </c>
      <c r="C8" s="61" t="s">
        <v>2637</v>
      </c>
      <c r="D8" s="19"/>
      <c r="E8" s="19"/>
      <c r="F8" s="19"/>
      <c r="G8" s="19"/>
      <c r="H8" s="19"/>
      <c r="I8" s="103" t="s">
        <v>706</v>
      </c>
      <c r="J8" s="294" t="s">
        <v>2638</v>
      </c>
      <c r="K8" s="19"/>
    </row>
    <row r="9" spans="1:14" ht="29" x14ac:dyDescent="0.35">
      <c r="B9" s="270" t="s">
        <v>709</v>
      </c>
      <c r="C9" s="251" t="s">
        <v>2492</v>
      </c>
      <c r="D9" s="19"/>
      <c r="E9" s="19"/>
      <c r="F9" s="19"/>
      <c r="G9" s="19"/>
      <c r="H9" s="19"/>
      <c r="I9" s="103" t="s">
        <v>711</v>
      </c>
      <c r="J9" s="294" t="s">
        <v>2636</v>
      </c>
      <c r="K9" s="19"/>
    </row>
    <row r="10" spans="1:14" ht="29" x14ac:dyDescent="0.35">
      <c r="B10" s="270" t="s">
        <v>723</v>
      </c>
      <c r="C10" s="251" t="s">
        <v>2492</v>
      </c>
      <c r="D10" s="19"/>
      <c r="E10" s="19"/>
      <c r="F10" s="19"/>
      <c r="G10" s="19"/>
      <c r="H10" s="19"/>
      <c r="I10" s="55" t="s">
        <v>724</v>
      </c>
      <c r="J10" s="294" t="s">
        <v>2636</v>
      </c>
      <c r="K10" s="19"/>
    </row>
    <row r="11" spans="1:14" ht="29" x14ac:dyDescent="0.35">
      <c r="B11" s="270" t="s">
        <v>737</v>
      </c>
      <c r="C11" s="251" t="s">
        <v>2492</v>
      </c>
      <c r="D11" s="19"/>
      <c r="E11" s="19"/>
      <c r="F11" s="19"/>
      <c r="G11" s="19"/>
      <c r="H11" s="19"/>
      <c r="I11" s="55" t="s">
        <v>739</v>
      </c>
      <c r="J11" s="294" t="s">
        <v>2636</v>
      </c>
      <c r="K11" s="19"/>
    </row>
    <row r="12" spans="1:14" ht="29" x14ac:dyDescent="0.35">
      <c r="B12" s="270" t="s">
        <v>742</v>
      </c>
      <c r="C12" s="251" t="s">
        <v>2492</v>
      </c>
      <c r="D12" s="19"/>
      <c r="E12" s="19"/>
      <c r="F12" s="19"/>
      <c r="G12" s="19"/>
      <c r="H12" s="19"/>
      <c r="I12" s="55" t="s">
        <v>744</v>
      </c>
      <c r="J12" s="294" t="s">
        <v>2636</v>
      </c>
      <c r="K12" s="19"/>
    </row>
    <row r="13" spans="1:14" ht="29" x14ac:dyDescent="0.35">
      <c r="B13" s="270" t="s">
        <v>757</v>
      </c>
      <c r="C13" s="251" t="s">
        <v>2492</v>
      </c>
      <c r="D13" s="19"/>
      <c r="E13" s="19"/>
      <c r="F13" s="19"/>
      <c r="G13" s="19"/>
      <c r="H13" s="19"/>
      <c r="I13" s="55" t="s">
        <v>759</v>
      </c>
      <c r="J13" s="294" t="s">
        <v>2636</v>
      </c>
      <c r="K13" s="19"/>
    </row>
    <row r="14" spans="1:14" ht="43.5" x14ac:dyDescent="0.35">
      <c r="B14" s="270" t="s">
        <v>763</v>
      </c>
      <c r="C14" s="251" t="s">
        <v>2492</v>
      </c>
      <c r="D14" s="19"/>
      <c r="E14" s="19"/>
      <c r="F14" s="19"/>
      <c r="G14" s="19"/>
      <c r="H14" s="19"/>
      <c r="I14" s="55" t="s">
        <v>764</v>
      </c>
      <c r="J14" s="294" t="s">
        <v>2636</v>
      </c>
      <c r="K14" s="19"/>
    </row>
    <row r="15" spans="1:14" ht="43.5" x14ac:dyDescent="0.35">
      <c r="B15" s="270" t="s">
        <v>768</v>
      </c>
      <c r="C15" s="251" t="s">
        <v>2492</v>
      </c>
      <c r="D15" s="19"/>
      <c r="E15" s="19"/>
      <c r="F15" s="19"/>
      <c r="G15" s="19"/>
      <c r="H15" s="19"/>
      <c r="I15" s="55" t="s">
        <v>769</v>
      </c>
      <c r="J15" s="294" t="s">
        <v>2636</v>
      </c>
      <c r="K15" s="19"/>
    </row>
    <row r="16" spans="1:14" s="23" customFormat="1" ht="43.5" x14ac:dyDescent="0.35">
      <c r="A16" s="56"/>
      <c r="B16" s="270" t="s">
        <v>773</v>
      </c>
      <c r="C16" s="251" t="s">
        <v>2492</v>
      </c>
      <c r="D16" s="19"/>
      <c r="E16" s="19"/>
      <c r="F16" s="19"/>
      <c r="G16" s="19"/>
      <c r="H16" s="19"/>
      <c r="I16" s="55" t="s">
        <v>774</v>
      </c>
      <c r="J16" s="294" t="s">
        <v>2636</v>
      </c>
      <c r="K16" s="19"/>
      <c r="L16" s="56"/>
      <c r="M16" s="56"/>
      <c r="N16" s="56"/>
    </row>
    <row r="17" spans="1:14" s="23" customFormat="1" ht="43.5" x14ac:dyDescent="0.35">
      <c r="A17" s="56"/>
      <c r="B17" s="270" t="s">
        <v>788</v>
      </c>
      <c r="C17" s="251" t="s">
        <v>2633</v>
      </c>
      <c r="D17" s="19"/>
      <c r="E17" s="19"/>
      <c r="F17" s="19"/>
      <c r="G17" s="19"/>
      <c r="H17" s="19"/>
      <c r="I17" s="55" t="s">
        <v>791</v>
      </c>
      <c r="J17" s="294" t="s">
        <v>2639</v>
      </c>
      <c r="K17" s="19"/>
      <c r="L17" s="56"/>
      <c r="M17" s="56"/>
      <c r="N17" s="56"/>
    </row>
    <row r="18" spans="1:14" s="23" customFormat="1" ht="29" x14ac:dyDescent="0.35">
      <c r="A18" s="56"/>
      <c r="B18" s="270" t="s">
        <v>794</v>
      </c>
      <c r="C18" s="251" t="s">
        <v>2492</v>
      </c>
      <c r="D18" s="19"/>
      <c r="E18" s="19"/>
      <c r="F18" s="19"/>
      <c r="G18" s="19"/>
      <c r="H18" s="19"/>
      <c r="I18" s="55" t="s">
        <v>795</v>
      </c>
      <c r="J18" s="294" t="s">
        <v>2636</v>
      </c>
      <c r="K18" s="19"/>
      <c r="L18" s="56"/>
      <c r="M18" s="56"/>
      <c r="N18" s="56"/>
    </row>
    <row r="19" spans="1:14" s="23" customFormat="1" ht="29" x14ac:dyDescent="0.35">
      <c r="A19" s="56"/>
      <c r="B19" s="270" t="s">
        <v>797</v>
      </c>
      <c r="C19" s="251" t="s">
        <v>2492</v>
      </c>
      <c r="D19" s="19"/>
      <c r="E19" s="19"/>
      <c r="F19" s="19"/>
      <c r="G19" s="19"/>
      <c r="H19" s="19"/>
      <c r="I19" s="55" t="s">
        <v>798</v>
      </c>
      <c r="J19" s="294" t="s">
        <v>2636</v>
      </c>
      <c r="K19" s="19"/>
      <c r="L19" s="56"/>
      <c r="M19" s="56"/>
      <c r="N19" s="56"/>
    </row>
    <row r="20" spans="1:14" s="23" customFormat="1" ht="58" x14ac:dyDescent="0.35">
      <c r="A20" s="56"/>
      <c r="B20" s="270" t="s">
        <v>801</v>
      </c>
      <c r="C20" s="251" t="s">
        <v>2492</v>
      </c>
      <c r="D20" s="19"/>
      <c r="E20" s="19"/>
      <c r="F20" s="19"/>
      <c r="G20" s="19"/>
      <c r="H20" s="19"/>
      <c r="I20" s="55" t="s">
        <v>803</v>
      </c>
      <c r="J20" s="294" t="s">
        <v>2636</v>
      </c>
      <c r="K20" s="19"/>
      <c r="L20" s="56"/>
      <c r="M20" s="56"/>
      <c r="N20" s="56"/>
    </row>
    <row r="21" spans="1:14" s="23" customFormat="1" ht="29" x14ac:dyDescent="0.35">
      <c r="A21" s="56"/>
      <c r="B21" s="270" t="s">
        <v>810</v>
      </c>
      <c r="C21" s="251" t="s">
        <v>2492</v>
      </c>
      <c r="D21" s="19"/>
      <c r="E21" s="19"/>
      <c r="F21" s="19"/>
      <c r="G21" s="19"/>
      <c r="H21" s="19"/>
      <c r="I21" s="55" t="s">
        <v>812</v>
      </c>
      <c r="J21" s="294" t="s">
        <v>2636</v>
      </c>
      <c r="K21" s="19"/>
      <c r="L21" s="56"/>
      <c r="M21" s="56"/>
      <c r="N21" s="56"/>
    </row>
    <row r="22" spans="1:14" s="23" customFormat="1" ht="29" x14ac:dyDescent="0.35">
      <c r="A22" s="56"/>
      <c r="B22" s="270" t="s">
        <v>824</v>
      </c>
      <c r="C22" s="251" t="s">
        <v>2492</v>
      </c>
      <c r="D22" s="19"/>
      <c r="E22" s="19"/>
      <c r="F22" s="19"/>
      <c r="G22" s="19"/>
      <c r="H22" s="19"/>
      <c r="I22" s="55" t="s">
        <v>825</v>
      </c>
      <c r="J22" s="294" t="s">
        <v>2636</v>
      </c>
      <c r="K22" s="19"/>
      <c r="L22" s="56"/>
      <c r="M22" s="56"/>
      <c r="N22" s="56"/>
    </row>
    <row r="23" spans="1:14" s="23" customFormat="1" ht="43.5" x14ac:dyDescent="0.35">
      <c r="A23" s="56"/>
      <c r="B23" s="270" t="s">
        <v>828</v>
      </c>
      <c r="C23" s="251" t="s">
        <v>2492</v>
      </c>
      <c r="D23" s="19"/>
      <c r="E23" s="19"/>
      <c r="F23" s="19"/>
      <c r="G23" s="19"/>
      <c r="H23" s="19"/>
      <c r="I23" s="55" t="s">
        <v>830</v>
      </c>
      <c r="J23" s="294" t="s">
        <v>2636</v>
      </c>
      <c r="K23" s="19"/>
      <c r="L23" s="56"/>
      <c r="M23" s="56"/>
      <c r="N23" s="56"/>
    </row>
    <row r="24" spans="1:14" s="23" customFormat="1" ht="29" x14ac:dyDescent="0.35">
      <c r="A24" s="56"/>
      <c r="B24" s="270" t="s">
        <v>1142</v>
      </c>
      <c r="C24" s="251" t="s">
        <v>2633</v>
      </c>
      <c r="D24" s="19"/>
      <c r="E24" s="19"/>
      <c r="F24" s="19"/>
      <c r="G24" s="19"/>
      <c r="H24" s="19"/>
      <c r="I24" s="55" t="s">
        <v>1980</v>
      </c>
      <c r="J24" s="61" t="s">
        <v>2640</v>
      </c>
      <c r="K24" s="19"/>
      <c r="L24" s="56"/>
      <c r="M24" s="56"/>
      <c r="N24" s="56"/>
    </row>
    <row r="25" spans="1:14" s="23" customFormat="1" ht="29" x14ac:dyDescent="0.35">
      <c r="A25" s="56"/>
      <c r="B25" s="270" t="s">
        <v>1145</v>
      </c>
      <c r="C25" s="251" t="s">
        <v>2492</v>
      </c>
      <c r="D25" s="19"/>
      <c r="E25" s="19"/>
      <c r="F25" s="19"/>
      <c r="G25" s="19"/>
      <c r="H25" s="19"/>
      <c r="I25" s="55" t="s">
        <v>1982</v>
      </c>
      <c r="J25" s="61" t="s">
        <v>2636</v>
      </c>
      <c r="K25" s="19"/>
      <c r="L25" s="56"/>
      <c r="M25" s="56"/>
      <c r="N25" s="56"/>
    </row>
    <row r="26" spans="1:14" s="23" customFormat="1" ht="29" x14ac:dyDescent="0.35">
      <c r="A26" s="56"/>
      <c r="B26" s="270" t="s">
        <v>1381</v>
      </c>
      <c r="C26" s="251" t="s">
        <v>2492</v>
      </c>
      <c r="D26" s="19"/>
      <c r="E26" s="19"/>
      <c r="F26" s="19"/>
      <c r="G26" s="19"/>
      <c r="H26" s="19"/>
      <c r="I26" s="55" t="s">
        <v>1382</v>
      </c>
      <c r="J26" s="294" t="s">
        <v>2636</v>
      </c>
      <c r="K26" s="19"/>
      <c r="L26" s="56"/>
      <c r="M26" s="56"/>
      <c r="N26" s="56"/>
    </row>
    <row r="27" spans="1:14" s="23" customFormat="1" x14ac:dyDescent="0.35">
      <c r="A27" s="56"/>
      <c r="B27" s="56"/>
      <c r="C27" s="291"/>
      <c r="I27" s="96"/>
      <c r="J27" s="71"/>
      <c r="L27" s="56"/>
      <c r="M27" s="56"/>
      <c r="N27" s="56"/>
    </row>
    <row r="28" spans="1:14" s="23" customFormat="1" x14ac:dyDescent="0.35">
      <c r="A28" s="56"/>
      <c r="B28" s="56"/>
      <c r="C28" s="71"/>
      <c r="I28" s="96"/>
      <c r="J28" s="96"/>
      <c r="L28" s="56"/>
      <c r="M28" s="56"/>
      <c r="N28" s="56"/>
    </row>
    <row r="29" spans="1:14" s="23" customFormat="1" x14ac:dyDescent="0.35">
      <c r="A29" s="56"/>
      <c r="B29" s="56"/>
      <c r="C29" s="71"/>
      <c r="I29" s="96"/>
      <c r="J29" s="96"/>
      <c r="L29" s="56"/>
      <c r="M29" s="56"/>
      <c r="N29" s="56"/>
    </row>
    <row r="30" spans="1:14" s="23" customFormat="1" x14ac:dyDescent="0.35">
      <c r="A30" s="56"/>
      <c r="B30" s="56"/>
      <c r="C30" s="291"/>
      <c r="I30" s="96"/>
      <c r="J30" s="71"/>
      <c r="L30" s="56"/>
      <c r="M30" s="56"/>
      <c r="N30" s="56"/>
    </row>
    <row r="31" spans="1:14" s="23" customFormat="1" x14ac:dyDescent="0.35">
      <c r="A31" s="56"/>
      <c r="B31" s="56"/>
      <c r="C31" s="291"/>
      <c r="I31" s="96"/>
      <c r="J31" s="71"/>
      <c r="L31" s="56"/>
      <c r="M31" s="56"/>
      <c r="N31" s="56"/>
    </row>
  </sheetData>
  <autoFilter ref="B2:J6"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B326-5D09-445B-AFB5-3BA5870ADF50}">
  <dimension ref="A1:N47"/>
  <sheetViews>
    <sheetView tabSelected="1" zoomScale="205" zoomScaleNormal="205" workbookViewId="0">
      <pane xSplit="3" ySplit="2" topLeftCell="I3" activePane="bottomRight" state="frozen"/>
      <selection pane="topRight" activeCell="G90" sqref="G90"/>
      <selection pane="bottomLeft" activeCell="G90" sqref="G90"/>
      <selection pane="bottomRight" activeCell="I11" sqref="I11"/>
    </sheetView>
  </sheetViews>
  <sheetFormatPr defaultColWidth="9.1796875" defaultRowHeight="14.5" outlineLevelCol="1" x14ac:dyDescent="0.35"/>
  <cols>
    <col min="1" max="1" width="2.7265625" style="56" customWidth="1"/>
    <col min="2" max="2" width="20.7265625" style="23" customWidth="1"/>
    <col min="3" max="3" width="28"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1308</v>
      </c>
      <c r="B1" s="379" t="s">
        <v>3128</v>
      </c>
      <c r="C1" s="380"/>
      <c r="D1" s="95"/>
      <c r="E1" s="95"/>
      <c r="F1" s="95"/>
      <c r="G1" s="95"/>
      <c r="H1" s="95"/>
    </row>
    <row r="2" spans="1:14" x14ac:dyDescent="0.35">
      <c r="B2" s="92" t="s">
        <v>1937</v>
      </c>
      <c r="C2" s="92" t="s">
        <v>1616</v>
      </c>
      <c r="D2" s="92" t="s">
        <v>1938</v>
      </c>
      <c r="E2" s="92" t="s">
        <v>2279</v>
      </c>
      <c r="F2" s="92" t="s">
        <v>37</v>
      </c>
      <c r="G2" s="92" t="s">
        <v>1939</v>
      </c>
      <c r="H2" s="92" t="s">
        <v>2280</v>
      </c>
      <c r="I2" s="93" t="s">
        <v>1619</v>
      </c>
      <c r="J2" s="92" t="s">
        <v>1940</v>
      </c>
      <c r="K2" s="144" t="s">
        <v>657</v>
      </c>
      <c r="L2" s="146"/>
    </row>
    <row r="3" spans="1:14" x14ac:dyDescent="0.35">
      <c r="B3" s="371" t="s">
        <v>1656</v>
      </c>
      <c r="C3" s="371"/>
      <c r="D3" s="371"/>
      <c r="E3" s="371"/>
      <c r="F3" s="371"/>
      <c r="G3" s="371"/>
      <c r="H3" s="371"/>
      <c r="I3" s="371"/>
      <c r="J3" s="371"/>
      <c r="K3" s="371"/>
      <c r="N3" s="96"/>
    </row>
    <row r="4" spans="1:14" s="314" customFormat="1" ht="43.5" x14ac:dyDescent="0.35">
      <c r="B4" s="310" t="s">
        <v>1341</v>
      </c>
      <c r="C4" s="310" t="s">
        <v>3067</v>
      </c>
      <c r="D4" s="311"/>
      <c r="E4" s="311"/>
      <c r="F4" s="311"/>
      <c r="G4" s="311"/>
      <c r="H4" s="311"/>
      <c r="I4" s="55" t="s">
        <v>1342</v>
      </c>
      <c r="J4" s="327" t="s">
        <v>3124</v>
      </c>
      <c r="K4" s="311"/>
      <c r="N4" s="313"/>
    </row>
    <row r="5" spans="1:14" s="314" customFormat="1" ht="29" x14ac:dyDescent="0.35">
      <c r="B5" s="310" t="s">
        <v>1425</v>
      </c>
      <c r="C5" s="310" t="s">
        <v>3067</v>
      </c>
      <c r="D5" s="311"/>
      <c r="E5" s="311"/>
      <c r="F5" s="311"/>
      <c r="G5" s="311"/>
      <c r="H5" s="311"/>
      <c r="I5" s="55" t="s">
        <v>1426</v>
      </c>
      <c r="J5" s="327" t="s">
        <v>3126</v>
      </c>
      <c r="K5" s="311"/>
      <c r="N5" s="313"/>
    </row>
    <row r="6" spans="1:14" s="314" customFormat="1" ht="72.5" x14ac:dyDescent="0.35">
      <c r="B6" s="310" t="s">
        <v>1537</v>
      </c>
      <c r="C6" s="310" t="s">
        <v>3067</v>
      </c>
      <c r="D6" s="311"/>
      <c r="E6" s="311"/>
      <c r="F6" s="311"/>
      <c r="G6" s="311"/>
      <c r="H6" s="311"/>
      <c r="I6" s="55" t="s">
        <v>1538</v>
      </c>
      <c r="J6" s="327" t="s">
        <v>3127</v>
      </c>
      <c r="K6" s="311"/>
      <c r="N6" s="313"/>
    </row>
    <row r="7" spans="1:14" s="314" customFormat="1" ht="72.5" x14ac:dyDescent="0.35">
      <c r="B7" s="310" t="s">
        <v>1547</v>
      </c>
      <c r="C7" s="310" t="s">
        <v>3123</v>
      </c>
      <c r="D7" s="311"/>
      <c r="E7" s="311"/>
      <c r="F7" s="311"/>
      <c r="G7" s="311"/>
      <c r="H7" s="311"/>
      <c r="I7" s="55" t="s">
        <v>1548</v>
      </c>
      <c r="J7" s="327" t="s">
        <v>3125</v>
      </c>
      <c r="K7" s="311"/>
      <c r="N7" s="313"/>
    </row>
    <row r="8" spans="1:14" s="319" customFormat="1" x14ac:dyDescent="0.35">
      <c r="B8" s="316"/>
      <c r="C8" s="317"/>
      <c r="D8" s="316"/>
      <c r="E8" s="316"/>
      <c r="F8" s="316"/>
      <c r="G8" s="316"/>
      <c r="H8" s="316"/>
      <c r="I8" s="318"/>
      <c r="J8" s="318"/>
      <c r="K8" s="316"/>
      <c r="N8" s="315"/>
    </row>
    <row r="9" spans="1:14" s="319" customFormat="1" x14ac:dyDescent="0.35">
      <c r="B9" s="316"/>
      <c r="C9" s="317"/>
      <c r="D9" s="316"/>
      <c r="E9" s="316"/>
      <c r="F9" s="316"/>
      <c r="G9" s="316"/>
      <c r="H9" s="316"/>
      <c r="I9" s="318"/>
      <c r="J9" s="318"/>
      <c r="K9" s="316"/>
      <c r="N9" s="315"/>
    </row>
    <row r="10" spans="1:14" s="319" customFormat="1" x14ac:dyDescent="0.35">
      <c r="B10" s="316"/>
      <c r="C10" s="317"/>
      <c r="D10" s="316"/>
      <c r="E10" s="316"/>
      <c r="F10" s="316"/>
      <c r="G10" s="316"/>
      <c r="H10" s="316"/>
      <c r="I10" s="318"/>
      <c r="J10" s="320"/>
      <c r="K10" s="316"/>
      <c r="N10" s="315"/>
    </row>
    <row r="11" spans="1:14" s="319" customFormat="1" x14ac:dyDescent="0.35">
      <c r="B11" s="316"/>
      <c r="C11" s="317"/>
      <c r="D11" s="316"/>
      <c r="E11" s="316"/>
      <c r="F11" s="316"/>
      <c r="G11" s="316"/>
      <c r="H11" s="316"/>
      <c r="I11" s="318"/>
      <c r="J11" s="318"/>
      <c r="K11" s="316"/>
      <c r="N11" s="315"/>
    </row>
    <row r="12" spans="1:14" s="319" customFormat="1" x14ac:dyDescent="0.35">
      <c r="B12" s="316"/>
      <c r="C12" s="317"/>
      <c r="D12" s="316"/>
      <c r="E12" s="316"/>
      <c r="F12" s="316"/>
      <c r="G12" s="316"/>
      <c r="H12" s="316"/>
      <c r="I12" s="318"/>
      <c r="J12" s="318"/>
      <c r="K12" s="316"/>
      <c r="N12" s="315"/>
    </row>
    <row r="13" spans="1:14" s="319" customFormat="1" x14ac:dyDescent="0.35">
      <c r="B13" s="316"/>
      <c r="C13" s="317"/>
      <c r="D13" s="316"/>
      <c r="E13" s="316"/>
      <c r="F13" s="316"/>
      <c r="G13" s="316"/>
      <c r="H13" s="316"/>
      <c r="I13" s="321"/>
      <c r="J13" s="318"/>
      <c r="K13" s="316"/>
      <c r="N13" s="315"/>
    </row>
    <row r="14" spans="1:14" s="319" customFormat="1" x14ac:dyDescent="0.35">
      <c r="B14" s="316"/>
      <c r="C14" s="317"/>
      <c r="D14" s="316"/>
      <c r="E14" s="316"/>
      <c r="F14" s="316"/>
      <c r="G14" s="316"/>
      <c r="H14" s="316"/>
      <c r="I14" s="321"/>
      <c r="J14" s="318"/>
      <c r="K14" s="316"/>
      <c r="N14" s="315"/>
    </row>
    <row r="15" spans="1:14" s="319" customFormat="1" x14ac:dyDescent="0.35">
      <c r="B15" s="316"/>
      <c r="C15" s="322"/>
      <c r="I15" s="323"/>
      <c r="J15" s="320"/>
      <c r="N15" s="315"/>
    </row>
    <row r="16" spans="1:14" s="319" customFormat="1" x14ac:dyDescent="0.35">
      <c r="B16" s="316"/>
      <c r="C16" s="316"/>
      <c r="N16" s="315"/>
    </row>
    <row r="17" spans="3:14" x14ac:dyDescent="0.35">
      <c r="C17" s="23"/>
      <c r="D17" s="56"/>
      <c r="E17" s="56"/>
      <c r="F17" s="56"/>
      <c r="G17" s="56"/>
      <c r="H17" s="56"/>
      <c r="J17" s="56"/>
      <c r="K17" s="56"/>
      <c r="N17" s="96"/>
    </row>
    <row r="18" spans="3:14" x14ac:dyDescent="0.35">
      <c r="C18" s="23"/>
      <c r="D18" s="56"/>
      <c r="E18" s="56"/>
      <c r="F18" s="56"/>
      <c r="G18" s="56"/>
      <c r="H18" s="56"/>
      <c r="J18" s="56"/>
      <c r="K18" s="56"/>
      <c r="N18" s="96"/>
    </row>
    <row r="19" spans="3:14" x14ac:dyDescent="0.35">
      <c r="C19" s="23"/>
      <c r="D19" s="56"/>
      <c r="E19" s="56"/>
      <c r="F19" s="56"/>
      <c r="G19" s="56"/>
      <c r="H19" s="56"/>
      <c r="J19" s="56"/>
      <c r="K19" s="56"/>
      <c r="N19" s="96"/>
    </row>
    <row r="20" spans="3:14" x14ac:dyDescent="0.35">
      <c r="C20" s="23"/>
      <c r="D20" s="56"/>
      <c r="E20" s="56"/>
      <c r="F20" s="56"/>
      <c r="G20" s="56"/>
      <c r="H20" s="56"/>
      <c r="J20" s="56"/>
      <c r="K20" s="56"/>
      <c r="N20" s="96"/>
    </row>
    <row r="21" spans="3:14" x14ac:dyDescent="0.35">
      <c r="C21" s="23"/>
      <c r="D21" s="56"/>
      <c r="E21" s="56"/>
      <c r="F21" s="56"/>
      <c r="G21" s="56"/>
      <c r="H21" s="56"/>
      <c r="J21" s="56"/>
      <c r="K21" s="56"/>
      <c r="N21" s="96"/>
    </row>
    <row r="22" spans="3:14" x14ac:dyDescent="0.35">
      <c r="C22" s="23"/>
      <c r="D22" s="56"/>
      <c r="E22" s="56"/>
      <c r="F22" s="56"/>
      <c r="G22" s="56"/>
      <c r="H22" s="56"/>
      <c r="J22" s="56"/>
      <c r="K22" s="56"/>
    </row>
    <row r="23" spans="3:14" x14ac:dyDescent="0.35">
      <c r="C23" s="23"/>
      <c r="D23" s="56"/>
      <c r="E23" s="56"/>
      <c r="F23" s="56"/>
      <c r="G23" s="56"/>
      <c r="H23" s="56"/>
      <c r="J23" s="56"/>
      <c r="K23" s="56"/>
    </row>
    <row r="24" spans="3:14" x14ac:dyDescent="0.35">
      <c r="C24" s="23"/>
      <c r="D24" s="56"/>
      <c r="E24" s="56"/>
      <c r="F24" s="56"/>
      <c r="G24" s="56"/>
      <c r="H24" s="56"/>
      <c r="J24" s="56"/>
      <c r="K24" s="56"/>
    </row>
    <row r="25" spans="3:14" x14ac:dyDescent="0.35">
      <c r="C25" s="23"/>
      <c r="D25" s="56"/>
      <c r="E25" s="56"/>
      <c r="F25" s="56"/>
      <c r="G25" s="56"/>
      <c r="H25" s="56"/>
      <c r="J25" s="56"/>
      <c r="K25" s="56"/>
    </row>
    <row r="26" spans="3:14" x14ac:dyDescent="0.35">
      <c r="C26" s="23"/>
      <c r="D26" s="56"/>
      <c r="E26" s="56"/>
      <c r="F26" s="56"/>
      <c r="G26" s="56"/>
      <c r="H26" s="56"/>
      <c r="J26" s="56"/>
      <c r="K26" s="56"/>
    </row>
    <row r="27" spans="3:14" x14ac:dyDescent="0.35">
      <c r="C27" s="23"/>
      <c r="D27" s="56"/>
      <c r="E27" s="56"/>
      <c r="F27" s="56"/>
      <c r="G27" s="56"/>
      <c r="H27" s="56"/>
      <c r="J27" s="56"/>
      <c r="K27" s="56"/>
    </row>
    <row r="28" spans="3:14" x14ac:dyDescent="0.35">
      <c r="C28" s="23"/>
      <c r="D28" s="56"/>
      <c r="E28" s="56"/>
      <c r="F28" s="56"/>
      <c r="G28" s="56"/>
      <c r="H28" s="56"/>
      <c r="J28" s="56"/>
      <c r="K28" s="56"/>
    </row>
    <row r="29" spans="3:14" x14ac:dyDescent="0.35">
      <c r="C29" s="23"/>
      <c r="D29" s="56"/>
      <c r="E29" s="56"/>
      <c r="F29" s="56"/>
      <c r="G29" s="56"/>
      <c r="H29" s="56"/>
      <c r="J29" s="56"/>
      <c r="K29" s="56"/>
    </row>
    <row r="30" spans="3:14" x14ac:dyDescent="0.35">
      <c r="C30" s="23"/>
      <c r="D30" s="56"/>
      <c r="E30" s="56"/>
      <c r="F30" s="56"/>
      <c r="G30" s="56"/>
      <c r="H30" s="56"/>
      <c r="J30" s="56"/>
      <c r="K30" s="56"/>
    </row>
    <row r="31" spans="3:14" x14ac:dyDescent="0.35">
      <c r="C31" s="23"/>
      <c r="D31" s="56"/>
      <c r="E31" s="56"/>
      <c r="F31" s="56"/>
      <c r="G31" s="56"/>
      <c r="H31" s="56"/>
      <c r="J31" s="56"/>
      <c r="K31" s="56"/>
    </row>
    <row r="32" spans="3:14" x14ac:dyDescent="0.35">
      <c r="C32" s="23"/>
      <c r="D32" s="56"/>
      <c r="E32" s="56"/>
      <c r="F32" s="56"/>
      <c r="G32" s="56"/>
      <c r="H32" s="56"/>
      <c r="J32" s="56"/>
      <c r="K32" s="56"/>
    </row>
    <row r="33" spans="3:11" x14ac:dyDescent="0.35">
      <c r="C33" s="23"/>
      <c r="D33" s="56"/>
      <c r="E33" s="56"/>
      <c r="F33" s="56"/>
      <c r="G33" s="56"/>
      <c r="H33" s="56"/>
      <c r="J33" s="56"/>
      <c r="K33" s="56"/>
    </row>
    <row r="34" spans="3:11" x14ac:dyDescent="0.35">
      <c r="C34" s="23"/>
      <c r="D34" s="56"/>
      <c r="E34" s="56"/>
      <c r="F34" s="56"/>
      <c r="G34" s="56"/>
      <c r="H34" s="56"/>
      <c r="J34" s="56"/>
      <c r="K34" s="56"/>
    </row>
    <row r="35" spans="3:11" x14ac:dyDescent="0.35">
      <c r="C35" s="23"/>
      <c r="D35" s="56"/>
      <c r="E35" s="56"/>
      <c r="F35" s="56"/>
      <c r="G35" s="56"/>
      <c r="H35" s="56"/>
      <c r="J35" s="56"/>
      <c r="K35" s="56"/>
    </row>
    <row r="36" spans="3:11" x14ac:dyDescent="0.35">
      <c r="C36" s="23"/>
      <c r="D36" s="56"/>
      <c r="E36" s="56"/>
      <c r="F36" s="56"/>
      <c r="G36" s="56"/>
      <c r="H36" s="56"/>
      <c r="J36" s="56"/>
      <c r="K36" s="56"/>
    </row>
    <row r="37" spans="3:11" x14ac:dyDescent="0.35">
      <c r="C37" s="23"/>
      <c r="D37" s="56"/>
      <c r="E37" s="56"/>
      <c r="F37" s="56"/>
      <c r="G37" s="56"/>
      <c r="H37" s="56"/>
      <c r="J37" s="56"/>
      <c r="K37" s="56"/>
    </row>
    <row r="38" spans="3:11" x14ac:dyDescent="0.35">
      <c r="C38" s="23"/>
      <c r="D38" s="56"/>
      <c r="E38" s="56"/>
      <c r="F38" s="56"/>
      <c r="G38" s="56"/>
      <c r="H38" s="56"/>
      <c r="J38" s="56"/>
      <c r="K38" s="56"/>
    </row>
    <row r="39" spans="3:11" x14ac:dyDescent="0.35">
      <c r="C39" s="23"/>
      <c r="D39" s="56"/>
      <c r="E39" s="56"/>
      <c r="F39" s="56"/>
      <c r="G39" s="56"/>
      <c r="H39" s="56"/>
      <c r="J39" s="56"/>
      <c r="K39" s="56"/>
    </row>
    <row r="40" spans="3:11" x14ac:dyDescent="0.35">
      <c r="C40" s="23"/>
      <c r="D40" s="56"/>
      <c r="E40" s="56"/>
      <c r="F40" s="56"/>
      <c r="G40" s="56"/>
      <c r="H40" s="56"/>
      <c r="J40" s="56"/>
      <c r="K40" s="56"/>
    </row>
    <row r="41" spans="3:11" x14ac:dyDescent="0.35">
      <c r="C41" s="23"/>
      <c r="D41" s="56"/>
      <c r="E41" s="56"/>
      <c r="F41" s="56"/>
      <c r="G41" s="56"/>
      <c r="H41" s="56"/>
      <c r="J41" s="56"/>
      <c r="K41" s="56"/>
    </row>
    <row r="42" spans="3:11" x14ac:dyDescent="0.35">
      <c r="C42" s="23"/>
      <c r="D42" s="56"/>
      <c r="E42" s="56"/>
      <c r="F42" s="56"/>
      <c r="G42" s="56"/>
      <c r="H42" s="56"/>
      <c r="J42" s="56"/>
      <c r="K42" s="56"/>
    </row>
    <row r="43" spans="3:11" x14ac:dyDescent="0.35">
      <c r="C43" s="23"/>
      <c r="D43" s="56"/>
      <c r="E43" s="56"/>
      <c r="F43" s="56"/>
      <c r="G43" s="56"/>
      <c r="H43" s="56"/>
      <c r="J43" s="56"/>
      <c r="K43" s="56"/>
    </row>
    <row r="44" spans="3:11" x14ac:dyDescent="0.35">
      <c r="C44" s="23"/>
      <c r="D44" s="56"/>
      <c r="E44" s="56"/>
      <c r="F44" s="56"/>
      <c r="G44" s="56"/>
      <c r="H44" s="56"/>
      <c r="J44" s="56"/>
      <c r="K44" s="56"/>
    </row>
    <row r="45" spans="3:11" x14ac:dyDescent="0.35">
      <c r="C45" s="23"/>
      <c r="D45" s="56"/>
      <c r="E45" s="56"/>
      <c r="F45" s="56"/>
      <c r="G45" s="56"/>
      <c r="H45" s="56"/>
      <c r="J45" s="56"/>
      <c r="K45" s="56"/>
    </row>
    <row r="46" spans="3:11" x14ac:dyDescent="0.35">
      <c r="C46" s="23"/>
      <c r="D46" s="56"/>
      <c r="E46" s="56"/>
      <c r="F46" s="56"/>
      <c r="G46" s="56"/>
      <c r="H46" s="56"/>
      <c r="J46" s="56"/>
      <c r="K46" s="56"/>
    </row>
    <row r="47" spans="3:11" x14ac:dyDescent="0.35">
      <c r="C47" s="23"/>
      <c r="D47" s="56"/>
      <c r="E47" s="56"/>
      <c r="F47" s="56"/>
      <c r="G47" s="56"/>
      <c r="H47" s="56"/>
      <c r="J47" s="56"/>
      <c r="K47" s="56"/>
    </row>
  </sheetData>
  <autoFilter ref="B2:J2"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DB8C3-18BE-4617-BC43-E57A21136040}">
  <dimension ref="A1:N31"/>
  <sheetViews>
    <sheetView zoomScale="80" zoomScaleNormal="80" workbookViewId="0">
      <pane xSplit="3" ySplit="2" topLeftCell="J11" activePane="bottomRight" state="frozen"/>
      <selection pane="topRight" activeCell="G90" sqref="G90"/>
      <selection pane="bottomLeft" activeCell="G90" sqref="G90"/>
      <selection pane="bottomRight" activeCell="J15" sqref="J15"/>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4" ht="18.5" x14ac:dyDescent="0.35">
      <c r="A1" s="56" t="s">
        <v>1308</v>
      </c>
      <c r="B1" s="101" t="s">
        <v>2644</v>
      </c>
      <c r="C1" s="168"/>
      <c r="D1" s="95"/>
      <c r="E1" s="95"/>
      <c r="F1" s="95"/>
      <c r="G1" s="95"/>
      <c r="H1" s="95"/>
    </row>
    <row r="2" spans="1:14" x14ac:dyDescent="0.35">
      <c r="B2" s="92" t="s">
        <v>1937</v>
      </c>
      <c r="C2" s="92" t="s">
        <v>1616</v>
      </c>
      <c r="D2" s="92" t="s">
        <v>1938</v>
      </c>
      <c r="E2" s="92" t="s">
        <v>2279</v>
      </c>
      <c r="F2" s="92" t="s">
        <v>37</v>
      </c>
      <c r="G2" s="92" t="s">
        <v>1939</v>
      </c>
      <c r="H2" s="92" t="s">
        <v>2280</v>
      </c>
      <c r="I2" s="93" t="s">
        <v>1619</v>
      </c>
      <c r="J2" s="92" t="s">
        <v>1940</v>
      </c>
      <c r="K2" s="144" t="s">
        <v>657</v>
      </c>
      <c r="L2" s="146"/>
    </row>
    <row r="3" spans="1:14" x14ac:dyDescent="0.35">
      <c r="B3" s="284"/>
      <c r="C3" s="107"/>
      <c r="D3" s="276"/>
      <c r="E3" s="276"/>
      <c r="F3" s="276"/>
      <c r="G3" s="276"/>
      <c r="H3" s="276"/>
      <c r="I3" s="61"/>
      <c r="J3" s="61"/>
      <c r="K3" s="277"/>
    </row>
    <row r="4" spans="1:14" x14ac:dyDescent="0.35">
      <c r="B4" s="348" t="s">
        <v>2645</v>
      </c>
      <c r="C4" s="372"/>
      <c r="D4" s="355"/>
      <c r="E4" s="355"/>
      <c r="F4" s="355"/>
      <c r="G4" s="355"/>
      <c r="H4" s="355"/>
      <c r="I4" s="372"/>
      <c r="J4" s="372"/>
      <c r="K4" s="279"/>
      <c r="L4" s="146"/>
    </row>
    <row r="5" spans="1:14" ht="43.5" x14ac:dyDescent="0.35">
      <c r="B5" s="284" t="s">
        <v>998</v>
      </c>
      <c r="C5" s="107" t="s">
        <v>2646</v>
      </c>
      <c r="D5" s="276"/>
      <c r="E5" s="276"/>
      <c r="F5" s="276"/>
      <c r="G5" s="276"/>
      <c r="H5" s="276"/>
      <c r="I5" s="206" t="s">
        <v>999</v>
      </c>
      <c r="J5" s="206" t="s">
        <v>2647</v>
      </c>
      <c r="K5" s="277"/>
    </row>
    <row r="6" spans="1:14" ht="43.5" x14ac:dyDescent="0.35">
      <c r="B6" s="284" t="s">
        <v>1301</v>
      </c>
      <c r="C6" s="285" t="s">
        <v>2284</v>
      </c>
      <c r="D6" s="276"/>
      <c r="E6" s="276"/>
      <c r="F6" s="276"/>
      <c r="G6" s="276"/>
      <c r="H6" s="276"/>
      <c r="I6" s="61" t="s">
        <v>1302</v>
      </c>
      <c r="J6" s="61" t="s">
        <v>2648</v>
      </c>
      <c r="K6" s="277"/>
    </row>
    <row r="7" spans="1:14" ht="43.5" x14ac:dyDescent="0.35">
      <c r="B7" s="284" t="s">
        <v>1320</v>
      </c>
      <c r="C7" s="285" t="s">
        <v>2284</v>
      </c>
      <c r="D7" s="276"/>
      <c r="E7" s="276"/>
      <c r="F7" s="276"/>
      <c r="G7" s="276"/>
      <c r="H7" s="276"/>
      <c r="I7" s="258" t="s">
        <v>1322</v>
      </c>
      <c r="J7" s="258" t="s">
        <v>2649</v>
      </c>
      <c r="K7" s="277"/>
    </row>
    <row r="8" spans="1:14" ht="43.5" x14ac:dyDescent="0.35">
      <c r="B8" s="284" t="s">
        <v>1326</v>
      </c>
      <c r="C8" s="285" t="s">
        <v>2650</v>
      </c>
      <c r="D8" s="276"/>
      <c r="E8" s="276"/>
      <c r="F8" s="276"/>
      <c r="G8" s="276"/>
      <c r="H8" s="276"/>
      <c r="I8" s="61" t="s">
        <v>1327</v>
      </c>
      <c r="J8" s="61" t="s">
        <v>2651</v>
      </c>
      <c r="K8" s="278"/>
      <c r="L8" s="146"/>
    </row>
    <row r="9" spans="1:14" ht="43.5" x14ac:dyDescent="0.35">
      <c r="B9" s="284" t="s">
        <v>1362</v>
      </c>
      <c r="C9" s="286" t="s">
        <v>2284</v>
      </c>
      <c r="D9" s="288"/>
      <c r="E9" s="288"/>
      <c r="F9" s="288"/>
      <c r="G9" s="288"/>
      <c r="H9" s="288"/>
      <c r="I9" s="258" t="s">
        <v>1363</v>
      </c>
      <c r="J9" s="258" t="s">
        <v>2649</v>
      </c>
      <c r="K9" s="278"/>
      <c r="L9" s="146"/>
    </row>
    <row r="10" spans="1:14" ht="43.5" x14ac:dyDescent="0.35">
      <c r="B10" s="107" t="s">
        <v>957</v>
      </c>
      <c r="C10" s="107" t="s">
        <v>2652</v>
      </c>
      <c r="D10" s="277"/>
      <c r="E10" s="277"/>
      <c r="F10" s="277"/>
      <c r="G10" s="277"/>
      <c r="H10" s="277"/>
      <c r="I10" s="206" t="s">
        <v>958</v>
      </c>
      <c r="J10" s="61" t="s">
        <v>2653</v>
      </c>
      <c r="K10" s="280"/>
      <c r="L10" s="146"/>
    </row>
    <row r="11" spans="1:14" ht="29" x14ac:dyDescent="0.35">
      <c r="B11" s="107" t="s">
        <v>961</v>
      </c>
      <c r="C11" s="107" t="s">
        <v>2652</v>
      </c>
      <c r="D11" s="277"/>
      <c r="E11" s="277"/>
      <c r="F11" s="277"/>
      <c r="G11" s="277"/>
      <c r="H11" s="277"/>
      <c r="I11" s="206" t="s">
        <v>962</v>
      </c>
      <c r="J11" s="61" t="s">
        <v>2654</v>
      </c>
      <c r="K11" s="280"/>
    </row>
    <row r="12" spans="1:14" ht="29" x14ac:dyDescent="0.35">
      <c r="B12" s="281" t="s">
        <v>965</v>
      </c>
      <c r="C12" s="107" t="s">
        <v>2652</v>
      </c>
      <c r="D12" s="275"/>
      <c r="E12" s="275"/>
      <c r="F12" s="275"/>
      <c r="G12" s="275"/>
      <c r="H12" s="275"/>
      <c r="I12" s="206" t="s">
        <v>966</v>
      </c>
      <c r="J12" s="61" t="s">
        <v>2654</v>
      </c>
      <c r="K12" s="287"/>
    </row>
    <row r="13" spans="1:14" ht="43.5" x14ac:dyDescent="0.35">
      <c r="B13" s="19" t="s">
        <v>1317</v>
      </c>
      <c r="C13" s="72" t="s">
        <v>2655</v>
      </c>
      <c r="D13" s="19"/>
      <c r="E13" s="19"/>
      <c r="F13" s="19"/>
      <c r="G13" s="19"/>
      <c r="H13" s="19"/>
      <c r="I13" s="61" t="s">
        <v>1318</v>
      </c>
      <c r="J13" s="271" t="s">
        <v>2656</v>
      </c>
      <c r="K13" s="202"/>
      <c r="N13" s="96"/>
    </row>
    <row r="14" spans="1:14" ht="43.5" x14ac:dyDescent="0.35">
      <c r="B14" s="19" t="s">
        <v>1167</v>
      </c>
      <c r="C14" s="72" t="s">
        <v>2655</v>
      </c>
      <c r="D14" s="19"/>
      <c r="E14" s="19"/>
      <c r="F14" s="19"/>
      <c r="G14" s="19"/>
      <c r="H14" s="19"/>
      <c r="I14" s="206" t="s">
        <v>1168</v>
      </c>
      <c r="J14" s="271" t="s">
        <v>2657</v>
      </c>
      <c r="K14" s="19"/>
      <c r="N14" s="96"/>
    </row>
    <row r="15" spans="1:14" ht="29" x14ac:dyDescent="0.35">
      <c r="B15" s="19" t="s">
        <v>1419</v>
      </c>
      <c r="C15" s="72" t="s">
        <v>2492</v>
      </c>
      <c r="D15" s="19"/>
      <c r="E15" s="19"/>
      <c r="F15" s="19"/>
      <c r="G15" s="19"/>
      <c r="H15" s="19"/>
      <c r="I15" s="61" t="s">
        <v>1420</v>
      </c>
      <c r="J15" s="271" t="s">
        <v>2658</v>
      </c>
      <c r="K15" s="19"/>
      <c r="N15" s="96"/>
    </row>
    <row r="16" spans="1:14" x14ac:dyDescent="0.35">
      <c r="B16" s="19" t="s">
        <v>1090</v>
      </c>
      <c r="C16" s="72" t="s">
        <v>2492</v>
      </c>
      <c r="D16" s="19"/>
      <c r="E16" s="19"/>
      <c r="F16" s="19"/>
      <c r="G16" s="19"/>
      <c r="H16" s="19"/>
      <c r="I16" s="61" t="s">
        <v>1091</v>
      </c>
      <c r="J16" s="271" t="s">
        <v>2659</v>
      </c>
      <c r="K16" s="19"/>
      <c r="N16" s="96"/>
    </row>
    <row r="17" spans="2:14" ht="43.5" x14ac:dyDescent="0.35">
      <c r="B17" s="19" t="s">
        <v>1378</v>
      </c>
      <c r="C17" s="72" t="s">
        <v>2492</v>
      </c>
      <c r="D17" s="19"/>
      <c r="E17" s="19"/>
      <c r="F17" s="19"/>
      <c r="G17" s="19"/>
      <c r="H17" s="19"/>
      <c r="I17" s="61" t="s">
        <v>1379</v>
      </c>
      <c r="J17" s="271" t="s">
        <v>2660</v>
      </c>
      <c r="K17" s="19"/>
      <c r="N17" s="96"/>
    </row>
    <row r="18" spans="2:14" x14ac:dyDescent="0.35">
      <c r="B18" s="19"/>
      <c r="C18" s="251"/>
      <c r="D18" s="19"/>
      <c r="E18" s="19"/>
      <c r="F18" s="19"/>
      <c r="G18" s="19"/>
      <c r="H18" s="19"/>
      <c r="I18" s="61"/>
      <c r="J18" s="271"/>
      <c r="K18" s="19"/>
      <c r="N18" s="96"/>
    </row>
    <row r="19" spans="2:14" x14ac:dyDescent="0.35">
      <c r="B19" s="19"/>
      <c r="C19" s="251"/>
      <c r="D19" s="19"/>
      <c r="E19" s="19"/>
      <c r="F19" s="19"/>
      <c r="G19" s="19"/>
      <c r="H19" s="19"/>
      <c r="I19" s="61"/>
      <c r="J19" s="271"/>
      <c r="K19" s="19"/>
      <c r="N19" s="96"/>
    </row>
    <row r="20" spans="2:14" x14ac:dyDescent="0.35">
      <c r="B20" s="19"/>
      <c r="C20" s="251"/>
      <c r="D20" s="19"/>
      <c r="E20" s="19"/>
      <c r="F20" s="19"/>
      <c r="G20" s="19"/>
      <c r="H20" s="19"/>
      <c r="I20" s="61"/>
      <c r="J20" s="271"/>
      <c r="K20" s="19"/>
      <c r="N20" s="96"/>
    </row>
    <row r="21" spans="2:14" x14ac:dyDescent="0.35">
      <c r="B21" s="19"/>
      <c r="C21" s="251"/>
      <c r="D21" s="19"/>
      <c r="E21" s="19"/>
      <c r="F21" s="19"/>
      <c r="G21" s="19"/>
      <c r="H21" s="19"/>
      <c r="I21" s="61"/>
      <c r="J21" s="271"/>
      <c r="K21" s="19"/>
      <c r="N21" s="96"/>
    </row>
    <row r="22" spans="2:14" x14ac:dyDescent="0.35">
      <c r="B22" s="19"/>
      <c r="C22" s="251"/>
      <c r="D22" s="19"/>
      <c r="E22" s="19"/>
      <c r="F22" s="19"/>
      <c r="G22" s="19"/>
      <c r="H22" s="19"/>
      <c r="I22" s="61"/>
      <c r="J22" s="271"/>
      <c r="K22" s="61"/>
      <c r="N22" s="96"/>
    </row>
    <row r="23" spans="2:14" x14ac:dyDescent="0.35">
      <c r="B23" s="19"/>
      <c r="C23" s="251"/>
      <c r="D23" s="19"/>
      <c r="E23" s="19"/>
      <c r="F23" s="19"/>
      <c r="G23" s="19"/>
      <c r="H23" s="19"/>
      <c r="I23" s="61"/>
      <c r="J23" s="271"/>
      <c r="K23" s="19"/>
      <c r="N23" s="96"/>
    </row>
    <row r="24" spans="2:14" x14ac:dyDescent="0.35">
      <c r="B24" s="19"/>
      <c r="C24" s="251"/>
      <c r="D24" s="19"/>
      <c r="E24" s="19"/>
      <c r="F24" s="19"/>
      <c r="G24" s="19"/>
      <c r="H24" s="19"/>
      <c r="I24" s="61"/>
      <c r="J24" s="271"/>
      <c r="K24" s="206"/>
      <c r="N24" s="96"/>
    </row>
    <row r="25" spans="2:14" x14ac:dyDescent="0.35">
      <c r="B25" s="235"/>
      <c r="C25" s="251"/>
      <c r="D25" s="235"/>
      <c r="E25" s="235"/>
      <c r="F25" s="235"/>
      <c r="G25" s="235"/>
      <c r="H25" s="19"/>
      <c r="I25" s="61"/>
      <c r="J25" s="271"/>
      <c r="K25" s="61"/>
      <c r="N25" s="96"/>
    </row>
    <row r="26" spans="2:14" x14ac:dyDescent="0.35">
      <c r="B26" s="19"/>
      <c r="C26" s="251"/>
      <c r="D26" s="19"/>
      <c r="E26" s="19"/>
      <c r="F26" s="19"/>
      <c r="G26" s="19"/>
      <c r="H26" s="19"/>
      <c r="I26" s="61"/>
      <c r="J26" s="271"/>
      <c r="K26" s="61"/>
      <c r="N26" s="96"/>
    </row>
    <row r="27" spans="2:14" x14ac:dyDescent="0.35">
      <c r="B27" s="19"/>
      <c r="C27" s="251"/>
      <c r="D27" s="19"/>
      <c r="E27" s="19"/>
      <c r="F27" s="19"/>
      <c r="G27" s="19"/>
      <c r="H27" s="19"/>
      <c r="I27" s="61"/>
      <c r="J27" s="271"/>
      <c r="K27" s="206"/>
      <c r="N27" s="96"/>
    </row>
    <row r="28" spans="2:14" x14ac:dyDescent="0.35">
      <c r="B28" s="19"/>
      <c r="C28" s="251"/>
      <c r="D28" s="19"/>
      <c r="E28" s="19"/>
      <c r="F28" s="19"/>
      <c r="G28" s="19"/>
      <c r="H28" s="19"/>
      <c r="I28" s="61"/>
      <c r="J28" s="271"/>
      <c r="K28" s="206"/>
      <c r="N28" s="96"/>
    </row>
    <row r="29" spans="2:14" x14ac:dyDescent="0.35">
      <c r="B29" s="19"/>
      <c r="C29" s="251"/>
      <c r="D29" s="19"/>
      <c r="E29" s="19"/>
      <c r="F29" s="19"/>
      <c r="G29" s="19"/>
      <c r="H29" s="19"/>
      <c r="I29" s="61"/>
      <c r="J29" s="271"/>
      <c r="K29" s="19"/>
      <c r="N29" s="96"/>
    </row>
    <row r="30" spans="2:14" x14ac:dyDescent="0.35">
      <c r="B30" s="19"/>
      <c r="C30" s="251"/>
      <c r="D30" s="19"/>
      <c r="E30" s="19"/>
      <c r="F30" s="19"/>
      <c r="G30" s="19"/>
      <c r="H30" s="19"/>
      <c r="I30" s="61"/>
      <c r="J30" s="271"/>
      <c r="K30" s="206"/>
      <c r="N30" s="96"/>
    </row>
    <row r="31" spans="2:14" x14ac:dyDescent="0.35">
      <c r="B31" s="19"/>
      <c r="C31" s="251"/>
      <c r="D31" s="19"/>
      <c r="E31" s="19"/>
      <c r="F31" s="19"/>
      <c r="G31" s="19"/>
      <c r="H31" s="19"/>
      <c r="I31" s="61"/>
      <c r="J31" s="271"/>
      <c r="K31" s="19"/>
      <c r="N31" s="96"/>
    </row>
  </sheetData>
  <autoFilter ref="B2:J31" xr:uid="{1EDB6A58-4A74-4197-A870-1E35A5F2697A}"/>
  <mergeCells count="1">
    <mergeCell ref="B4:J4"/>
  </mergeCells>
  <pageMargins left="0.7" right="0.7" top="0.75" bottom="0.75" header="0.3" footer="0.3"/>
  <pageSetup paperSize="9" orientation="portrait" r:id="rId1"/>
  <headerFooter>
    <oddFooter>&amp;C&amp;1#&amp;"Calibri"&amp;10&amp;K000000OFFICIAL</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55FA9-1EF5-4145-9E61-6BB3F4B5C343}">
  <dimension ref="A1:N42"/>
  <sheetViews>
    <sheetView zoomScale="70" zoomScaleNormal="70" workbookViewId="0">
      <pane xSplit="3" ySplit="2" topLeftCell="D3" activePane="bottomRight" state="frozen"/>
      <selection pane="topRight" activeCell="G90" sqref="G90"/>
      <selection pane="bottomLeft" activeCell="G90" sqref="G90"/>
      <selection pane="bottomRight" activeCell="B4" sqref="B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2" ht="18.5" x14ac:dyDescent="0.35">
      <c r="A1" s="56" t="s">
        <v>1308</v>
      </c>
      <c r="B1" s="101" t="s">
        <v>2661</v>
      </c>
      <c r="C1" s="168"/>
      <c r="D1" s="95"/>
      <c r="E1" s="95"/>
      <c r="F1" s="95"/>
      <c r="G1" s="95"/>
      <c r="H1" s="95"/>
    </row>
    <row r="2" spans="1:12" x14ac:dyDescent="0.35">
      <c r="B2" s="92" t="s">
        <v>1937</v>
      </c>
      <c r="C2" s="92" t="s">
        <v>1616</v>
      </c>
      <c r="D2" s="92" t="s">
        <v>1938</v>
      </c>
      <c r="E2" s="92" t="s">
        <v>2279</v>
      </c>
      <c r="F2" s="92" t="s">
        <v>37</v>
      </c>
      <c r="G2" s="92" t="s">
        <v>1939</v>
      </c>
      <c r="H2" s="92" t="s">
        <v>2280</v>
      </c>
      <c r="I2" s="93" t="s">
        <v>1619</v>
      </c>
      <c r="J2" s="92" t="s">
        <v>1940</v>
      </c>
      <c r="K2" s="144" t="s">
        <v>657</v>
      </c>
      <c r="L2" s="146"/>
    </row>
    <row r="3" spans="1:12" ht="43.5" x14ac:dyDescent="0.35">
      <c r="B3" s="284" t="s">
        <v>828</v>
      </c>
      <c r="C3" s="107" t="s">
        <v>2642</v>
      </c>
      <c r="D3" s="276"/>
      <c r="E3" s="276"/>
      <c r="F3" s="276"/>
      <c r="G3" s="276"/>
      <c r="H3" s="276"/>
      <c r="I3" s="61" t="s">
        <v>830</v>
      </c>
      <c r="J3" s="61" t="s">
        <v>831</v>
      </c>
      <c r="K3" s="277"/>
    </row>
    <row r="4" spans="1:12" ht="72.5" x14ac:dyDescent="0.35">
      <c r="B4" s="284" t="s">
        <v>834</v>
      </c>
      <c r="C4" s="107" t="s">
        <v>2642</v>
      </c>
      <c r="D4" s="276"/>
      <c r="E4" s="276"/>
      <c r="F4" s="276"/>
      <c r="G4" s="276"/>
      <c r="H4" s="276"/>
      <c r="I4" s="61" t="s">
        <v>836</v>
      </c>
      <c r="J4" s="61" t="s">
        <v>837</v>
      </c>
      <c r="K4" s="277"/>
    </row>
    <row r="5" spans="1:12" ht="72.5" x14ac:dyDescent="0.35">
      <c r="B5" s="284" t="s">
        <v>1413</v>
      </c>
      <c r="C5" s="107" t="s">
        <v>2642</v>
      </c>
      <c r="D5" s="276"/>
      <c r="E5" s="276"/>
      <c r="F5" s="276"/>
      <c r="G5" s="276"/>
      <c r="H5" s="276"/>
      <c r="I5" s="61" t="s">
        <v>1414</v>
      </c>
      <c r="J5" s="61" t="s">
        <v>1415</v>
      </c>
      <c r="K5" s="277"/>
    </row>
    <row r="6" spans="1:12" ht="58" x14ac:dyDescent="0.35">
      <c r="B6" s="284" t="s">
        <v>1416</v>
      </c>
      <c r="C6" s="107" t="s">
        <v>2642</v>
      </c>
      <c r="D6" s="276"/>
      <c r="E6" s="276"/>
      <c r="F6" s="276"/>
      <c r="G6" s="276"/>
      <c r="H6" s="276"/>
      <c r="I6" s="61" t="s">
        <v>1417</v>
      </c>
      <c r="J6" s="61" t="s">
        <v>1418</v>
      </c>
      <c r="K6" s="277"/>
    </row>
    <row r="7" spans="1:12" ht="87" x14ac:dyDescent="0.35">
      <c r="B7" s="284" t="s">
        <v>1419</v>
      </c>
      <c r="C7" s="107" t="s">
        <v>2642</v>
      </c>
      <c r="D7" s="276"/>
      <c r="E7" s="276"/>
      <c r="F7" s="276"/>
      <c r="G7" s="276"/>
      <c r="H7" s="276"/>
      <c r="I7" s="61" t="s">
        <v>1420</v>
      </c>
      <c r="J7" s="61" t="s">
        <v>1421</v>
      </c>
      <c r="K7" s="277"/>
    </row>
    <row r="8" spans="1:12" ht="58" x14ac:dyDescent="0.35">
      <c r="B8" s="284" t="s">
        <v>1422</v>
      </c>
      <c r="C8" s="107" t="s">
        <v>2642</v>
      </c>
      <c r="D8" s="276"/>
      <c r="E8" s="276"/>
      <c r="F8" s="276"/>
      <c r="G8" s="276"/>
      <c r="H8" s="276"/>
      <c r="I8" s="61" t="s">
        <v>1423</v>
      </c>
      <c r="J8" s="61" t="s">
        <v>1424</v>
      </c>
      <c r="K8" s="277"/>
    </row>
    <row r="9" spans="1:12" ht="58" x14ac:dyDescent="0.35">
      <c r="B9" s="284" t="s">
        <v>1425</v>
      </c>
      <c r="C9" s="107" t="s">
        <v>2642</v>
      </c>
      <c r="D9" s="276"/>
      <c r="E9" s="276"/>
      <c r="F9" s="276"/>
      <c r="G9" s="276"/>
      <c r="H9" s="276"/>
      <c r="I9" s="61" t="s">
        <v>1426</v>
      </c>
      <c r="J9" s="61" t="s">
        <v>1427</v>
      </c>
      <c r="K9" s="277"/>
    </row>
    <row r="10" spans="1:12" ht="87" x14ac:dyDescent="0.35">
      <c r="B10" s="284" t="s">
        <v>1297</v>
      </c>
      <c r="C10" s="107" t="s">
        <v>2642</v>
      </c>
      <c r="D10" s="276"/>
      <c r="E10" s="276"/>
      <c r="F10" s="276"/>
      <c r="G10" s="276"/>
      <c r="H10" s="276"/>
      <c r="I10" s="61" t="s">
        <v>1298</v>
      </c>
      <c r="J10" s="61" t="s">
        <v>1299</v>
      </c>
      <c r="K10" s="277"/>
    </row>
    <row r="11" spans="1:12" x14ac:dyDescent="0.35">
      <c r="B11" s="348" t="s">
        <v>2645</v>
      </c>
      <c r="C11" s="372"/>
      <c r="D11" s="355"/>
      <c r="E11" s="355"/>
      <c r="F11" s="355"/>
      <c r="G11" s="355"/>
      <c r="H11" s="355"/>
      <c r="I11" s="372"/>
      <c r="J11" s="372"/>
      <c r="K11" s="279"/>
      <c r="L11" s="146"/>
    </row>
    <row r="12" spans="1:12" ht="43.5" x14ac:dyDescent="0.35">
      <c r="B12" s="284" t="s">
        <v>828</v>
      </c>
      <c r="C12" s="107" t="s">
        <v>2642</v>
      </c>
      <c r="D12" s="276"/>
      <c r="E12" s="276"/>
      <c r="F12" s="276"/>
      <c r="G12" s="276"/>
      <c r="H12" s="276"/>
      <c r="I12" s="61" t="s">
        <v>830</v>
      </c>
      <c r="J12" s="61" t="s">
        <v>831</v>
      </c>
      <c r="K12" s="277"/>
    </row>
    <row r="13" spans="1:12" ht="72.5" x14ac:dyDescent="0.35">
      <c r="B13" s="284" t="s">
        <v>834</v>
      </c>
      <c r="C13" s="285" t="s">
        <v>2642</v>
      </c>
      <c r="D13" s="276"/>
      <c r="E13" s="276"/>
      <c r="F13" s="276"/>
      <c r="G13" s="276"/>
      <c r="H13" s="276"/>
      <c r="I13" s="61" t="s">
        <v>836</v>
      </c>
      <c r="J13" s="61" t="s">
        <v>2662</v>
      </c>
      <c r="K13" s="278"/>
    </row>
    <row r="14" spans="1:12" ht="72.5" x14ac:dyDescent="0.35">
      <c r="B14" s="284" t="s">
        <v>1413</v>
      </c>
      <c r="C14" s="285" t="s">
        <v>2642</v>
      </c>
      <c r="D14" s="276"/>
      <c r="E14" s="276"/>
      <c r="F14" s="276"/>
      <c r="G14" s="276"/>
      <c r="H14" s="276"/>
      <c r="I14" s="61" t="s">
        <v>1414</v>
      </c>
      <c r="J14" s="61" t="s">
        <v>1415</v>
      </c>
      <c r="K14" s="278"/>
    </row>
    <row r="15" spans="1:12" ht="58" x14ac:dyDescent="0.35">
      <c r="B15" s="284" t="s">
        <v>1416</v>
      </c>
      <c r="C15" s="285" t="s">
        <v>2642</v>
      </c>
      <c r="D15" s="276"/>
      <c r="E15" s="276"/>
      <c r="F15" s="276"/>
      <c r="G15" s="276"/>
      <c r="H15" s="276"/>
      <c r="I15" s="258" t="s">
        <v>1417</v>
      </c>
      <c r="J15" s="258" t="s">
        <v>1418</v>
      </c>
      <c r="K15" s="278"/>
    </row>
    <row r="16" spans="1:12" ht="87" x14ac:dyDescent="0.35">
      <c r="B16" s="284" t="s">
        <v>1419</v>
      </c>
      <c r="C16" s="285" t="s">
        <v>2642</v>
      </c>
      <c r="D16" s="276"/>
      <c r="E16" s="276"/>
      <c r="F16" s="276"/>
      <c r="G16" s="276"/>
      <c r="H16" s="276"/>
      <c r="I16" s="61" t="s">
        <v>1420</v>
      </c>
      <c r="J16" s="61" t="s">
        <v>1421</v>
      </c>
      <c r="K16" s="278"/>
      <c r="L16" s="146"/>
    </row>
    <row r="17" spans="2:14" ht="58" x14ac:dyDescent="0.35">
      <c r="B17" s="284" t="s">
        <v>1422</v>
      </c>
      <c r="C17" s="285" t="s">
        <v>2642</v>
      </c>
      <c r="D17" s="276"/>
      <c r="E17" s="276"/>
      <c r="F17" s="276"/>
      <c r="G17" s="276"/>
      <c r="H17" s="276"/>
      <c r="I17" s="209" t="s">
        <v>1423</v>
      </c>
      <c r="J17" s="209" t="s">
        <v>1424</v>
      </c>
      <c r="K17" s="278"/>
      <c r="L17" s="146"/>
    </row>
    <row r="18" spans="2:14" ht="58" x14ac:dyDescent="0.35">
      <c r="B18" s="284" t="s">
        <v>1425</v>
      </c>
      <c r="C18" s="286" t="s">
        <v>2642</v>
      </c>
      <c r="D18" s="276"/>
      <c r="E18" s="276"/>
      <c r="F18" s="276"/>
      <c r="G18" s="276"/>
      <c r="H18" s="276"/>
      <c r="I18" s="258" t="s">
        <v>1426</v>
      </c>
      <c r="J18" s="266" t="s">
        <v>1427</v>
      </c>
      <c r="K18" s="280"/>
      <c r="L18" s="146"/>
    </row>
    <row r="19" spans="2:14" ht="87" x14ac:dyDescent="0.35">
      <c r="B19" s="282" t="s">
        <v>1428</v>
      </c>
      <c r="C19" s="281" t="s">
        <v>2642</v>
      </c>
      <c r="D19" s="274"/>
      <c r="E19" s="274"/>
      <c r="F19" s="274"/>
      <c r="G19" s="274"/>
      <c r="H19" s="274"/>
      <c r="I19" s="283" t="s">
        <v>1298</v>
      </c>
      <c r="J19" s="283" t="s">
        <v>2663</v>
      </c>
      <c r="K19" s="275"/>
    </row>
    <row r="20" spans="2:14" x14ac:dyDescent="0.35">
      <c r="B20" s="373" t="s">
        <v>1656</v>
      </c>
      <c r="C20" s="370"/>
      <c r="D20" s="350"/>
      <c r="E20" s="350"/>
      <c r="F20" s="350"/>
      <c r="G20" s="350"/>
      <c r="H20" s="350"/>
      <c r="I20" s="370"/>
      <c r="J20" s="370"/>
      <c r="K20" s="370"/>
      <c r="L20" s="146"/>
    </row>
    <row r="21" spans="2:14" ht="58" x14ac:dyDescent="0.35">
      <c r="B21" s="19" t="s">
        <v>820</v>
      </c>
      <c r="C21" s="251" t="s">
        <v>2284</v>
      </c>
      <c r="D21" s="19"/>
      <c r="E21" s="19"/>
      <c r="F21" s="19"/>
      <c r="G21" s="19"/>
      <c r="H21" s="19"/>
      <c r="I21" s="61" t="s">
        <v>822</v>
      </c>
      <c r="J21" s="271" t="s">
        <v>2664</v>
      </c>
      <c r="K21" s="19"/>
      <c r="N21" s="96"/>
    </row>
    <row r="22" spans="2:14" ht="43.5" x14ac:dyDescent="0.35">
      <c r="B22" s="19" t="s">
        <v>824</v>
      </c>
      <c r="C22" s="251" t="s">
        <v>2284</v>
      </c>
      <c r="D22" s="19"/>
      <c r="E22" s="19"/>
      <c r="F22" s="19"/>
      <c r="G22" s="19"/>
      <c r="H22" s="19"/>
      <c r="I22" s="61" t="s">
        <v>825</v>
      </c>
      <c r="J22" s="271" t="s">
        <v>2665</v>
      </c>
      <c r="K22" s="19"/>
      <c r="N22" s="96"/>
    </row>
    <row r="23" spans="2:14" ht="58" x14ac:dyDescent="0.35">
      <c r="B23" s="19" t="s">
        <v>937</v>
      </c>
      <c r="C23" s="251" t="s">
        <v>2646</v>
      </c>
      <c r="D23" s="19"/>
      <c r="E23" s="19"/>
      <c r="F23" s="19"/>
      <c r="G23" s="19"/>
      <c r="H23" s="19"/>
      <c r="I23" s="61" t="s">
        <v>938</v>
      </c>
      <c r="J23" s="271" t="s">
        <v>2666</v>
      </c>
      <c r="K23" s="19"/>
      <c r="N23" s="96"/>
    </row>
    <row r="24" spans="2:14" ht="58" x14ac:dyDescent="0.35">
      <c r="B24" s="19" t="s">
        <v>940</v>
      </c>
      <c r="C24" s="251" t="s">
        <v>2646</v>
      </c>
      <c r="D24" s="19"/>
      <c r="E24" s="19"/>
      <c r="F24" s="19"/>
      <c r="G24" s="19"/>
      <c r="H24" s="19"/>
      <c r="I24" s="61" t="s">
        <v>941</v>
      </c>
      <c r="J24" s="271" t="s">
        <v>2667</v>
      </c>
      <c r="K24" s="19"/>
      <c r="N24" s="96"/>
    </row>
    <row r="25" spans="2:14" ht="43.5" x14ac:dyDescent="0.35">
      <c r="B25" s="19" t="s">
        <v>957</v>
      </c>
      <c r="C25" s="251" t="s">
        <v>2646</v>
      </c>
      <c r="D25" s="19"/>
      <c r="E25" s="19"/>
      <c r="F25" s="19"/>
      <c r="G25" s="19"/>
      <c r="H25" s="19"/>
      <c r="I25" s="61" t="s">
        <v>2617</v>
      </c>
      <c r="J25" s="271" t="s">
        <v>2668</v>
      </c>
      <c r="K25" s="19"/>
      <c r="N25" s="96"/>
    </row>
    <row r="26" spans="2:14" ht="43.5" x14ac:dyDescent="0.35">
      <c r="B26" s="19" t="s">
        <v>998</v>
      </c>
      <c r="C26" s="251" t="s">
        <v>2646</v>
      </c>
      <c r="D26" s="19"/>
      <c r="E26" s="19"/>
      <c r="F26" s="19"/>
      <c r="G26" s="19"/>
      <c r="H26" s="19"/>
      <c r="I26" s="61" t="s">
        <v>999</v>
      </c>
      <c r="J26" s="271" t="s">
        <v>2669</v>
      </c>
      <c r="K26" s="19"/>
      <c r="N26" s="96"/>
    </row>
    <row r="27" spans="2:14" ht="43.5" x14ac:dyDescent="0.35">
      <c r="B27" s="19" t="s">
        <v>1052</v>
      </c>
      <c r="C27" s="251" t="s">
        <v>2646</v>
      </c>
      <c r="D27" s="19"/>
      <c r="E27" s="19"/>
      <c r="F27" s="19"/>
      <c r="G27" s="19"/>
      <c r="H27" s="19"/>
      <c r="I27" s="61" t="s">
        <v>2670</v>
      </c>
      <c r="J27" s="271" t="s">
        <v>2671</v>
      </c>
      <c r="K27" s="19"/>
      <c r="N27" s="96"/>
    </row>
    <row r="28" spans="2:14" ht="29" x14ac:dyDescent="0.35">
      <c r="B28" s="19" t="s">
        <v>1077</v>
      </c>
      <c r="C28" s="251" t="s">
        <v>2672</v>
      </c>
      <c r="D28" s="19"/>
      <c r="E28" s="19"/>
      <c r="F28" s="19"/>
      <c r="G28" s="19"/>
      <c r="H28" s="19"/>
      <c r="I28" s="61" t="s">
        <v>2624</v>
      </c>
      <c r="J28" s="271" t="s">
        <v>2673</v>
      </c>
      <c r="K28" s="19"/>
      <c r="N28" s="96"/>
    </row>
    <row r="29" spans="2:14" ht="58" x14ac:dyDescent="0.35">
      <c r="B29" s="19" t="s">
        <v>1090</v>
      </c>
      <c r="C29" s="251" t="s">
        <v>2284</v>
      </c>
      <c r="D29" s="19"/>
      <c r="E29" s="19"/>
      <c r="F29" s="19"/>
      <c r="G29" s="19"/>
      <c r="H29" s="19"/>
      <c r="I29" s="61" t="s">
        <v>2628</v>
      </c>
      <c r="J29" s="271" t="s">
        <v>2674</v>
      </c>
      <c r="K29" s="19"/>
      <c r="N29" s="96"/>
    </row>
    <row r="30" spans="2:14" ht="87" x14ac:dyDescent="0.35">
      <c r="B30" s="19" t="s">
        <v>1148</v>
      </c>
      <c r="C30" s="251" t="s">
        <v>2284</v>
      </c>
      <c r="D30" s="19"/>
      <c r="E30" s="19"/>
      <c r="F30" s="19"/>
      <c r="G30" s="19"/>
      <c r="H30" s="19"/>
      <c r="I30" s="61" t="s">
        <v>1149</v>
      </c>
      <c r="J30" s="271" t="s">
        <v>2675</v>
      </c>
      <c r="K30" s="19"/>
      <c r="N30" s="96"/>
    </row>
    <row r="31" spans="2:14" ht="87" x14ac:dyDescent="0.35">
      <c r="B31" s="19" t="s">
        <v>1151</v>
      </c>
      <c r="C31" s="251" t="s">
        <v>2284</v>
      </c>
      <c r="D31" s="19"/>
      <c r="E31" s="19"/>
      <c r="F31" s="19"/>
      <c r="G31" s="19"/>
      <c r="H31" s="19"/>
      <c r="I31" s="61" t="s">
        <v>2676</v>
      </c>
      <c r="J31" s="271" t="s">
        <v>2677</v>
      </c>
      <c r="K31" s="19"/>
      <c r="N31" s="96"/>
    </row>
    <row r="32" spans="2:14" ht="29" x14ac:dyDescent="0.35">
      <c r="B32" s="19" t="s">
        <v>1164</v>
      </c>
      <c r="C32" s="251" t="s">
        <v>2284</v>
      </c>
      <c r="D32" s="19"/>
      <c r="E32" s="19"/>
      <c r="F32" s="19"/>
      <c r="G32" s="19"/>
      <c r="H32" s="19"/>
      <c r="I32" s="61" t="s">
        <v>1165</v>
      </c>
      <c r="J32" s="271" t="s">
        <v>2678</v>
      </c>
      <c r="K32" s="19"/>
      <c r="N32" s="96"/>
    </row>
    <row r="33" spans="2:14" ht="29" x14ac:dyDescent="0.35">
      <c r="B33" s="19" t="s">
        <v>1170</v>
      </c>
      <c r="C33" s="251" t="s">
        <v>2284</v>
      </c>
      <c r="D33" s="19"/>
      <c r="E33" s="19"/>
      <c r="F33" s="19"/>
      <c r="G33" s="19"/>
      <c r="H33" s="19"/>
      <c r="I33" s="61" t="s">
        <v>1171</v>
      </c>
      <c r="J33" s="271" t="s">
        <v>2678</v>
      </c>
      <c r="K33" s="61"/>
      <c r="N33" s="96"/>
    </row>
    <row r="34" spans="2:14" ht="43.5" x14ac:dyDescent="0.35">
      <c r="B34" s="19" t="s">
        <v>1191</v>
      </c>
      <c r="C34" s="251" t="s">
        <v>2284</v>
      </c>
      <c r="D34" s="19"/>
      <c r="E34" s="19"/>
      <c r="F34" s="19"/>
      <c r="G34" s="19"/>
      <c r="H34" s="19"/>
      <c r="I34" s="61" t="s">
        <v>1192</v>
      </c>
      <c r="J34" s="271" t="s">
        <v>2679</v>
      </c>
      <c r="K34" s="19"/>
      <c r="N34" s="96"/>
    </row>
    <row r="35" spans="2:14" ht="58" x14ac:dyDescent="0.35">
      <c r="B35" s="19" t="s">
        <v>1225</v>
      </c>
      <c r="C35" s="251" t="s">
        <v>2284</v>
      </c>
      <c r="D35" s="19"/>
      <c r="E35" s="19"/>
      <c r="F35" s="19"/>
      <c r="G35" s="19"/>
      <c r="H35" s="19"/>
      <c r="I35" s="61" t="s">
        <v>1226</v>
      </c>
      <c r="J35" s="271" t="s">
        <v>2680</v>
      </c>
      <c r="K35" s="206"/>
      <c r="N35" s="96"/>
    </row>
    <row r="36" spans="2:14" ht="43.5" x14ac:dyDescent="0.35">
      <c r="B36" s="235" t="s">
        <v>1257</v>
      </c>
      <c r="C36" s="251" t="s">
        <v>2284</v>
      </c>
      <c r="D36" s="235"/>
      <c r="E36" s="235"/>
      <c r="F36" s="235"/>
      <c r="G36" s="235"/>
      <c r="H36" s="19"/>
      <c r="I36" s="61" t="s">
        <v>1259</v>
      </c>
      <c r="J36" s="271" t="s">
        <v>2679</v>
      </c>
      <c r="K36" s="61"/>
      <c r="N36" s="96"/>
    </row>
    <row r="37" spans="2:14" ht="87" x14ac:dyDescent="0.35">
      <c r="B37" s="19" t="s">
        <v>1268</v>
      </c>
      <c r="C37" s="251" t="s">
        <v>2284</v>
      </c>
      <c r="D37" s="19"/>
      <c r="E37" s="19"/>
      <c r="F37" s="19"/>
      <c r="G37" s="19"/>
      <c r="H37" s="19"/>
      <c r="I37" s="61" t="s">
        <v>1270</v>
      </c>
      <c r="J37" s="271" t="s">
        <v>2677</v>
      </c>
      <c r="K37" s="61"/>
      <c r="N37" s="96"/>
    </row>
    <row r="38" spans="2:14" ht="43.5" x14ac:dyDescent="0.35">
      <c r="B38" s="19" t="s">
        <v>1294</v>
      </c>
      <c r="C38" s="251" t="s">
        <v>2284</v>
      </c>
      <c r="D38" s="19"/>
      <c r="E38" s="19"/>
      <c r="F38" s="19"/>
      <c r="G38" s="19"/>
      <c r="H38" s="19"/>
      <c r="I38" s="61" t="s">
        <v>1295</v>
      </c>
      <c r="J38" s="271" t="s">
        <v>2681</v>
      </c>
      <c r="K38" s="206"/>
      <c r="N38" s="96"/>
    </row>
    <row r="39" spans="2:14" ht="43.5" x14ac:dyDescent="0.35">
      <c r="B39" s="19" t="s">
        <v>2682</v>
      </c>
      <c r="C39" s="251" t="s">
        <v>2284</v>
      </c>
      <c r="D39" s="19"/>
      <c r="E39" s="19"/>
      <c r="F39" s="19"/>
      <c r="G39" s="19"/>
      <c r="H39" s="19"/>
      <c r="I39" s="61" t="s">
        <v>1339</v>
      </c>
      <c r="J39" s="271" t="s">
        <v>2683</v>
      </c>
      <c r="K39" s="206"/>
      <c r="N39" s="96"/>
    </row>
    <row r="40" spans="2:14" ht="43.5" x14ac:dyDescent="0.35">
      <c r="B40" s="19" t="s">
        <v>1368</v>
      </c>
      <c r="C40" s="251" t="s">
        <v>2284</v>
      </c>
      <c r="D40" s="19"/>
      <c r="E40" s="19"/>
      <c r="F40" s="19"/>
      <c r="G40" s="19"/>
      <c r="H40" s="19"/>
      <c r="I40" s="61" t="s">
        <v>1369</v>
      </c>
      <c r="J40" s="271" t="s">
        <v>2684</v>
      </c>
      <c r="K40" s="19"/>
      <c r="N40" s="96"/>
    </row>
    <row r="41" spans="2:14" ht="72.5" x14ac:dyDescent="0.35">
      <c r="B41" s="19" t="s">
        <v>1378</v>
      </c>
      <c r="C41" s="251" t="s">
        <v>2284</v>
      </c>
      <c r="D41" s="19"/>
      <c r="E41" s="19"/>
      <c r="F41" s="19"/>
      <c r="G41" s="19"/>
      <c r="H41" s="19"/>
      <c r="I41" s="61" t="s">
        <v>1379</v>
      </c>
      <c r="J41" s="271" t="s">
        <v>2685</v>
      </c>
      <c r="K41" s="206"/>
      <c r="N41" s="96"/>
    </row>
    <row r="42" spans="2:14" ht="87" x14ac:dyDescent="0.35">
      <c r="B42" s="19" t="s">
        <v>1394</v>
      </c>
      <c r="C42" s="251" t="s">
        <v>2284</v>
      </c>
      <c r="D42" s="19"/>
      <c r="E42" s="19"/>
      <c r="F42" s="19"/>
      <c r="G42" s="19"/>
      <c r="H42" s="19"/>
      <c r="I42" s="61" t="s">
        <v>2686</v>
      </c>
      <c r="J42" s="271" t="s">
        <v>2687</v>
      </c>
      <c r="K42" s="19"/>
      <c r="N42" s="96"/>
    </row>
  </sheetData>
  <autoFilter ref="B2:J42" xr:uid="{1EDB6A58-4A74-4197-A870-1E35A5F2697A}"/>
  <mergeCells count="2">
    <mergeCell ref="B20:K20"/>
    <mergeCell ref="B11:J11"/>
  </mergeCells>
  <pageMargins left="0.7" right="0.7" top="0.75" bottom="0.75" header="0.3" footer="0.3"/>
  <pageSetup paperSize="9" orientation="portrait" r:id="rId1"/>
  <headerFooter>
    <oddFooter>&amp;C&amp;1#&amp;"Calibri"&amp;10&amp;K000000OFFICIAL</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4C4B-705D-42BB-8377-DE7EA647A606}">
  <dimension ref="A1:N25"/>
  <sheetViews>
    <sheetView zoomScale="70" zoomScaleNormal="70" workbookViewId="0">
      <pane xSplit="3" ySplit="2" topLeftCell="I12" activePane="bottomRight" state="frozen"/>
      <selection pane="topRight" activeCell="G90" sqref="G90"/>
      <selection pane="bottomLeft" activeCell="G90" sqref="G90"/>
      <selection pane="bottomRight" activeCell="J7" sqref="J7"/>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4" ht="18.5" x14ac:dyDescent="0.35">
      <c r="A1" s="56" t="s">
        <v>1308</v>
      </c>
      <c r="B1" s="101" t="s">
        <v>2610</v>
      </c>
      <c r="C1" s="168"/>
      <c r="D1" s="95"/>
      <c r="E1" s="95"/>
      <c r="F1" s="95"/>
      <c r="G1" s="95"/>
      <c r="H1" s="95"/>
    </row>
    <row r="2" spans="1:14" x14ac:dyDescent="0.35">
      <c r="B2" s="92" t="s">
        <v>1937</v>
      </c>
      <c r="C2" s="92" t="s">
        <v>1616</v>
      </c>
      <c r="D2" s="92" t="s">
        <v>1938</v>
      </c>
      <c r="E2" s="92" t="s">
        <v>2279</v>
      </c>
      <c r="F2" s="92" t="s">
        <v>37</v>
      </c>
      <c r="G2" s="92" t="s">
        <v>1939</v>
      </c>
      <c r="H2" s="92" t="s">
        <v>2280</v>
      </c>
      <c r="I2" s="93" t="s">
        <v>1619</v>
      </c>
      <c r="J2" s="92" t="s">
        <v>1940</v>
      </c>
      <c r="K2" s="144" t="s">
        <v>657</v>
      </c>
      <c r="L2" s="146"/>
    </row>
    <row r="3" spans="1:14" x14ac:dyDescent="0.35">
      <c r="B3" s="349" t="s">
        <v>1656</v>
      </c>
      <c r="C3" s="350"/>
      <c r="D3" s="350"/>
      <c r="E3" s="350"/>
      <c r="F3" s="350"/>
      <c r="G3" s="350"/>
      <c r="H3" s="350"/>
      <c r="I3" s="350"/>
      <c r="J3" s="350"/>
      <c r="K3" s="350"/>
      <c r="L3" s="146"/>
    </row>
    <row r="4" spans="1:14" ht="29" x14ac:dyDescent="0.35">
      <c r="B4" s="19" t="s">
        <v>660</v>
      </c>
      <c r="C4" s="251" t="s">
        <v>2443</v>
      </c>
      <c r="D4" s="19"/>
      <c r="E4" s="19"/>
      <c r="F4" s="19"/>
      <c r="G4" s="19"/>
      <c r="H4" s="19"/>
      <c r="I4" s="61" t="s">
        <v>661</v>
      </c>
      <c r="J4" s="271" t="s">
        <v>2688</v>
      </c>
      <c r="K4" s="19"/>
      <c r="N4" s="96"/>
    </row>
    <row r="5" spans="1:14" ht="29" x14ac:dyDescent="0.35">
      <c r="B5" s="19" t="s">
        <v>665</v>
      </c>
      <c r="C5" s="251" t="s">
        <v>2443</v>
      </c>
      <c r="D5" s="19"/>
      <c r="E5" s="19"/>
      <c r="F5" s="19"/>
      <c r="G5" s="19"/>
      <c r="H5" s="19"/>
      <c r="I5" s="61" t="s">
        <v>666</v>
      </c>
      <c r="J5" s="271" t="s">
        <v>2688</v>
      </c>
      <c r="K5" s="19"/>
      <c r="N5" s="96"/>
    </row>
    <row r="6" spans="1:14" ht="43.5" x14ac:dyDescent="0.35">
      <c r="B6" s="19" t="s">
        <v>671</v>
      </c>
      <c r="C6" s="251" t="s">
        <v>2443</v>
      </c>
      <c r="D6" s="19"/>
      <c r="E6" s="19"/>
      <c r="F6" s="19"/>
      <c r="G6" s="19"/>
      <c r="H6" s="19"/>
      <c r="I6" s="61" t="s">
        <v>2689</v>
      </c>
      <c r="J6" s="271" t="s">
        <v>2688</v>
      </c>
      <c r="K6" s="19"/>
      <c r="N6" s="96"/>
    </row>
    <row r="7" spans="1:14" ht="130.5" x14ac:dyDescent="0.35">
      <c r="B7" s="19" t="s">
        <v>679</v>
      </c>
      <c r="C7" s="251" t="s">
        <v>2492</v>
      </c>
      <c r="D7" s="19"/>
      <c r="E7" s="19"/>
      <c r="F7" s="19"/>
      <c r="G7" s="19"/>
      <c r="H7" s="19"/>
      <c r="I7" s="61" t="s">
        <v>680</v>
      </c>
      <c r="J7" s="271" t="s">
        <v>2690</v>
      </c>
      <c r="K7" s="19"/>
      <c r="N7" s="96"/>
    </row>
    <row r="8" spans="1:14" ht="72.5" x14ac:dyDescent="0.35">
      <c r="B8" s="19" t="s">
        <v>683</v>
      </c>
      <c r="C8" s="251" t="s">
        <v>2691</v>
      </c>
      <c r="D8" s="19"/>
      <c r="E8" s="19"/>
      <c r="F8" s="19"/>
      <c r="G8" s="19"/>
      <c r="H8" s="19"/>
      <c r="I8" s="61" t="s">
        <v>685</v>
      </c>
      <c r="J8" s="271" t="s">
        <v>2692</v>
      </c>
      <c r="K8" s="19"/>
      <c r="N8" s="96"/>
    </row>
    <row r="9" spans="1:14" ht="29" x14ac:dyDescent="0.35">
      <c r="B9" s="19" t="s">
        <v>687</v>
      </c>
      <c r="C9" s="251" t="s">
        <v>2443</v>
      </c>
      <c r="D9" s="19"/>
      <c r="E9" s="19"/>
      <c r="F9" s="19"/>
      <c r="G9" s="19"/>
      <c r="H9" s="19"/>
      <c r="I9" s="61" t="s">
        <v>688</v>
      </c>
      <c r="J9" s="271" t="s">
        <v>2688</v>
      </c>
      <c r="K9" s="19"/>
      <c r="N9" s="96"/>
    </row>
    <row r="10" spans="1:14" ht="29" x14ac:dyDescent="0.35">
      <c r="B10" s="19" t="s">
        <v>699</v>
      </c>
      <c r="C10" s="251" t="s">
        <v>2443</v>
      </c>
      <c r="D10" s="19"/>
      <c r="E10" s="19"/>
      <c r="F10" s="19"/>
      <c r="G10" s="19"/>
      <c r="H10" s="19"/>
      <c r="I10" s="61" t="s">
        <v>2693</v>
      </c>
      <c r="J10" s="271" t="s">
        <v>2688</v>
      </c>
      <c r="K10" s="19"/>
      <c r="N10" s="96"/>
    </row>
    <row r="11" spans="1:14" ht="29" x14ac:dyDescent="0.35">
      <c r="B11" s="19" t="s">
        <v>705</v>
      </c>
      <c r="C11" s="251" t="s">
        <v>2443</v>
      </c>
      <c r="D11" s="19"/>
      <c r="E11" s="19"/>
      <c r="F11" s="19"/>
      <c r="G11" s="19"/>
      <c r="H11" s="19"/>
      <c r="I11" s="61" t="s">
        <v>706</v>
      </c>
      <c r="J11" s="271" t="s">
        <v>2688</v>
      </c>
      <c r="K11" s="19"/>
      <c r="N11" s="96"/>
    </row>
    <row r="12" spans="1:14" ht="29" x14ac:dyDescent="0.35">
      <c r="B12" s="19" t="s">
        <v>709</v>
      </c>
      <c r="C12" s="251" t="s">
        <v>2443</v>
      </c>
      <c r="D12" s="19"/>
      <c r="E12" s="19"/>
      <c r="F12" s="19"/>
      <c r="G12" s="19"/>
      <c r="H12" s="19"/>
      <c r="I12" s="61" t="s">
        <v>711</v>
      </c>
      <c r="J12" s="271" t="s">
        <v>2688</v>
      </c>
      <c r="K12" s="19"/>
      <c r="N12" s="96"/>
    </row>
    <row r="13" spans="1:14" ht="29" x14ac:dyDescent="0.35">
      <c r="B13" s="19" t="s">
        <v>714</v>
      </c>
      <c r="C13" s="251" t="s">
        <v>2443</v>
      </c>
      <c r="D13" s="19"/>
      <c r="E13" s="19"/>
      <c r="F13" s="19"/>
      <c r="G13" s="19"/>
      <c r="H13" s="19"/>
      <c r="I13" s="61" t="s">
        <v>715</v>
      </c>
      <c r="J13" s="271" t="s">
        <v>2688</v>
      </c>
      <c r="K13" s="19"/>
      <c r="N13" s="96"/>
    </row>
    <row r="14" spans="1:14" ht="29" x14ac:dyDescent="0.35">
      <c r="B14" s="19" t="s">
        <v>820</v>
      </c>
      <c r="C14" s="251" t="s">
        <v>2443</v>
      </c>
      <c r="D14" s="19"/>
      <c r="E14" s="19"/>
      <c r="F14" s="19"/>
      <c r="G14" s="19"/>
      <c r="H14" s="19"/>
      <c r="I14" s="61" t="s">
        <v>822</v>
      </c>
      <c r="J14" s="271" t="s">
        <v>2694</v>
      </c>
      <c r="K14" s="19"/>
      <c r="N14" s="96"/>
    </row>
    <row r="15" spans="1:14" ht="58" x14ac:dyDescent="0.35">
      <c r="B15" s="19" t="s">
        <v>1077</v>
      </c>
      <c r="C15" s="251" t="s">
        <v>2461</v>
      </c>
      <c r="D15" s="19"/>
      <c r="E15" s="19"/>
      <c r="F15" s="19"/>
      <c r="G15" s="19"/>
      <c r="H15" s="19"/>
      <c r="I15" s="61" t="s">
        <v>2624</v>
      </c>
      <c r="J15" s="271" t="s">
        <v>2695</v>
      </c>
      <c r="K15" s="19"/>
      <c r="N15" s="96"/>
    </row>
    <row r="16" spans="1:14" ht="29" x14ac:dyDescent="0.35">
      <c r="B16" s="19" t="s">
        <v>1095</v>
      </c>
      <c r="C16" s="251" t="s">
        <v>2443</v>
      </c>
      <c r="D16" s="19"/>
      <c r="E16" s="19"/>
      <c r="F16" s="19"/>
      <c r="G16" s="19"/>
      <c r="H16" s="19"/>
      <c r="I16" s="61" t="s">
        <v>2629</v>
      </c>
      <c r="J16" s="271" t="s">
        <v>2696</v>
      </c>
      <c r="K16" s="61"/>
      <c r="N16" s="96"/>
    </row>
    <row r="17" spans="2:14" ht="29" x14ac:dyDescent="0.35">
      <c r="B17" s="19" t="s">
        <v>1195</v>
      </c>
      <c r="C17" s="251" t="s">
        <v>2443</v>
      </c>
      <c r="D17" s="19"/>
      <c r="E17" s="19"/>
      <c r="F17" s="19"/>
      <c r="G17" s="19"/>
      <c r="H17" s="19"/>
      <c r="I17" s="61" t="s">
        <v>2631</v>
      </c>
      <c r="J17" s="271" t="s">
        <v>2688</v>
      </c>
      <c r="K17" s="19"/>
      <c r="N17" s="96"/>
    </row>
    <row r="18" spans="2:14" ht="29" x14ac:dyDescent="0.35">
      <c r="B18" s="19" t="s">
        <v>1210</v>
      </c>
      <c r="C18" s="251" t="s">
        <v>2443</v>
      </c>
      <c r="D18" s="19"/>
      <c r="E18" s="19"/>
      <c r="F18" s="19"/>
      <c r="G18" s="19"/>
      <c r="H18" s="19"/>
      <c r="I18" s="61" t="s">
        <v>1211</v>
      </c>
      <c r="J18" s="271" t="s">
        <v>2697</v>
      </c>
      <c r="K18" s="206" t="s">
        <v>1213</v>
      </c>
      <c r="N18" s="96"/>
    </row>
    <row r="19" spans="2:14" ht="29" x14ac:dyDescent="0.35">
      <c r="B19" s="235" t="s">
        <v>1218</v>
      </c>
      <c r="C19" s="251" t="s">
        <v>2466</v>
      </c>
      <c r="D19" s="235"/>
      <c r="E19" s="235"/>
      <c r="F19" s="235"/>
      <c r="G19" s="235"/>
      <c r="H19" s="19"/>
      <c r="I19" s="61" t="s">
        <v>1219</v>
      </c>
      <c r="J19" s="271" t="s">
        <v>2698</v>
      </c>
      <c r="K19" s="61"/>
      <c r="N19" s="96"/>
    </row>
    <row r="20" spans="2:14" ht="101.5" x14ac:dyDescent="0.35">
      <c r="B20" s="19" t="s">
        <v>1320</v>
      </c>
      <c r="C20" s="251" t="s">
        <v>2461</v>
      </c>
      <c r="D20" s="19"/>
      <c r="E20" s="19"/>
      <c r="F20" s="19"/>
      <c r="G20" s="19"/>
      <c r="H20" s="19"/>
      <c r="I20" s="61" t="s">
        <v>1322</v>
      </c>
      <c r="J20" s="271" t="s">
        <v>2699</v>
      </c>
      <c r="K20" s="61"/>
      <c r="N20" s="96"/>
    </row>
    <row r="21" spans="2:14" ht="29" x14ac:dyDescent="0.35">
      <c r="B21" s="19" t="s">
        <v>1368</v>
      </c>
      <c r="C21" s="251" t="s">
        <v>2443</v>
      </c>
      <c r="D21" s="19"/>
      <c r="E21" s="19"/>
      <c r="F21" s="19"/>
      <c r="G21" s="19"/>
      <c r="H21" s="19"/>
      <c r="I21" s="61" t="s">
        <v>1369</v>
      </c>
      <c r="J21" s="271" t="s">
        <v>2700</v>
      </c>
      <c r="K21" s="206" t="s">
        <v>1371</v>
      </c>
      <c r="N21" s="96"/>
    </row>
    <row r="22" spans="2:14" ht="43.5" x14ac:dyDescent="0.35">
      <c r="B22" s="19" t="s">
        <v>1378</v>
      </c>
      <c r="C22" s="251" t="s">
        <v>2443</v>
      </c>
      <c r="D22" s="19"/>
      <c r="E22" s="19"/>
      <c r="F22" s="19"/>
      <c r="G22" s="19"/>
      <c r="H22" s="19"/>
      <c r="I22" s="61" t="s">
        <v>1379</v>
      </c>
      <c r="J22" s="271" t="s">
        <v>2700</v>
      </c>
      <c r="K22" s="206" t="s">
        <v>1371</v>
      </c>
      <c r="N22" s="96"/>
    </row>
    <row r="23" spans="2:14" ht="43.5" x14ac:dyDescent="0.35">
      <c r="B23" s="19" t="s">
        <v>1391</v>
      </c>
      <c r="C23" s="251" t="s">
        <v>2443</v>
      </c>
      <c r="D23" s="19"/>
      <c r="E23" s="19"/>
      <c r="F23" s="19"/>
      <c r="G23" s="19"/>
      <c r="H23" s="19"/>
      <c r="I23" s="61" t="s">
        <v>2701</v>
      </c>
      <c r="J23" s="271" t="s">
        <v>2702</v>
      </c>
      <c r="K23" s="19"/>
      <c r="N23" s="96"/>
    </row>
    <row r="24" spans="2:14" ht="43.5" x14ac:dyDescent="0.35">
      <c r="B24" s="19" t="s">
        <v>1394</v>
      </c>
      <c r="C24" s="251" t="s">
        <v>2443</v>
      </c>
      <c r="D24" s="19"/>
      <c r="E24" s="19"/>
      <c r="F24" s="19"/>
      <c r="G24" s="19"/>
      <c r="H24" s="19"/>
      <c r="I24" s="61" t="s">
        <v>2686</v>
      </c>
      <c r="J24" s="271" t="s">
        <v>2700</v>
      </c>
      <c r="K24" s="206" t="s">
        <v>1371</v>
      </c>
      <c r="N24" s="96"/>
    </row>
    <row r="25" spans="2:14" ht="43.5" x14ac:dyDescent="0.35">
      <c r="B25" s="19" t="s">
        <v>1409</v>
      </c>
      <c r="C25" s="251" t="s">
        <v>2443</v>
      </c>
      <c r="D25" s="19"/>
      <c r="E25" s="19"/>
      <c r="F25" s="19"/>
      <c r="G25" s="19"/>
      <c r="H25" s="19"/>
      <c r="I25" s="61" t="s">
        <v>1411</v>
      </c>
      <c r="J25" s="271" t="s">
        <v>2703</v>
      </c>
      <c r="K25" s="19"/>
      <c r="N25" s="96"/>
    </row>
  </sheetData>
  <autoFilter ref="B2:J25" xr:uid="{1EDB6A58-4A74-4197-A870-1E35A5F2697A}"/>
  <sortState xmlns:xlrd2="http://schemas.microsoft.com/office/spreadsheetml/2017/richdata2" ref="B4:J25">
    <sortCondition ref="B4:B25"/>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9E44C-046E-4507-8F73-806597CDE489}">
  <dimension ref="A1:N7"/>
  <sheetViews>
    <sheetView zoomScale="51" zoomScaleNormal="51" workbookViewId="0">
      <pane xSplit="3" ySplit="2" topLeftCell="G4" activePane="bottomRight" state="frozen"/>
      <selection pane="topRight" activeCell="G90" sqref="G90"/>
      <selection pane="bottomLeft" activeCell="G90" sqref="G90"/>
      <selection pane="bottomRight" activeCell="A7" sqref="A6:XFD7"/>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1308</v>
      </c>
      <c r="B1" s="101" t="s">
        <v>2704</v>
      </c>
      <c r="C1" s="168"/>
      <c r="D1" s="95"/>
      <c r="E1" s="95"/>
      <c r="F1" s="95"/>
      <c r="G1" s="95"/>
      <c r="H1" s="95"/>
    </row>
    <row r="2" spans="1:14" x14ac:dyDescent="0.35">
      <c r="B2" s="92" t="s">
        <v>1937</v>
      </c>
      <c r="C2" s="92" t="s">
        <v>1616</v>
      </c>
      <c r="D2" s="92" t="s">
        <v>1938</v>
      </c>
      <c r="E2" s="92" t="s">
        <v>2279</v>
      </c>
      <c r="F2" s="92" t="s">
        <v>37</v>
      </c>
      <c r="G2" s="92" t="s">
        <v>1939</v>
      </c>
      <c r="H2" s="92" t="s">
        <v>2280</v>
      </c>
      <c r="I2" s="93" t="s">
        <v>1619</v>
      </c>
      <c r="J2" s="92" t="s">
        <v>1940</v>
      </c>
      <c r="K2" s="144" t="s">
        <v>657</v>
      </c>
      <c r="L2" s="146"/>
    </row>
    <row r="3" spans="1:14" x14ac:dyDescent="0.35">
      <c r="B3" s="348" t="s">
        <v>1628</v>
      </c>
      <c r="C3" s="355"/>
      <c r="D3" s="355"/>
      <c r="E3" s="355"/>
      <c r="F3" s="355"/>
      <c r="G3" s="355"/>
      <c r="H3" s="355"/>
      <c r="I3" s="355"/>
      <c r="J3" s="355"/>
      <c r="K3" s="214"/>
      <c r="L3" s="146"/>
    </row>
    <row r="4" spans="1:14" ht="101.5" x14ac:dyDescent="0.35">
      <c r="B4" s="94" t="s">
        <v>2705</v>
      </c>
      <c r="C4" s="63" t="s">
        <v>1630</v>
      </c>
      <c r="D4" s="94" t="s">
        <v>2706</v>
      </c>
      <c r="E4" s="218" t="s">
        <v>2707</v>
      </c>
      <c r="F4" s="256" t="s">
        <v>2708</v>
      </c>
      <c r="G4" s="94" t="s">
        <v>2709</v>
      </c>
      <c r="H4" s="218" t="s">
        <v>2710</v>
      </c>
      <c r="I4" s="61" t="s">
        <v>2711</v>
      </c>
      <c r="J4" s="61" t="s">
        <v>2712</v>
      </c>
      <c r="K4" s="94"/>
      <c r="L4" s="232"/>
    </row>
    <row r="5" spans="1:14" x14ac:dyDescent="0.35">
      <c r="B5" s="349" t="s">
        <v>1656</v>
      </c>
      <c r="C5" s="350"/>
      <c r="D5" s="350"/>
      <c r="E5" s="350"/>
      <c r="F5" s="350"/>
      <c r="G5" s="350"/>
      <c r="H5" s="350"/>
      <c r="I5" s="350"/>
      <c r="J5" s="350"/>
      <c r="K5" s="350"/>
      <c r="L5" s="146"/>
    </row>
    <row r="6" spans="1:14" ht="29" x14ac:dyDescent="0.35">
      <c r="B6" s="147" t="s">
        <v>2713</v>
      </c>
      <c r="C6" s="251" t="s">
        <v>2284</v>
      </c>
      <c r="D6" s="3"/>
      <c r="E6" s="19"/>
      <c r="F6" s="19"/>
      <c r="G6" s="19"/>
      <c r="H6" s="19"/>
      <c r="I6" s="206" t="s">
        <v>2629</v>
      </c>
      <c r="J6" s="271" t="s">
        <v>2696</v>
      </c>
      <c r="K6" s="19"/>
      <c r="N6" s="96"/>
    </row>
    <row r="7" spans="1:14" ht="145" x14ac:dyDescent="0.35">
      <c r="B7" s="273" t="s">
        <v>2714</v>
      </c>
      <c r="C7" s="251" t="s">
        <v>2633</v>
      </c>
      <c r="D7" s="3"/>
      <c r="E7" s="19"/>
      <c r="F7" s="19"/>
      <c r="G7" s="19"/>
      <c r="H7" s="19"/>
      <c r="I7" s="206" t="s">
        <v>1219</v>
      </c>
      <c r="J7" s="272" t="s">
        <v>2715</v>
      </c>
      <c r="K7" s="19"/>
      <c r="N7" s="96"/>
    </row>
  </sheetData>
  <autoFilter ref="B2:J7" xr:uid="{1EDB6A58-4A74-4197-A870-1E35A5F2697A}"/>
  <sortState xmlns:xlrd2="http://schemas.microsoft.com/office/spreadsheetml/2017/richdata2" ref="A6:N7">
    <sortCondition ref="B6:B7"/>
  </sortState>
  <mergeCells count="2">
    <mergeCell ref="B3:J3"/>
    <mergeCell ref="B5:K5"/>
  </mergeCells>
  <hyperlinks>
    <hyperlink ref="E4" r:id="rId1" display="https://cds-confluence.t.cit.corp.hmrc.gov.uk/pages/viewpage.action?pageId=152571168" xr:uid="{991E956D-D87B-4950-909B-F4598DAAFA47}"/>
  </hyperlinks>
  <pageMargins left="0.7" right="0.7" top="0.75" bottom="0.75" header="0.3" footer="0.3"/>
  <pageSetup paperSize="9" orientation="portrait" r:id="rId2"/>
  <headerFooter>
    <oddFooter>&amp;C&amp;1#&amp;"Calibri"&amp;10&amp;K000000OFFICIAL</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D02EB-B595-47A0-A84A-3F0A68B0D7F5}">
  <dimension ref="A1:N63"/>
  <sheetViews>
    <sheetView zoomScale="70" zoomScaleNormal="70" workbookViewId="0">
      <pane xSplit="3" ySplit="2" topLeftCell="I3" activePane="bottomRight" state="frozen"/>
      <selection pane="topRight" activeCell="G90" sqref="G90"/>
      <selection pane="bottomLeft" activeCell="G90" sqref="G90"/>
      <selection pane="bottomRight" activeCell="B8" sqref="B8"/>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1308</v>
      </c>
      <c r="B1" s="101" t="s">
        <v>2632</v>
      </c>
      <c r="C1" s="168"/>
      <c r="D1" s="95"/>
      <c r="E1" s="95"/>
      <c r="F1" s="95"/>
      <c r="G1" s="95"/>
      <c r="H1" s="95"/>
    </row>
    <row r="2" spans="1:14" x14ac:dyDescent="0.35">
      <c r="B2" s="92" t="s">
        <v>1937</v>
      </c>
      <c r="C2" s="92" t="s">
        <v>1616</v>
      </c>
      <c r="D2" s="92" t="s">
        <v>1938</v>
      </c>
      <c r="E2" s="92" t="s">
        <v>2279</v>
      </c>
      <c r="F2" s="92" t="s">
        <v>37</v>
      </c>
      <c r="G2" s="92" t="s">
        <v>1939</v>
      </c>
      <c r="H2" s="92" t="s">
        <v>2280</v>
      </c>
      <c r="I2" s="93" t="s">
        <v>1619</v>
      </c>
      <c r="J2" s="92" t="s">
        <v>1940</v>
      </c>
      <c r="K2" s="289" t="s">
        <v>657</v>
      </c>
      <c r="L2" s="146"/>
    </row>
    <row r="3" spans="1:14" x14ac:dyDescent="0.35">
      <c r="B3" s="348" t="s">
        <v>1628</v>
      </c>
      <c r="C3" s="355"/>
      <c r="D3" s="355"/>
      <c r="E3" s="355"/>
      <c r="F3" s="355"/>
      <c r="G3" s="355"/>
      <c r="H3" s="355"/>
      <c r="I3" s="355"/>
      <c r="J3" s="355"/>
      <c r="K3" s="290"/>
    </row>
    <row r="4" spans="1:14" x14ac:dyDescent="0.35">
      <c r="B4" s="349" t="s">
        <v>1656</v>
      </c>
      <c r="C4" s="350"/>
      <c r="D4" s="350"/>
      <c r="E4" s="350"/>
      <c r="F4" s="350"/>
      <c r="G4" s="350"/>
      <c r="H4" s="350"/>
      <c r="I4" s="350"/>
      <c r="J4" s="350"/>
      <c r="K4" s="370"/>
      <c r="L4" s="146"/>
    </row>
    <row r="5" spans="1:14" s="298" customFormat="1" ht="29" x14ac:dyDescent="0.35">
      <c r="B5" s="19" t="s">
        <v>683</v>
      </c>
      <c r="C5" s="61" t="s">
        <v>2466</v>
      </c>
      <c r="D5" s="299"/>
      <c r="E5" s="299"/>
      <c r="F5" s="299"/>
      <c r="G5" s="299"/>
      <c r="H5" s="299"/>
      <c r="I5" s="103" t="s">
        <v>685</v>
      </c>
      <c r="J5" s="55" t="s">
        <v>2716</v>
      </c>
      <c r="K5" s="299"/>
    </row>
    <row r="6" spans="1:14" ht="62.25" customHeight="1" x14ac:dyDescent="0.35">
      <c r="B6" s="270" t="s">
        <v>773</v>
      </c>
      <c r="C6" s="251" t="s">
        <v>2633</v>
      </c>
      <c r="D6" s="3"/>
      <c r="E6" s="19"/>
      <c r="F6" s="19"/>
      <c r="G6" s="19"/>
      <c r="H6" s="19"/>
      <c r="I6" s="103" t="s">
        <v>774</v>
      </c>
      <c r="J6" s="294" t="s">
        <v>2717</v>
      </c>
      <c r="K6" s="19"/>
      <c r="N6" s="96"/>
    </row>
    <row r="7" spans="1:14" ht="29" x14ac:dyDescent="0.35">
      <c r="B7" s="270" t="s">
        <v>788</v>
      </c>
      <c r="C7" s="251" t="s">
        <v>2633</v>
      </c>
      <c r="D7" s="3"/>
      <c r="E7" s="19"/>
      <c r="F7" s="19"/>
      <c r="G7" s="19"/>
      <c r="H7" s="19"/>
      <c r="I7" s="103" t="s">
        <v>791</v>
      </c>
      <c r="J7" s="294" t="s">
        <v>2718</v>
      </c>
      <c r="K7" s="19"/>
      <c r="N7" s="96"/>
    </row>
    <row r="8" spans="1:14" ht="43.5" x14ac:dyDescent="0.35">
      <c r="B8" s="270" t="s">
        <v>969</v>
      </c>
      <c r="C8" s="251" t="s">
        <v>2492</v>
      </c>
      <c r="D8" s="3"/>
      <c r="E8" s="19"/>
      <c r="F8" s="19"/>
      <c r="G8" s="19"/>
      <c r="H8" s="19"/>
      <c r="I8" s="103" t="s">
        <v>970</v>
      </c>
      <c r="J8" s="294" t="s">
        <v>2719</v>
      </c>
      <c r="K8" s="19"/>
      <c r="N8" s="96"/>
    </row>
    <row r="9" spans="1:14" ht="29" x14ac:dyDescent="0.35">
      <c r="B9" s="270" t="s">
        <v>1004</v>
      </c>
      <c r="C9" s="251" t="s">
        <v>2492</v>
      </c>
      <c r="D9" s="3"/>
      <c r="E9" s="19"/>
      <c r="F9" s="19"/>
      <c r="G9" s="19"/>
      <c r="H9" s="19"/>
      <c r="I9" s="103" t="s">
        <v>1005</v>
      </c>
      <c r="J9" s="294" t="s">
        <v>2720</v>
      </c>
      <c r="K9" s="61"/>
      <c r="N9" s="96"/>
    </row>
    <row r="10" spans="1:14" ht="29" x14ac:dyDescent="0.35">
      <c r="B10" s="270" t="s">
        <v>1024</v>
      </c>
      <c r="C10" s="251" t="s">
        <v>2633</v>
      </c>
      <c r="D10" s="3"/>
      <c r="E10" s="19"/>
      <c r="F10" s="19"/>
      <c r="G10" s="19"/>
      <c r="H10" s="19"/>
      <c r="I10" s="103" t="s">
        <v>1025</v>
      </c>
      <c r="J10" s="294" t="s">
        <v>2721</v>
      </c>
      <c r="K10" s="61"/>
      <c r="N10" s="96"/>
    </row>
    <row r="11" spans="1:14" ht="29" x14ac:dyDescent="0.35">
      <c r="B11" s="270" t="s">
        <v>1027</v>
      </c>
      <c r="C11" s="251" t="s">
        <v>2633</v>
      </c>
      <c r="D11" s="3"/>
      <c r="E11" s="19"/>
      <c r="F11" s="19"/>
      <c r="G11" s="19"/>
      <c r="H11" s="19"/>
      <c r="I11" s="103" t="s">
        <v>1028</v>
      </c>
      <c r="J11" s="294" t="s">
        <v>2722</v>
      </c>
      <c r="K11" s="19"/>
      <c r="N11" s="96"/>
    </row>
    <row r="12" spans="1:14" ht="29" x14ac:dyDescent="0.35">
      <c r="B12" s="270" t="s">
        <v>1090</v>
      </c>
      <c r="C12" s="251" t="s">
        <v>2633</v>
      </c>
      <c r="D12" s="3"/>
      <c r="E12" s="19"/>
      <c r="F12" s="19"/>
      <c r="G12" s="19"/>
      <c r="H12" s="19"/>
      <c r="I12" s="103" t="s">
        <v>1091</v>
      </c>
      <c r="J12" s="294" t="s">
        <v>2722</v>
      </c>
      <c r="K12" s="61"/>
      <c r="N12" s="96"/>
    </row>
    <row r="13" spans="1:14" ht="29" x14ac:dyDescent="0.35">
      <c r="B13" s="270" t="s">
        <v>1098</v>
      </c>
      <c r="C13" s="251" t="s">
        <v>2633</v>
      </c>
      <c r="D13" s="3"/>
      <c r="E13" s="19"/>
      <c r="F13" s="19"/>
      <c r="G13" s="19"/>
      <c r="H13" s="19"/>
      <c r="I13" s="103" t="s">
        <v>1099</v>
      </c>
      <c r="J13" s="294" t="s">
        <v>2721</v>
      </c>
      <c r="K13" s="19"/>
      <c r="N13" s="96"/>
    </row>
    <row r="14" spans="1:14" ht="43.5" x14ac:dyDescent="0.35">
      <c r="B14" s="270" t="s">
        <v>1129</v>
      </c>
      <c r="C14" s="251" t="s">
        <v>2492</v>
      </c>
      <c r="D14" s="3"/>
      <c r="E14" s="19"/>
      <c r="F14" s="19"/>
      <c r="G14" s="19"/>
      <c r="H14" s="19"/>
      <c r="I14" s="87" t="s">
        <v>2723</v>
      </c>
      <c r="J14" s="294" t="s">
        <v>2719</v>
      </c>
      <c r="K14" s="19"/>
      <c r="N14" s="96"/>
    </row>
    <row r="15" spans="1:14" ht="29" x14ac:dyDescent="0.35">
      <c r="B15" s="270" t="s">
        <v>1136</v>
      </c>
      <c r="C15" s="251" t="s">
        <v>2633</v>
      </c>
      <c r="D15" s="3"/>
      <c r="E15" s="19"/>
      <c r="F15" s="19"/>
      <c r="G15" s="19"/>
      <c r="H15" s="19"/>
      <c r="I15" s="103" t="s">
        <v>1137</v>
      </c>
      <c r="J15" s="294" t="s">
        <v>2722</v>
      </c>
      <c r="K15" s="61"/>
      <c r="N15" s="96"/>
    </row>
    <row r="16" spans="1:14" ht="29" x14ac:dyDescent="0.35">
      <c r="B16" s="270" t="s">
        <v>1154</v>
      </c>
      <c r="C16" s="251" t="s">
        <v>2633</v>
      </c>
      <c r="D16" s="3"/>
      <c r="E16" s="19"/>
      <c r="F16" s="19"/>
      <c r="G16" s="19"/>
      <c r="H16" s="19"/>
      <c r="I16" s="103" t="s">
        <v>1155</v>
      </c>
      <c r="J16" s="294" t="s">
        <v>2722</v>
      </c>
      <c r="K16" s="19"/>
      <c r="N16" s="96"/>
    </row>
    <row r="17" spans="2:14" ht="29" x14ac:dyDescent="0.35">
      <c r="B17" s="270" t="s">
        <v>1157</v>
      </c>
      <c r="C17" s="251" t="s">
        <v>2492</v>
      </c>
      <c r="D17" s="3"/>
      <c r="E17" s="19"/>
      <c r="F17" s="19"/>
      <c r="G17" s="19"/>
      <c r="H17" s="19"/>
      <c r="I17" s="103" t="s">
        <v>1158</v>
      </c>
      <c r="J17" s="294" t="s">
        <v>2720</v>
      </c>
      <c r="K17" s="61"/>
      <c r="N17" s="96"/>
    </row>
    <row r="18" spans="2:14" ht="43.5" x14ac:dyDescent="0.35">
      <c r="B18" s="270" t="s">
        <v>1191</v>
      </c>
      <c r="C18" s="251" t="s">
        <v>2633</v>
      </c>
      <c r="D18" s="3"/>
      <c r="E18" s="19"/>
      <c r="F18" s="19"/>
      <c r="G18" s="19"/>
      <c r="H18" s="19"/>
      <c r="I18" s="103" t="s">
        <v>1192</v>
      </c>
      <c r="J18" s="294" t="s">
        <v>2724</v>
      </c>
      <c r="K18" s="61"/>
      <c r="N18" s="96"/>
    </row>
    <row r="19" spans="2:14" ht="29" x14ac:dyDescent="0.35">
      <c r="B19" s="270" t="s">
        <v>1210</v>
      </c>
      <c r="C19" s="251" t="s">
        <v>2492</v>
      </c>
      <c r="D19" s="3"/>
      <c r="E19" s="19"/>
      <c r="F19" s="19"/>
      <c r="G19" s="19"/>
      <c r="H19" s="19"/>
      <c r="I19" s="87" t="s">
        <v>1211</v>
      </c>
      <c r="J19" s="294" t="s">
        <v>2635</v>
      </c>
      <c r="K19" s="61"/>
      <c r="N19" s="96"/>
    </row>
    <row r="20" spans="2:14" ht="29" x14ac:dyDescent="0.35">
      <c r="B20" s="270" t="s">
        <v>1218</v>
      </c>
      <c r="C20" s="251" t="s">
        <v>2633</v>
      </c>
      <c r="D20" s="3"/>
      <c r="E20" s="19"/>
      <c r="F20" s="19"/>
      <c r="G20" s="19"/>
      <c r="H20" s="19"/>
      <c r="I20" s="103" t="s">
        <v>1219</v>
      </c>
      <c r="J20" s="294" t="s">
        <v>2725</v>
      </c>
      <c r="K20" s="61"/>
      <c r="N20" s="96"/>
    </row>
    <row r="21" spans="2:14" ht="29" x14ac:dyDescent="0.35">
      <c r="B21" s="270" t="s">
        <v>1257</v>
      </c>
      <c r="C21" s="251" t="s">
        <v>2633</v>
      </c>
      <c r="D21" s="3"/>
      <c r="E21" s="19"/>
      <c r="F21" s="19"/>
      <c r="G21" s="19"/>
      <c r="H21" s="19"/>
      <c r="I21" s="103" t="s">
        <v>1259</v>
      </c>
      <c r="J21" s="294" t="s">
        <v>2726</v>
      </c>
      <c r="K21" s="61"/>
      <c r="N21" s="96"/>
    </row>
    <row r="22" spans="2:14" ht="43.5" x14ac:dyDescent="0.35">
      <c r="B22" s="270" t="s">
        <v>1278</v>
      </c>
      <c r="C22" s="251" t="s">
        <v>2492</v>
      </c>
      <c r="D22" s="3"/>
      <c r="E22" s="19"/>
      <c r="F22" s="19"/>
      <c r="G22" s="19"/>
      <c r="H22" s="19"/>
      <c r="I22" s="87" t="s">
        <v>1281</v>
      </c>
      <c r="J22" s="294" t="s">
        <v>2635</v>
      </c>
      <c r="K22" s="61"/>
      <c r="N22" s="96"/>
    </row>
    <row r="23" spans="2:14" ht="58" x14ac:dyDescent="0.35">
      <c r="B23" s="270" t="s">
        <v>1288</v>
      </c>
      <c r="C23" s="251" t="s">
        <v>2633</v>
      </c>
      <c r="D23" s="3"/>
      <c r="E23" s="19"/>
      <c r="F23" s="19"/>
      <c r="G23" s="19"/>
      <c r="H23" s="19"/>
      <c r="I23" s="103" t="s">
        <v>1289</v>
      </c>
      <c r="J23" s="294" t="s">
        <v>2727</v>
      </c>
      <c r="K23" s="19"/>
      <c r="N23" s="96"/>
    </row>
    <row r="24" spans="2:14" ht="43.5" x14ac:dyDescent="0.35">
      <c r="B24" s="270" t="s">
        <v>1294</v>
      </c>
      <c r="C24" s="251" t="s">
        <v>2633</v>
      </c>
      <c r="D24" s="3"/>
      <c r="E24" s="19"/>
      <c r="F24" s="19"/>
      <c r="G24" s="19"/>
      <c r="H24" s="19"/>
      <c r="I24" s="103" t="s">
        <v>1295</v>
      </c>
      <c r="J24" s="294" t="s">
        <v>2722</v>
      </c>
      <c r="K24" s="19"/>
      <c r="N24" s="96"/>
    </row>
    <row r="25" spans="2:14" ht="58" x14ac:dyDescent="0.35">
      <c r="B25" s="270" t="s">
        <v>1297</v>
      </c>
      <c r="C25" s="251" t="s">
        <v>2633</v>
      </c>
      <c r="D25" s="3"/>
      <c r="E25" s="19"/>
      <c r="F25" s="19"/>
      <c r="G25" s="19"/>
      <c r="H25" s="19"/>
      <c r="I25" s="103" t="s">
        <v>1298</v>
      </c>
      <c r="J25" s="294" t="s">
        <v>2728</v>
      </c>
      <c r="K25" s="61"/>
      <c r="N25" s="96"/>
    </row>
    <row r="26" spans="2:14" ht="43.5" x14ac:dyDescent="0.35">
      <c r="B26" s="270" t="s">
        <v>1301</v>
      </c>
      <c r="C26" s="251" t="s">
        <v>2633</v>
      </c>
      <c r="D26" s="3"/>
      <c r="E26" s="19"/>
      <c r="F26" s="19"/>
      <c r="G26" s="19"/>
      <c r="H26" s="19"/>
      <c r="I26" s="103" t="s">
        <v>1302</v>
      </c>
      <c r="J26" s="294" t="s">
        <v>2729</v>
      </c>
      <c r="K26" s="19"/>
      <c r="N26" s="96"/>
    </row>
    <row r="27" spans="2:14" ht="43.5" x14ac:dyDescent="0.35">
      <c r="B27" s="270" t="s">
        <v>1304</v>
      </c>
      <c r="C27" s="251" t="s">
        <v>2633</v>
      </c>
      <c r="D27" s="3"/>
      <c r="E27" s="19"/>
      <c r="F27" s="19"/>
      <c r="G27" s="19"/>
      <c r="H27" s="19"/>
      <c r="I27" s="103" t="s">
        <v>1305</v>
      </c>
      <c r="J27" s="294" t="s">
        <v>2722</v>
      </c>
      <c r="K27" s="19"/>
      <c r="N27" s="96"/>
    </row>
    <row r="28" spans="2:14" ht="43.5" x14ac:dyDescent="0.35">
      <c r="B28" s="270" t="s">
        <v>1320</v>
      </c>
      <c r="C28" s="251" t="s">
        <v>2633</v>
      </c>
      <c r="D28" s="3"/>
      <c r="E28" s="19"/>
      <c r="F28" s="19"/>
      <c r="G28" s="19"/>
      <c r="H28" s="19"/>
      <c r="I28" s="103" t="s">
        <v>1322</v>
      </c>
      <c r="J28" s="294" t="s">
        <v>2730</v>
      </c>
      <c r="K28" s="19"/>
      <c r="N28" s="96"/>
    </row>
    <row r="29" spans="2:14" ht="43.5" x14ac:dyDescent="0.35">
      <c r="B29" s="270" t="s">
        <v>1326</v>
      </c>
      <c r="C29" s="251" t="s">
        <v>2492</v>
      </c>
      <c r="D29" s="3"/>
      <c r="E29" s="19"/>
      <c r="F29" s="19"/>
      <c r="G29" s="19"/>
      <c r="H29" s="19"/>
      <c r="I29" s="103" t="s">
        <v>1327</v>
      </c>
      <c r="J29" s="294" t="s">
        <v>2720</v>
      </c>
      <c r="K29" s="19"/>
      <c r="N29" s="96"/>
    </row>
    <row r="30" spans="2:14" ht="43.5" x14ac:dyDescent="0.35">
      <c r="B30" s="270" t="s">
        <v>1355</v>
      </c>
      <c r="C30" s="251" t="s">
        <v>2633</v>
      </c>
      <c r="D30" s="3"/>
      <c r="E30" s="19"/>
      <c r="F30" s="19"/>
      <c r="G30" s="19"/>
      <c r="H30" s="19"/>
      <c r="I30" s="103" t="s">
        <v>1356</v>
      </c>
      <c r="J30" s="294" t="s">
        <v>2727</v>
      </c>
      <c r="K30" s="19"/>
      <c r="N30" s="96"/>
    </row>
    <row r="31" spans="2:14" ht="43.5" x14ac:dyDescent="0.35">
      <c r="B31" s="270" t="s">
        <v>1375</v>
      </c>
      <c r="C31" s="251" t="s">
        <v>2633</v>
      </c>
      <c r="D31" s="3"/>
      <c r="E31" s="19"/>
      <c r="F31" s="19"/>
      <c r="G31" s="19"/>
      <c r="H31" s="19"/>
      <c r="I31" s="103" t="s">
        <v>1376</v>
      </c>
      <c r="J31" s="294" t="s">
        <v>2731</v>
      </c>
      <c r="K31" s="19"/>
      <c r="N31" s="96"/>
    </row>
    <row r="32" spans="2:14" ht="43.5" x14ac:dyDescent="0.35">
      <c r="B32" s="270" t="s">
        <v>1378</v>
      </c>
      <c r="C32" s="251" t="s">
        <v>2633</v>
      </c>
      <c r="D32" s="3"/>
      <c r="E32" s="19"/>
      <c r="F32" s="19"/>
      <c r="G32" s="19"/>
      <c r="H32" s="19"/>
      <c r="I32" s="103" t="s">
        <v>1379</v>
      </c>
      <c r="J32" s="294" t="s">
        <v>2722</v>
      </c>
      <c r="K32" s="19"/>
      <c r="N32" s="96"/>
    </row>
    <row r="33" spans="2:14" ht="43.5" x14ac:dyDescent="0.35">
      <c r="B33" s="270" t="s">
        <v>1381</v>
      </c>
      <c r="C33" s="251" t="s">
        <v>2633</v>
      </c>
      <c r="D33" s="3"/>
      <c r="E33" s="19"/>
      <c r="F33" s="19"/>
      <c r="G33" s="19"/>
      <c r="H33" s="19"/>
      <c r="I33" s="103" t="s">
        <v>1382</v>
      </c>
      <c r="J33" s="294" t="s">
        <v>2724</v>
      </c>
      <c r="K33" s="61"/>
      <c r="N33" s="96"/>
    </row>
    <row r="34" spans="2:14" ht="43.5" x14ac:dyDescent="0.35">
      <c r="B34" s="270" t="s">
        <v>1384</v>
      </c>
      <c r="C34" s="251" t="s">
        <v>2633</v>
      </c>
      <c r="D34" s="3"/>
      <c r="E34" s="19"/>
      <c r="F34" s="19"/>
      <c r="G34" s="19"/>
      <c r="H34" s="19"/>
      <c r="I34" s="103" t="s">
        <v>1385</v>
      </c>
      <c r="J34" s="294" t="s">
        <v>2732</v>
      </c>
      <c r="K34" s="19"/>
      <c r="N34" s="96"/>
    </row>
    <row r="35" spans="2:14" ht="43.5" x14ac:dyDescent="0.35">
      <c r="B35" s="270" t="s">
        <v>1391</v>
      </c>
      <c r="C35" s="251" t="s">
        <v>2633</v>
      </c>
      <c r="D35" s="3"/>
      <c r="E35" s="19"/>
      <c r="F35" s="19"/>
      <c r="G35" s="19"/>
      <c r="H35" s="19"/>
      <c r="I35" s="103" t="s">
        <v>1392</v>
      </c>
      <c r="J35" s="294" t="s">
        <v>2722</v>
      </c>
      <c r="K35" s="19"/>
      <c r="N35" s="96"/>
    </row>
    <row r="36" spans="2:14" ht="43.5" x14ac:dyDescent="0.35">
      <c r="B36" s="270" t="s">
        <v>1394</v>
      </c>
      <c r="C36" s="251" t="s">
        <v>2492</v>
      </c>
      <c r="D36" s="1"/>
      <c r="I36" s="87" t="s">
        <v>2686</v>
      </c>
      <c r="J36" s="294" t="s">
        <v>2635</v>
      </c>
      <c r="K36" s="19"/>
      <c r="N36" s="96"/>
    </row>
    <row r="37" spans="2:14" ht="43.5" x14ac:dyDescent="0.35">
      <c r="B37" s="270" t="s">
        <v>1400</v>
      </c>
      <c r="C37" s="251" t="s">
        <v>2633</v>
      </c>
      <c r="I37" s="103" t="s">
        <v>1401</v>
      </c>
      <c r="J37" s="294" t="s">
        <v>2722</v>
      </c>
      <c r="K37" s="19"/>
    </row>
    <row r="38" spans="2:14" ht="29" x14ac:dyDescent="0.35">
      <c r="B38" s="292" t="s">
        <v>1403</v>
      </c>
      <c r="C38" s="295" t="s">
        <v>2633</v>
      </c>
      <c r="I38" s="296" t="s">
        <v>1404</v>
      </c>
      <c r="J38" s="297" t="s">
        <v>2722</v>
      </c>
      <c r="K38" s="104"/>
    </row>
    <row r="39" spans="2:14" ht="29" x14ac:dyDescent="0.35">
      <c r="B39" s="270" t="s">
        <v>1406</v>
      </c>
      <c r="C39" s="251" t="s">
        <v>2633</v>
      </c>
      <c r="D39" s="19"/>
      <c r="E39" s="19"/>
      <c r="F39" s="19"/>
      <c r="G39" s="19"/>
      <c r="H39" s="19"/>
      <c r="I39" s="103" t="s">
        <v>1407</v>
      </c>
      <c r="J39" s="294" t="s">
        <v>2722</v>
      </c>
      <c r="K39" s="19"/>
    </row>
    <row r="40" spans="2:14" ht="29" x14ac:dyDescent="0.35">
      <c r="B40" s="270" t="s">
        <v>1413</v>
      </c>
      <c r="C40" s="251" t="s">
        <v>2633</v>
      </c>
      <c r="D40" s="19"/>
      <c r="E40" s="19"/>
      <c r="F40" s="19"/>
      <c r="G40" s="19"/>
      <c r="H40" s="19"/>
      <c r="I40" s="103" t="s">
        <v>1414</v>
      </c>
      <c r="J40" s="294" t="s">
        <v>2635</v>
      </c>
      <c r="K40" s="19"/>
    </row>
    <row r="41" spans="2:14" x14ac:dyDescent="0.35">
      <c r="C41" s="291"/>
      <c r="I41" s="293"/>
      <c r="J41" s="71"/>
    </row>
    <row r="42" spans="2:14" x14ac:dyDescent="0.35">
      <c r="C42" s="291"/>
      <c r="I42" s="293"/>
      <c r="J42" s="71"/>
    </row>
    <row r="43" spans="2:14" x14ac:dyDescent="0.35">
      <c r="C43" s="291"/>
      <c r="I43" s="96"/>
      <c r="J43" s="71"/>
    </row>
    <row r="44" spans="2:14" x14ac:dyDescent="0.35">
      <c r="C44" s="291"/>
      <c r="I44" s="96"/>
      <c r="J44" s="71"/>
    </row>
    <row r="45" spans="2:14" x14ac:dyDescent="0.35">
      <c r="C45" s="291"/>
      <c r="I45" s="96"/>
      <c r="J45" s="71"/>
    </row>
    <row r="46" spans="2:14" x14ac:dyDescent="0.35">
      <c r="C46" s="291"/>
      <c r="I46" s="96"/>
      <c r="J46" s="71"/>
    </row>
    <row r="47" spans="2:14" x14ac:dyDescent="0.35">
      <c r="C47" s="291"/>
      <c r="I47" s="96"/>
      <c r="J47" s="71"/>
    </row>
    <row r="48" spans="2:14" x14ac:dyDescent="0.35">
      <c r="C48" s="291"/>
      <c r="I48" s="96"/>
      <c r="J48" s="71"/>
    </row>
    <row r="49" spans="3:10" x14ac:dyDescent="0.35">
      <c r="C49" s="291"/>
      <c r="I49" s="96"/>
      <c r="J49" s="71"/>
    </row>
    <row r="50" spans="3:10" x14ac:dyDescent="0.35">
      <c r="C50" s="291"/>
      <c r="I50" s="96"/>
      <c r="J50" s="71"/>
    </row>
    <row r="51" spans="3:10" x14ac:dyDescent="0.35">
      <c r="C51" s="291"/>
      <c r="I51" s="96"/>
      <c r="J51" s="71"/>
    </row>
    <row r="52" spans="3:10" x14ac:dyDescent="0.35">
      <c r="C52" s="291"/>
      <c r="I52" s="96"/>
      <c r="J52" s="71"/>
    </row>
    <row r="53" spans="3:10" x14ac:dyDescent="0.35">
      <c r="C53" s="291"/>
      <c r="I53" s="96"/>
      <c r="J53" s="71"/>
    </row>
    <row r="54" spans="3:10" x14ac:dyDescent="0.35">
      <c r="C54" s="291"/>
      <c r="I54" s="96"/>
      <c r="J54" s="71"/>
    </row>
    <row r="55" spans="3:10" x14ac:dyDescent="0.35">
      <c r="C55" s="291"/>
      <c r="I55" s="96"/>
      <c r="J55" s="71"/>
    </row>
    <row r="56" spans="3:10" x14ac:dyDescent="0.35">
      <c r="C56" s="291"/>
      <c r="I56" s="96"/>
      <c r="J56" s="71"/>
    </row>
    <row r="57" spans="3:10" x14ac:dyDescent="0.35">
      <c r="C57" s="291"/>
      <c r="I57" s="96"/>
      <c r="J57" s="71"/>
    </row>
    <row r="58" spans="3:10" x14ac:dyDescent="0.35">
      <c r="C58" s="291"/>
      <c r="I58" s="96"/>
      <c r="J58" s="71"/>
    </row>
    <row r="59" spans="3:10" x14ac:dyDescent="0.35">
      <c r="C59" s="291"/>
      <c r="I59" s="96"/>
      <c r="J59" s="71"/>
    </row>
    <row r="60" spans="3:10" x14ac:dyDescent="0.35">
      <c r="C60" s="71"/>
      <c r="I60" s="96"/>
    </row>
    <row r="61" spans="3:10" x14ac:dyDescent="0.35">
      <c r="C61" s="71"/>
      <c r="I61" s="96"/>
    </row>
    <row r="62" spans="3:10" x14ac:dyDescent="0.35">
      <c r="C62" s="291"/>
      <c r="I62" s="96"/>
      <c r="J62" s="71"/>
    </row>
    <row r="63" spans="3:10" x14ac:dyDescent="0.35">
      <c r="C63" s="291"/>
      <c r="I63" s="96"/>
      <c r="J63" s="71"/>
    </row>
  </sheetData>
  <autoFilter ref="B2:J35" xr:uid="{1EDB6A58-4A74-4197-A870-1E35A5F2697A}"/>
  <sortState xmlns:xlrd2="http://schemas.microsoft.com/office/spreadsheetml/2017/richdata2" ref="B6:B40">
    <sortCondition ref="B6:B40"/>
  </sortState>
  <mergeCells count="2">
    <mergeCell ref="B3:J3"/>
    <mergeCell ref="B4:K4"/>
  </mergeCells>
  <pageMargins left="0.7" right="0.7" top="0.75" bottom="0.75" header="0.3" footer="0.3"/>
  <pageSetup paperSize="9" orientation="portrait" r:id="rId1"/>
  <headerFooter>
    <oddFooter>&amp;C&amp;1#&amp;"Calibri"&amp;10&amp;K000000OFFICIAL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8649-AF9B-490C-AB96-6CD79F0EA139}">
  <dimension ref="A1:L42"/>
  <sheetViews>
    <sheetView topLeftCell="A16" zoomScaleNormal="100" workbookViewId="0">
      <selection activeCell="B36" sqref="B36"/>
    </sheetView>
  </sheetViews>
  <sheetFormatPr defaultRowHeight="14.5" x14ac:dyDescent="0.35"/>
  <cols>
    <col min="1" max="1" width="16.54296875" customWidth="1"/>
    <col min="2" max="2" width="17.54296875" customWidth="1"/>
    <col min="3" max="3" width="17.453125" customWidth="1"/>
    <col min="4" max="4" width="19.1796875" customWidth="1"/>
    <col min="5" max="5" width="16.54296875" style="23" customWidth="1"/>
    <col min="6" max="6" width="10.81640625" customWidth="1"/>
    <col min="7" max="7" width="14.453125" customWidth="1"/>
    <col min="8" max="8" width="39.1796875" customWidth="1"/>
    <col min="9" max="11" width="14.54296875" customWidth="1"/>
    <col min="12" max="12" width="17" customWidth="1"/>
    <col min="13" max="13" width="16.26953125" customWidth="1"/>
  </cols>
  <sheetData>
    <row r="1" spans="1:12" ht="29.5" thickBot="1" x14ac:dyDescent="0.4">
      <c r="A1" s="31" t="s">
        <v>508</v>
      </c>
      <c r="B1" s="30" t="s">
        <v>509</v>
      </c>
      <c r="C1" s="31" t="s">
        <v>510</v>
      </c>
      <c r="D1" s="31" t="s">
        <v>511</v>
      </c>
      <c r="E1" s="45" t="s">
        <v>512</v>
      </c>
      <c r="F1" s="31" t="s">
        <v>36</v>
      </c>
      <c r="G1" s="31" t="s">
        <v>513</v>
      </c>
      <c r="H1" s="31" t="s">
        <v>514</v>
      </c>
      <c r="I1" s="40" t="s">
        <v>515</v>
      </c>
      <c r="J1" s="39" t="s">
        <v>516</v>
      </c>
      <c r="K1" s="39" t="s">
        <v>517</v>
      </c>
      <c r="L1" s="39" t="s">
        <v>518</v>
      </c>
    </row>
    <row r="2" spans="1:12" ht="29.5" thickBot="1" x14ac:dyDescent="0.4">
      <c r="A2" s="33" t="s">
        <v>122</v>
      </c>
      <c r="B2" s="211">
        <v>1</v>
      </c>
      <c r="C2" s="32" t="s">
        <v>519</v>
      </c>
      <c r="D2" s="33" t="s">
        <v>520</v>
      </c>
      <c r="E2" s="46" t="s">
        <v>152</v>
      </c>
      <c r="F2" s="33">
        <v>1040</v>
      </c>
      <c r="G2" s="33" t="s">
        <v>125</v>
      </c>
      <c r="H2" s="33" t="s">
        <v>521</v>
      </c>
      <c r="I2" s="41" t="e">
        <f>VLOOKUP(D2,#REF!,5,FALSE)</f>
        <v>#REF!</v>
      </c>
      <c r="J2" s="41"/>
      <c r="K2" s="41"/>
      <c r="L2" s="41"/>
    </row>
    <row r="3" spans="1:12" ht="29.5" thickBot="1" x14ac:dyDescent="0.4">
      <c r="A3" s="33" t="s">
        <v>260</v>
      </c>
      <c r="B3" s="211">
        <v>2</v>
      </c>
      <c r="C3" s="32" t="s">
        <v>519</v>
      </c>
      <c r="D3" s="33" t="s">
        <v>6</v>
      </c>
      <c r="E3" s="46" t="s">
        <v>152</v>
      </c>
      <c r="F3" s="33">
        <v>4000</v>
      </c>
      <c r="G3" s="33" t="s">
        <v>261</v>
      </c>
      <c r="H3" s="33" t="s">
        <v>522</v>
      </c>
      <c r="I3" s="41" t="e">
        <f>VLOOKUP(D3,#REF!,5,FALSE)</f>
        <v>#REF!</v>
      </c>
      <c r="J3" s="41"/>
      <c r="K3" s="41"/>
      <c r="L3" s="41"/>
    </row>
    <row r="4" spans="1:12" ht="58.5" thickBot="1" x14ac:dyDescent="0.4">
      <c r="A4" s="33" t="s">
        <v>265</v>
      </c>
      <c r="B4" s="211">
        <v>3</v>
      </c>
      <c r="C4" s="33"/>
      <c r="D4" s="33" t="s">
        <v>523</v>
      </c>
      <c r="E4" s="46" t="s">
        <v>524</v>
      </c>
      <c r="F4" s="33" t="s">
        <v>525</v>
      </c>
      <c r="G4" s="33" t="s">
        <v>525</v>
      </c>
      <c r="H4" s="33" t="s">
        <v>526</v>
      </c>
      <c r="I4" s="41" t="e">
        <f>VLOOKUP(D4,#REF!,5,FALSE)</f>
        <v>#REF!</v>
      </c>
      <c r="J4" s="41"/>
      <c r="K4" s="41"/>
      <c r="L4" s="42" t="s">
        <v>527</v>
      </c>
    </row>
    <row r="5" spans="1:12" ht="44" thickBot="1" x14ac:dyDescent="0.4">
      <c r="A5" s="33" t="s">
        <v>272</v>
      </c>
      <c r="B5" s="211">
        <v>4</v>
      </c>
      <c r="C5" s="32" t="s">
        <v>519</v>
      </c>
      <c r="D5" s="33" t="s">
        <v>16</v>
      </c>
      <c r="E5" s="46" t="s">
        <v>152</v>
      </c>
      <c r="F5" s="33">
        <v>4071</v>
      </c>
      <c r="G5" s="33" t="s">
        <v>261</v>
      </c>
      <c r="H5" s="33" t="s">
        <v>528</v>
      </c>
      <c r="I5" s="41" t="e">
        <f>VLOOKUP(D5,#REF!,5,FALSE)</f>
        <v>#REF!</v>
      </c>
      <c r="J5" s="41"/>
      <c r="K5" s="41"/>
      <c r="L5" s="41"/>
    </row>
    <row r="6" spans="1:12" ht="58.5" thickBot="1" x14ac:dyDescent="0.4">
      <c r="A6" s="33" t="s">
        <v>276</v>
      </c>
      <c r="B6" s="211">
        <v>5</v>
      </c>
      <c r="C6" s="32" t="s">
        <v>519</v>
      </c>
      <c r="D6" s="33" t="s">
        <v>529</v>
      </c>
      <c r="E6" s="46" t="s">
        <v>524</v>
      </c>
      <c r="F6" s="33" t="s">
        <v>525</v>
      </c>
      <c r="G6" s="33" t="s">
        <v>525</v>
      </c>
      <c r="H6" s="33" t="s">
        <v>530</v>
      </c>
      <c r="I6" s="41" t="e">
        <f>VLOOKUP(D6,#REF!,5,FALSE)</f>
        <v>#REF!</v>
      </c>
      <c r="J6" s="41"/>
      <c r="K6" s="41"/>
      <c r="L6" s="42"/>
    </row>
    <row r="7" spans="1:12" ht="44" thickBot="1" x14ac:dyDescent="0.4">
      <c r="A7" s="33" t="s">
        <v>531</v>
      </c>
      <c r="B7" s="211">
        <v>6</v>
      </c>
      <c r="C7" s="32" t="s">
        <v>519</v>
      </c>
      <c r="D7" s="33" t="s">
        <v>13</v>
      </c>
      <c r="E7" s="46" t="s">
        <v>152</v>
      </c>
      <c r="F7" s="33">
        <v>4000</v>
      </c>
      <c r="G7" s="33" t="s">
        <v>283</v>
      </c>
      <c r="H7" s="33" t="s">
        <v>532</v>
      </c>
      <c r="I7" s="41" t="e">
        <f>VLOOKUP(D7,#REF!,5,FALSE)</f>
        <v>#REF!</v>
      </c>
      <c r="J7" s="41"/>
      <c r="K7" s="41"/>
      <c r="L7" s="41"/>
    </row>
    <row r="8" spans="1:12" ht="29.5" thickBot="1" x14ac:dyDescent="0.4">
      <c r="A8" s="33" t="s">
        <v>290</v>
      </c>
      <c r="B8" s="211">
        <v>7</v>
      </c>
      <c r="C8" s="32"/>
      <c r="D8" s="33" t="s">
        <v>405</v>
      </c>
      <c r="E8" s="46" t="s">
        <v>524</v>
      </c>
      <c r="F8" s="33" t="s">
        <v>525</v>
      </c>
      <c r="G8" s="33" t="s">
        <v>525</v>
      </c>
      <c r="H8" s="33" t="s">
        <v>533</v>
      </c>
      <c r="I8" s="41" t="e">
        <f>VLOOKUP(D8,#REF!,5,FALSE)</f>
        <v>#REF!</v>
      </c>
      <c r="J8" s="41"/>
      <c r="K8" s="41"/>
      <c r="L8" s="42" t="s">
        <v>152</v>
      </c>
    </row>
    <row r="9" spans="1:12" ht="29.5" thickBot="1" x14ac:dyDescent="0.4">
      <c r="A9" s="34" t="s">
        <v>130</v>
      </c>
      <c r="B9" s="212">
        <v>8</v>
      </c>
      <c r="C9" s="34" t="s">
        <v>534</v>
      </c>
      <c r="D9" s="34" t="s">
        <v>129</v>
      </c>
      <c r="E9" s="47" t="s">
        <v>152</v>
      </c>
      <c r="F9" s="34">
        <v>3151</v>
      </c>
      <c r="G9" s="34" t="s">
        <v>133</v>
      </c>
      <c r="H9" s="34" t="s">
        <v>535</v>
      </c>
      <c r="I9" s="41" t="e">
        <f>VLOOKUP(D9,#REF!,5,FALSE)</f>
        <v>#REF!</v>
      </c>
      <c r="J9" s="41"/>
      <c r="K9" s="41"/>
      <c r="L9" s="41"/>
    </row>
    <row r="10" spans="1:12" ht="44" thickBot="1" x14ac:dyDescent="0.4">
      <c r="A10" s="33" t="s">
        <v>24</v>
      </c>
      <c r="B10" s="211">
        <v>9</v>
      </c>
      <c r="C10" s="33" t="s">
        <v>536</v>
      </c>
      <c r="D10" s="33" t="s">
        <v>224</v>
      </c>
      <c r="E10" s="46" t="s">
        <v>152</v>
      </c>
      <c r="F10" s="33">
        <v>1007</v>
      </c>
      <c r="G10" s="33" t="s">
        <v>125</v>
      </c>
      <c r="H10" s="33" t="s">
        <v>537</v>
      </c>
      <c r="I10" s="41" t="e">
        <f>VLOOKUP(D10,#REF!,5,FALSE)</f>
        <v>#REF!</v>
      </c>
      <c r="J10" s="41"/>
      <c r="K10" s="41"/>
      <c r="L10" s="41"/>
    </row>
    <row r="11" spans="1:12" ht="44" thickBot="1" x14ac:dyDescent="0.4">
      <c r="A11" s="33" t="s">
        <v>24</v>
      </c>
      <c r="B11" s="211">
        <v>10</v>
      </c>
      <c r="C11" s="33"/>
      <c r="D11" s="33" t="s">
        <v>233</v>
      </c>
      <c r="E11" s="46" t="s">
        <v>152</v>
      </c>
      <c r="F11" s="33">
        <v>3151</v>
      </c>
      <c r="G11" s="33" t="s">
        <v>133</v>
      </c>
      <c r="H11" s="33" t="s">
        <v>538</v>
      </c>
      <c r="I11" s="41" t="e">
        <f>VLOOKUP(D11,#REF!,5,FALSE)</f>
        <v>#REF!</v>
      </c>
      <c r="J11" s="41"/>
      <c r="K11" s="41"/>
      <c r="L11" s="41"/>
    </row>
    <row r="12" spans="1:12" ht="29.5" thickBot="1" x14ac:dyDescent="0.4">
      <c r="A12" s="33" t="s">
        <v>24</v>
      </c>
      <c r="B12" s="211">
        <v>11</v>
      </c>
      <c r="C12" s="33"/>
      <c r="D12" s="33" t="s">
        <v>239</v>
      </c>
      <c r="E12" s="46" t="s">
        <v>152</v>
      </c>
      <c r="F12" s="33">
        <v>1040</v>
      </c>
      <c r="G12" s="33" t="s">
        <v>241</v>
      </c>
      <c r="H12" s="33" t="s">
        <v>539</v>
      </c>
      <c r="I12" s="41" t="e">
        <f>VLOOKUP(D12,#REF!,5,FALSE)</f>
        <v>#REF!</v>
      </c>
      <c r="J12" s="41"/>
      <c r="K12" s="41"/>
      <c r="L12" s="41"/>
    </row>
    <row r="13" spans="1:12" ht="29.5" thickBot="1" x14ac:dyDescent="0.4">
      <c r="A13" s="34" t="s">
        <v>138</v>
      </c>
      <c r="B13" s="212">
        <v>12</v>
      </c>
      <c r="C13" s="34" t="s">
        <v>534</v>
      </c>
      <c r="D13" s="34" t="s">
        <v>137</v>
      </c>
      <c r="E13" s="47" t="s">
        <v>152</v>
      </c>
      <c r="F13" s="34">
        <v>12</v>
      </c>
      <c r="G13" s="34" t="s">
        <v>142</v>
      </c>
      <c r="H13" s="34" t="s">
        <v>540</v>
      </c>
      <c r="I13" s="41" t="e">
        <f>VLOOKUP(D13,#REF!,5,FALSE)</f>
        <v>#REF!</v>
      </c>
      <c r="J13" s="41"/>
      <c r="K13" s="41"/>
      <c r="L13" s="41"/>
    </row>
    <row r="14" spans="1:12" ht="15" thickBot="1" x14ac:dyDescent="0.4">
      <c r="A14" s="34" t="s">
        <v>151</v>
      </c>
      <c r="B14" s="212">
        <v>13</v>
      </c>
      <c r="C14" s="34" t="s">
        <v>534</v>
      </c>
      <c r="D14" s="34" t="s">
        <v>150</v>
      </c>
      <c r="E14" s="47" t="s">
        <v>152</v>
      </c>
      <c r="F14" s="34">
        <v>1040</v>
      </c>
      <c r="G14" s="34" t="s">
        <v>125</v>
      </c>
      <c r="H14" s="34" t="s">
        <v>541</v>
      </c>
      <c r="I14" s="41" t="e">
        <f>VLOOKUP(D14,#REF!,5,FALSE)</f>
        <v>#REF!</v>
      </c>
      <c r="J14" s="41"/>
      <c r="K14" s="41"/>
      <c r="L14" s="41"/>
    </row>
    <row r="15" spans="1:12" ht="73" thickBot="1" x14ac:dyDescent="0.4">
      <c r="A15" s="337" t="s">
        <v>542</v>
      </c>
      <c r="B15" s="337">
        <v>14</v>
      </c>
      <c r="C15" s="337" t="s">
        <v>536</v>
      </c>
      <c r="D15" s="337" t="s">
        <v>349</v>
      </c>
      <c r="E15" s="341" t="s">
        <v>152</v>
      </c>
      <c r="F15" s="339">
        <v>7122</v>
      </c>
      <c r="G15" s="335" t="s">
        <v>543</v>
      </c>
      <c r="H15" s="35" t="s">
        <v>353</v>
      </c>
      <c r="I15" s="41" t="s">
        <v>544</v>
      </c>
      <c r="J15" s="41" t="s">
        <v>152</v>
      </c>
      <c r="K15" s="48">
        <v>43689</v>
      </c>
      <c r="L15" s="41"/>
    </row>
    <row r="16" spans="1:12" ht="29.5" thickBot="1" x14ac:dyDescent="0.4">
      <c r="A16" s="338"/>
      <c r="B16" s="338"/>
      <c r="C16" s="338"/>
      <c r="D16" s="338"/>
      <c r="E16" s="342"/>
      <c r="F16" s="340"/>
      <c r="G16" s="336"/>
      <c r="H16" s="36" t="s">
        <v>545</v>
      </c>
      <c r="I16" s="41"/>
      <c r="J16" s="41"/>
      <c r="K16" s="41"/>
      <c r="L16" s="41"/>
    </row>
    <row r="17" spans="1:12" ht="58.5" thickBot="1" x14ac:dyDescent="0.4">
      <c r="A17" s="33" t="s">
        <v>546</v>
      </c>
      <c r="B17" s="211">
        <v>15</v>
      </c>
      <c r="C17" s="33"/>
      <c r="D17" s="33" t="s">
        <v>547</v>
      </c>
      <c r="E17" s="46" t="s">
        <v>524</v>
      </c>
      <c r="F17" s="33" t="s">
        <v>525</v>
      </c>
      <c r="G17" s="33" t="s">
        <v>525</v>
      </c>
      <c r="H17" s="33" t="s">
        <v>548</v>
      </c>
      <c r="I17" s="41" t="e">
        <f>VLOOKUP(D17,#REF!,5,FALSE)</f>
        <v>#REF!</v>
      </c>
      <c r="J17" s="41"/>
      <c r="K17" s="41"/>
      <c r="L17" s="42" t="s">
        <v>152</v>
      </c>
    </row>
    <row r="18" spans="1:12" ht="44" thickBot="1" x14ac:dyDescent="0.4">
      <c r="A18" s="337" t="s">
        <v>549</v>
      </c>
      <c r="B18" s="337">
        <v>16</v>
      </c>
      <c r="C18" s="337"/>
      <c r="D18" s="337" t="s">
        <v>405</v>
      </c>
      <c r="E18" s="341" t="s">
        <v>524</v>
      </c>
      <c r="F18" s="337" t="s">
        <v>525</v>
      </c>
      <c r="G18" s="337" t="s">
        <v>525</v>
      </c>
      <c r="H18" s="35" t="s">
        <v>550</v>
      </c>
      <c r="I18" s="41" t="e">
        <f>VLOOKUP(D18,#REF!,5,FALSE)</f>
        <v>#REF!</v>
      </c>
      <c r="J18" s="41"/>
      <c r="K18" s="41"/>
      <c r="L18" s="44" t="s">
        <v>551</v>
      </c>
    </row>
    <row r="19" spans="1:12" ht="58.5" thickBot="1" x14ac:dyDescent="0.4">
      <c r="A19" s="338"/>
      <c r="B19" s="338"/>
      <c r="C19" s="338"/>
      <c r="D19" s="338"/>
      <c r="E19" s="342"/>
      <c r="F19" s="338"/>
      <c r="G19" s="338"/>
      <c r="H19" s="36" t="s">
        <v>552</v>
      </c>
      <c r="I19" s="41" t="e">
        <f>VLOOKUP(D19,#REF!,5,FALSE)</f>
        <v>#REF!</v>
      </c>
      <c r="J19" s="41"/>
      <c r="K19" s="41"/>
      <c r="L19" s="41"/>
    </row>
    <row r="20" spans="1:12" ht="29.5" thickBot="1" x14ac:dyDescent="0.4">
      <c r="A20" s="343" t="s">
        <v>298</v>
      </c>
      <c r="B20" s="343">
        <v>17</v>
      </c>
      <c r="C20" s="343" t="s">
        <v>534</v>
      </c>
      <c r="D20" s="343" t="s">
        <v>297</v>
      </c>
      <c r="E20" s="345" t="s">
        <v>152</v>
      </c>
      <c r="F20" s="343">
        <v>4071</v>
      </c>
      <c r="G20" s="343" t="s">
        <v>261</v>
      </c>
      <c r="H20" s="37" t="s">
        <v>300</v>
      </c>
      <c r="I20" s="41" t="e">
        <f>VLOOKUP(D20,#REF!,5,FALSE)</f>
        <v>#REF!</v>
      </c>
      <c r="J20" s="41"/>
      <c r="K20" s="41"/>
      <c r="L20" s="41"/>
    </row>
    <row r="21" spans="1:12" ht="15" thickBot="1" x14ac:dyDescent="0.4">
      <c r="A21" s="344"/>
      <c r="B21" s="344"/>
      <c r="C21" s="344"/>
      <c r="D21" s="344"/>
      <c r="E21" s="346"/>
      <c r="F21" s="344"/>
      <c r="G21" s="344"/>
      <c r="H21" s="38"/>
      <c r="I21" s="41" t="s">
        <v>553</v>
      </c>
      <c r="J21" s="41"/>
      <c r="K21" s="41"/>
      <c r="L21" s="41"/>
    </row>
    <row r="22" spans="1:12" ht="15" thickBot="1" x14ac:dyDescent="0.4">
      <c r="A22" s="337" t="s">
        <v>542</v>
      </c>
      <c r="B22" s="337">
        <v>18</v>
      </c>
      <c r="C22" s="337"/>
      <c r="D22" s="337" t="s">
        <v>369</v>
      </c>
      <c r="E22" s="341" t="s">
        <v>152</v>
      </c>
      <c r="F22" s="337">
        <v>4000</v>
      </c>
      <c r="G22" s="337" t="s">
        <v>283</v>
      </c>
      <c r="H22" s="35" t="s">
        <v>554</v>
      </c>
      <c r="I22" s="41" t="e">
        <f>VLOOKUP(D22,#REF!,5,FALSE)</f>
        <v>#REF!</v>
      </c>
      <c r="J22" s="41"/>
      <c r="K22" s="41"/>
      <c r="L22" s="41"/>
    </row>
    <row r="23" spans="1:12" ht="29.5" thickBot="1" x14ac:dyDescent="0.4">
      <c r="A23" s="338"/>
      <c r="B23" s="338"/>
      <c r="C23" s="338"/>
      <c r="D23" s="338"/>
      <c r="E23" s="342"/>
      <c r="F23" s="338"/>
      <c r="G23" s="338"/>
      <c r="H23" s="36" t="s">
        <v>555</v>
      </c>
      <c r="I23" s="41"/>
      <c r="J23" s="41"/>
      <c r="K23" s="41"/>
      <c r="L23" s="41"/>
    </row>
    <row r="24" spans="1:12" ht="44" thickBot="1" x14ac:dyDescent="0.4">
      <c r="A24" s="33" t="s">
        <v>556</v>
      </c>
      <c r="B24" s="211">
        <v>19</v>
      </c>
      <c r="C24" s="33"/>
      <c r="D24" s="33" t="s">
        <v>557</v>
      </c>
      <c r="E24" s="46" t="s">
        <v>524</v>
      </c>
      <c r="F24" s="33" t="s">
        <v>525</v>
      </c>
      <c r="G24" s="33" t="s">
        <v>525</v>
      </c>
      <c r="H24" s="33" t="s">
        <v>558</v>
      </c>
      <c r="I24" s="41" t="e">
        <f>VLOOKUP(D24,#REF!,5,FALSE)</f>
        <v>#REF!</v>
      </c>
      <c r="J24" s="41"/>
      <c r="K24" s="41"/>
      <c r="L24" s="42" t="s">
        <v>152</v>
      </c>
    </row>
    <row r="25" spans="1:12" ht="29.5" thickBot="1" x14ac:dyDescent="0.4">
      <c r="A25" s="33" t="s">
        <v>24</v>
      </c>
      <c r="B25" s="211">
        <v>20</v>
      </c>
      <c r="C25" s="33"/>
      <c r="D25" s="33" t="s">
        <v>307</v>
      </c>
      <c r="E25" s="46" t="s">
        <v>152</v>
      </c>
      <c r="F25" s="33">
        <v>2</v>
      </c>
      <c r="G25" s="33" t="s">
        <v>304</v>
      </c>
      <c r="H25" s="33" t="s">
        <v>559</v>
      </c>
      <c r="I25" s="41" t="e">
        <f>VLOOKUP(D25,#REF!,5,FALSE)</f>
        <v>#REF!</v>
      </c>
      <c r="J25" s="41" t="s">
        <v>152</v>
      </c>
      <c r="K25" s="43">
        <v>43647</v>
      </c>
      <c r="L25" s="41"/>
    </row>
    <row r="26" spans="1:12" ht="29.5" thickBot="1" x14ac:dyDescent="0.4">
      <c r="A26" s="33" t="s">
        <v>560</v>
      </c>
      <c r="B26" s="211">
        <v>21</v>
      </c>
      <c r="C26" s="33" t="s">
        <v>536</v>
      </c>
      <c r="D26" s="33" t="s">
        <v>342</v>
      </c>
      <c r="E26" s="46" t="s">
        <v>152</v>
      </c>
      <c r="F26" s="33">
        <v>4000</v>
      </c>
      <c r="G26" s="33" t="s">
        <v>241</v>
      </c>
      <c r="H26" s="33" t="s">
        <v>561</v>
      </c>
      <c r="I26" s="41" t="e">
        <f>VLOOKUP(D26,#REF!,5,FALSE)</f>
        <v>#REF!</v>
      </c>
      <c r="J26" s="41" t="s">
        <v>152</v>
      </c>
      <c r="K26" s="43">
        <v>43647</v>
      </c>
      <c r="L26" s="41"/>
    </row>
    <row r="27" spans="1:12" ht="29.5" thickBot="1" x14ac:dyDescent="0.4">
      <c r="A27" s="33" t="s">
        <v>556</v>
      </c>
      <c r="B27" s="211">
        <v>22</v>
      </c>
      <c r="C27" s="33"/>
      <c r="D27" s="33" t="s">
        <v>562</v>
      </c>
      <c r="E27" s="46" t="s">
        <v>524</v>
      </c>
      <c r="F27" s="33" t="s">
        <v>525</v>
      </c>
      <c r="G27" s="33" t="s">
        <v>525</v>
      </c>
      <c r="H27" s="33" t="s">
        <v>563</v>
      </c>
      <c r="I27" s="41" t="e">
        <f>VLOOKUP(D27,#REF!,5,FALSE)</f>
        <v>#REF!</v>
      </c>
      <c r="J27" s="41"/>
      <c r="K27" s="41"/>
      <c r="L27" s="42" t="s">
        <v>152</v>
      </c>
    </row>
    <row r="28" spans="1:12" ht="29.5" thickBot="1" x14ac:dyDescent="0.4">
      <c r="A28" s="33" t="s">
        <v>564</v>
      </c>
      <c r="B28" s="211">
        <v>23</v>
      </c>
      <c r="C28" s="33"/>
      <c r="D28" s="33" t="s">
        <v>562</v>
      </c>
      <c r="E28" s="46" t="s">
        <v>524</v>
      </c>
      <c r="F28" s="33" t="s">
        <v>525</v>
      </c>
      <c r="G28" s="33" t="s">
        <v>525</v>
      </c>
      <c r="H28" s="33" t="s">
        <v>565</v>
      </c>
      <c r="I28" s="41" t="e">
        <f>VLOOKUP(D28,#REF!,5,FALSE)</f>
        <v>#REF!</v>
      </c>
      <c r="J28" s="41"/>
      <c r="K28" s="41"/>
      <c r="L28" s="42" t="s">
        <v>152</v>
      </c>
    </row>
    <row r="29" spans="1:12" ht="29.5" thickBot="1" x14ac:dyDescent="0.4">
      <c r="A29" s="33" t="s">
        <v>560</v>
      </c>
      <c r="B29" s="211">
        <v>24</v>
      </c>
      <c r="C29" s="33" t="s">
        <v>536</v>
      </c>
      <c r="D29" s="33" t="s">
        <v>481</v>
      </c>
      <c r="E29" s="46" t="s">
        <v>152</v>
      </c>
      <c r="F29" s="33">
        <v>5171</v>
      </c>
      <c r="G29" s="33" t="s">
        <v>482</v>
      </c>
      <c r="H29" s="33" t="s">
        <v>566</v>
      </c>
      <c r="I29" s="41" t="e">
        <f>VLOOKUP(D29,#REF!,5,FALSE)</f>
        <v>#REF!</v>
      </c>
      <c r="J29" s="41"/>
      <c r="K29" s="41"/>
      <c r="L29" s="41"/>
    </row>
    <row r="30" spans="1:12" ht="23.5" customHeight="1" thickBot="1" x14ac:dyDescent="0.4">
      <c r="A30" s="337" t="s">
        <v>546</v>
      </c>
      <c r="B30" s="337">
        <v>25</v>
      </c>
      <c r="C30" s="337"/>
      <c r="D30" s="337" t="s">
        <v>567</v>
      </c>
      <c r="E30" s="341" t="s">
        <v>524</v>
      </c>
      <c r="F30" s="337" t="s">
        <v>525</v>
      </c>
      <c r="G30" s="337" t="s">
        <v>525</v>
      </c>
      <c r="H30" s="35" t="s">
        <v>568</v>
      </c>
      <c r="I30" s="41" t="e">
        <f>VLOOKUP(D30,#REF!,5,FALSE)</f>
        <v>#REF!</v>
      </c>
      <c r="J30" s="41"/>
      <c r="K30" s="41"/>
      <c r="L30" s="41" t="s">
        <v>152</v>
      </c>
    </row>
    <row r="31" spans="1:12" ht="29.5" thickBot="1" x14ac:dyDescent="0.4">
      <c r="A31" s="338"/>
      <c r="B31" s="338"/>
      <c r="C31" s="338"/>
      <c r="D31" s="338"/>
      <c r="E31" s="342"/>
      <c r="F31" s="338"/>
      <c r="G31" s="338"/>
      <c r="H31" s="36" t="s">
        <v>569</v>
      </c>
      <c r="I31" s="41"/>
      <c r="J31" s="41"/>
      <c r="K31" s="41"/>
      <c r="L31" s="41"/>
    </row>
    <row r="34" spans="2:3" x14ac:dyDescent="0.35">
      <c r="B34" s="49" t="s">
        <v>161</v>
      </c>
      <c r="C34" s="50"/>
    </row>
    <row r="35" spans="2:3" x14ac:dyDescent="0.35">
      <c r="B35" s="51" t="s">
        <v>570</v>
      </c>
      <c r="C35" s="52"/>
    </row>
    <row r="36" spans="2:3" x14ac:dyDescent="0.35">
      <c r="B36" s="51" t="s">
        <v>571</v>
      </c>
      <c r="C36" s="52" t="s">
        <v>572</v>
      </c>
    </row>
    <row r="37" spans="2:3" x14ac:dyDescent="0.35">
      <c r="B37" s="51" t="s">
        <v>573</v>
      </c>
      <c r="C37" s="52" t="s">
        <v>572</v>
      </c>
    </row>
    <row r="38" spans="2:3" x14ac:dyDescent="0.35">
      <c r="B38" s="51"/>
      <c r="C38" s="52"/>
    </row>
    <row r="39" spans="2:3" x14ac:dyDescent="0.35">
      <c r="B39" s="51"/>
      <c r="C39" s="52"/>
    </row>
    <row r="40" spans="2:3" x14ac:dyDescent="0.35">
      <c r="B40" s="51"/>
      <c r="C40" s="52"/>
    </row>
    <row r="41" spans="2:3" x14ac:dyDescent="0.35">
      <c r="B41" s="51"/>
      <c r="C41" s="52"/>
    </row>
    <row r="42" spans="2:3" x14ac:dyDescent="0.35">
      <c r="B42" s="53"/>
      <c r="C42" s="54"/>
    </row>
  </sheetData>
  <autoFilter ref="B1:L31" xr:uid="{0325443B-DF85-4FC0-88B9-B1B85FC362F0}"/>
  <mergeCells count="35">
    <mergeCell ref="G30:G31"/>
    <mergeCell ref="C22:C23"/>
    <mergeCell ref="D22:D23"/>
    <mergeCell ref="A22:A23"/>
    <mergeCell ref="F22:F23"/>
    <mergeCell ref="G22:G23"/>
    <mergeCell ref="C30:C31"/>
    <mergeCell ref="D30:D31"/>
    <mergeCell ref="A30:A31"/>
    <mergeCell ref="F30:F31"/>
    <mergeCell ref="E22:E23"/>
    <mergeCell ref="E30:E31"/>
    <mergeCell ref="B30:B31"/>
    <mergeCell ref="B22:B23"/>
    <mergeCell ref="G20:G21"/>
    <mergeCell ref="C18:C19"/>
    <mergeCell ref="D18:D19"/>
    <mergeCell ref="A18:A19"/>
    <mergeCell ref="F18:F19"/>
    <mergeCell ref="G18:G19"/>
    <mergeCell ref="C20:C21"/>
    <mergeCell ref="D20:D21"/>
    <mergeCell ref="A20:A21"/>
    <mergeCell ref="F20:F21"/>
    <mergeCell ref="E18:E19"/>
    <mergeCell ref="E20:E21"/>
    <mergeCell ref="B20:B21"/>
    <mergeCell ref="B18:B19"/>
    <mergeCell ref="G15:G16"/>
    <mergeCell ref="C15:C16"/>
    <mergeCell ref="D15:D16"/>
    <mergeCell ref="A15:A16"/>
    <mergeCell ref="F15:F16"/>
    <mergeCell ref="E15:E16"/>
    <mergeCell ref="B15:B16"/>
  </mergeCells>
  <pageMargins left="0.7" right="0.7" top="0.75" bottom="0.75" header="0.3" footer="0.3"/>
  <pageSetup paperSize="9" orientation="portrait" horizontalDpi="1200" verticalDpi="1200" r:id="rId1"/>
  <headerFooter>
    <oddFooter>&amp;C&amp;1#&amp;"Calibri"&amp;10&amp;K000000OFFICIAL</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7473-49C8-4686-96DD-B190ECC67179}">
  <dimension ref="A1:C18"/>
  <sheetViews>
    <sheetView workbookViewId="0">
      <selection activeCell="A2" sqref="A2"/>
    </sheetView>
  </sheetViews>
  <sheetFormatPr defaultRowHeight="14.5" x14ac:dyDescent="0.35"/>
  <cols>
    <col min="1" max="1" width="10.1796875" bestFit="1" customWidth="1"/>
    <col min="3" max="3" width="10.1796875" bestFit="1" customWidth="1"/>
  </cols>
  <sheetData>
    <row r="1" spans="1:3" x14ac:dyDescent="0.35">
      <c r="A1" t="s">
        <v>2733</v>
      </c>
    </row>
    <row r="3" spans="1:3" x14ac:dyDescent="0.35">
      <c r="A3" s="95" t="s">
        <v>2734</v>
      </c>
      <c r="B3" s="95" t="s">
        <v>2735</v>
      </c>
    </row>
    <row r="4" spans="1:3" x14ac:dyDescent="0.35">
      <c r="A4" s="1" t="s">
        <v>957</v>
      </c>
      <c r="B4" s="1" t="s">
        <v>254</v>
      </c>
    </row>
    <row r="5" spans="1:3" x14ac:dyDescent="0.35">
      <c r="A5" s="1" t="s">
        <v>961</v>
      </c>
      <c r="B5" s="1" t="s">
        <v>254</v>
      </c>
    </row>
    <row r="6" spans="1:3" x14ac:dyDescent="0.35">
      <c r="A6" s="1" t="s">
        <v>965</v>
      </c>
      <c r="B6" s="1" t="s">
        <v>254</v>
      </c>
    </row>
    <row r="7" spans="1:3" x14ac:dyDescent="0.35">
      <c r="A7" s="268" t="s">
        <v>1027</v>
      </c>
      <c r="B7" s="1" t="s">
        <v>152</v>
      </c>
    </row>
    <row r="8" spans="1:3" x14ac:dyDescent="0.35">
      <c r="A8" s="269" t="s">
        <v>1030</v>
      </c>
      <c r="B8" s="1" t="s">
        <v>152</v>
      </c>
    </row>
    <row r="9" spans="1:3" x14ac:dyDescent="0.35">
      <c r="A9" s="268" t="s">
        <v>1071</v>
      </c>
      <c r="B9" s="1" t="s">
        <v>152</v>
      </c>
    </row>
    <row r="10" spans="1:3" x14ac:dyDescent="0.35">
      <c r="A10" s="269" t="s">
        <v>1074</v>
      </c>
      <c r="B10" s="1" t="s">
        <v>152</v>
      </c>
    </row>
    <row r="11" spans="1:3" x14ac:dyDescent="0.35">
      <c r="A11" s="268" t="s">
        <v>1087</v>
      </c>
      <c r="B11" s="1" t="s">
        <v>152</v>
      </c>
    </row>
    <row r="12" spans="1:3" x14ac:dyDescent="0.35">
      <c r="A12" s="268" t="s">
        <v>1090</v>
      </c>
      <c r="B12" s="1" t="s">
        <v>152</v>
      </c>
    </row>
    <row r="13" spans="1:3" x14ac:dyDescent="0.35">
      <c r="A13" s="1" t="s">
        <v>1095</v>
      </c>
      <c r="B13" s="1" t="s">
        <v>152</v>
      </c>
    </row>
    <row r="14" spans="1:3" x14ac:dyDescent="0.35">
      <c r="A14" s="269" t="s">
        <v>1195</v>
      </c>
      <c r="B14" s="1" t="s">
        <v>152</v>
      </c>
    </row>
    <row r="15" spans="1:3" x14ac:dyDescent="0.35">
      <c r="A15" s="268" t="s">
        <v>1247</v>
      </c>
      <c r="B15" s="1" t="s">
        <v>152</v>
      </c>
    </row>
    <row r="16" spans="1:3" x14ac:dyDescent="0.35">
      <c r="A16" s="1" t="s">
        <v>1317</v>
      </c>
      <c r="B16" s="1" t="s">
        <v>254</v>
      </c>
      <c r="C16" t="s">
        <v>957</v>
      </c>
    </row>
    <row r="17" spans="1:2" x14ac:dyDescent="0.35">
      <c r="A17" s="268" t="s">
        <v>1348</v>
      </c>
      <c r="B17" s="1" t="s">
        <v>152</v>
      </c>
    </row>
    <row r="18" spans="1:2" x14ac:dyDescent="0.35">
      <c r="A18" s="1" t="s">
        <v>1409</v>
      </c>
      <c r="B18" s="1" t="s">
        <v>254</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5B2E-61E0-4F31-ADF0-C482BAB1BB04}">
  <dimension ref="A2:E7"/>
  <sheetViews>
    <sheetView workbookViewId="0">
      <selection activeCell="A8" sqref="A8"/>
    </sheetView>
  </sheetViews>
  <sheetFormatPr defaultRowHeight="14.5" x14ac:dyDescent="0.35"/>
  <sheetData>
    <row r="2" spans="1:5" x14ac:dyDescent="0.35">
      <c r="A2" t="s">
        <v>2736</v>
      </c>
    </row>
    <row r="3" spans="1:5" x14ac:dyDescent="0.35">
      <c r="A3" t="s">
        <v>2737</v>
      </c>
    </row>
    <row r="4" spans="1:5" x14ac:dyDescent="0.35">
      <c r="A4" t="s">
        <v>2738</v>
      </c>
      <c r="B4" t="s">
        <v>2739</v>
      </c>
      <c r="C4" t="s">
        <v>2740</v>
      </c>
      <c r="D4" t="s">
        <v>2741</v>
      </c>
      <c r="E4" t="s">
        <v>2742</v>
      </c>
    </row>
    <row r="5" spans="1:5" x14ac:dyDescent="0.35">
      <c r="A5" t="s">
        <v>2743</v>
      </c>
    </row>
    <row r="7" spans="1:5" x14ac:dyDescent="0.35">
      <c r="A7" t="s">
        <v>2744</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99237-EE60-4C32-92A5-B0D4B63B7650}">
  <dimension ref="A1:R52"/>
  <sheetViews>
    <sheetView zoomScale="70" zoomScaleNormal="70" workbookViewId="0">
      <pane xSplit="4" ySplit="2" topLeftCell="E42" activePane="bottomRight" state="frozen"/>
      <selection pane="topRight" activeCell="B13" sqref="B13"/>
      <selection pane="bottomLeft" activeCell="B13" sqref="B13"/>
      <selection pane="bottomRight" activeCell="B13" sqref="B13:B4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26.453125" style="23" customWidth="1" outlineLevel="1"/>
    <col min="5" max="5" width="23.54296875" style="23" bestFit="1" customWidth="1" outlineLevel="1"/>
    <col min="6" max="6" width="60.453125" style="56" customWidth="1"/>
    <col min="7" max="7" width="88.7265625" style="96" customWidth="1"/>
    <col min="8" max="8" width="23.453125" style="23" customWidth="1" outlineLevel="1"/>
    <col min="9" max="9" width="20.81640625" style="23" customWidth="1" outlineLevel="1"/>
    <col min="10" max="10" width="75" style="56" customWidth="1" outlineLevel="1"/>
    <col min="11" max="11" width="21.26953125" style="23" customWidth="1" outlineLevel="1"/>
    <col min="12" max="12" width="17.26953125" style="23" customWidth="1" outlineLevel="1"/>
    <col min="13" max="13" width="40.81640625" style="56" customWidth="1" outlineLevel="1"/>
    <col min="14" max="14" width="20.1796875" style="23" customWidth="1" outlineLevel="1"/>
    <col min="15" max="15" width="48.54296875" style="23" customWidth="1" outlineLevel="1"/>
    <col min="16" max="16384" width="9.1796875" style="56"/>
  </cols>
  <sheetData>
    <row r="1" spans="1:18" ht="18.5" x14ac:dyDescent="0.35">
      <c r="A1" s="56" t="s">
        <v>1308</v>
      </c>
      <c r="B1" s="101" t="s">
        <v>2745</v>
      </c>
      <c r="C1" s="168"/>
      <c r="D1" s="95"/>
      <c r="E1" s="95"/>
      <c r="H1" s="95"/>
    </row>
    <row r="2" spans="1:18" ht="29" x14ac:dyDescent="0.35">
      <c r="B2" s="92" t="s">
        <v>1937</v>
      </c>
      <c r="C2" s="92" t="s">
        <v>1616</v>
      </c>
      <c r="D2" s="92" t="s">
        <v>1938</v>
      </c>
      <c r="E2" s="92" t="s">
        <v>1939</v>
      </c>
      <c r="F2" s="93" t="s">
        <v>1619</v>
      </c>
      <c r="G2" s="92" t="s">
        <v>2746</v>
      </c>
      <c r="H2" s="92" t="s">
        <v>1621</v>
      </c>
      <c r="I2" s="92" t="s">
        <v>1622</v>
      </c>
      <c r="J2" s="92" t="s">
        <v>1623</v>
      </c>
      <c r="K2" s="92" t="s">
        <v>1624</v>
      </c>
      <c r="L2" s="92" t="s">
        <v>1625</v>
      </c>
      <c r="M2" s="92" t="s">
        <v>1626</v>
      </c>
      <c r="N2" s="92" t="s">
        <v>1627</v>
      </c>
      <c r="O2" s="144" t="s">
        <v>657</v>
      </c>
      <c r="P2" s="146"/>
    </row>
    <row r="3" spans="1:18" x14ac:dyDescent="0.35">
      <c r="B3" s="348" t="s">
        <v>1628</v>
      </c>
      <c r="C3" s="348"/>
      <c r="D3" s="348"/>
      <c r="E3" s="348"/>
      <c r="F3" s="348"/>
      <c r="G3" s="348"/>
      <c r="H3" s="348"/>
      <c r="I3" s="348"/>
      <c r="J3" s="348"/>
      <c r="K3" s="348"/>
      <c r="L3" s="348"/>
      <c r="M3" s="348"/>
      <c r="N3" s="348"/>
      <c r="O3" s="348"/>
      <c r="P3" s="146"/>
    </row>
    <row r="4" spans="1:18" ht="29" x14ac:dyDescent="0.35">
      <c r="B4" s="106" t="s">
        <v>2017</v>
      </c>
      <c r="C4" s="18" t="s">
        <v>1630</v>
      </c>
      <c r="D4" s="55" t="s">
        <v>2747</v>
      </c>
      <c r="E4" s="94" t="s">
        <v>2748</v>
      </c>
      <c r="F4" s="55" t="s">
        <v>739</v>
      </c>
      <c r="G4" s="55" t="s">
        <v>2749</v>
      </c>
      <c r="H4" s="19" t="s">
        <v>1635</v>
      </c>
      <c r="I4" s="19" t="s">
        <v>1636</v>
      </c>
      <c r="J4" s="94"/>
      <c r="K4" s="18"/>
      <c r="L4" s="19"/>
      <c r="M4" s="102"/>
      <c r="N4" s="19"/>
      <c r="O4" s="109"/>
      <c r="P4" s="146"/>
    </row>
    <row r="5" spans="1:18" ht="29" x14ac:dyDescent="0.35">
      <c r="B5" s="106" t="s">
        <v>2020</v>
      </c>
      <c r="C5" s="18" t="s">
        <v>1630</v>
      </c>
      <c r="D5" s="55" t="s">
        <v>2750</v>
      </c>
      <c r="E5" s="94" t="s">
        <v>2748</v>
      </c>
      <c r="F5" s="55" t="s">
        <v>744</v>
      </c>
      <c r="G5" s="55" t="s">
        <v>2751</v>
      </c>
      <c r="H5" s="19" t="s">
        <v>1635</v>
      </c>
      <c r="I5" s="19" t="s">
        <v>1636</v>
      </c>
      <c r="J5" s="94"/>
      <c r="K5" s="18"/>
      <c r="L5" s="19"/>
      <c r="M5" s="102"/>
      <c r="N5" s="19"/>
      <c r="O5" s="109"/>
      <c r="P5" s="146"/>
    </row>
    <row r="6" spans="1:18" ht="29" x14ac:dyDescent="0.35">
      <c r="B6" s="106" t="s">
        <v>2021</v>
      </c>
      <c r="C6" s="18" t="s">
        <v>1630</v>
      </c>
      <c r="D6" s="55" t="s">
        <v>2752</v>
      </c>
      <c r="E6" s="94" t="s">
        <v>2753</v>
      </c>
      <c r="F6" s="55" t="s">
        <v>2754</v>
      </c>
      <c r="G6" s="55" t="s">
        <v>2755</v>
      </c>
      <c r="H6" s="19" t="s">
        <v>1635</v>
      </c>
      <c r="I6" s="19" t="s">
        <v>1636</v>
      </c>
      <c r="J6" s="94"/>
      <c r="K6" s="18"/>
      <c r="L6" s="19"/>
      <c r="M6" s="102"/>
      <c r="N6" s="19"/>
      <c r="O6" s="109"/>
      <c r="P6" s="146"/>
    </row>
    <row r="7" spans="1:18" ht="58" x14ac:dyDescent="0.35">
      <c r="B7" s="106" t="s">
        <v>1993</v>
      </c>
      <c r="C7" s="107" t="s">
        <v>1630</v>
      </c>
      <c r="D7" s="106" t="s">
        <v>2756</v>
      </c>
      <c r="E7" s="106" t="s">
        <v>2757</v>
      </c>
      <c r="F7" s="55" t="s">
        <v>1199</v>
      </c>
      <c r="G7" s="55" t="s">
        <v>2758</v>
      </c>
      <c r="H7" s="19" t="s">
        <v>1635</v>
      </c>
      <c r="I7" s="19" t="s">
        <v>1636</v>
      </c>
      <c r="J7" s="94"/>
      <c r="K7" s="18"/>
      <c r="L7" s="19"/>
      <c r="M7" s="55"/>
      <c r="N7" s="19"/>
      <c r="O7" s="145"/>
      <c r="P7" s="146"/>
    </row>
    <row r="8" spans="1:18" ht="30" customHeight="1" x14ac:dyDescent="0.35">
      <c r="B8" s="106" t="s">
        <v>1995</v>
      </c>
      <c r="C8" s="18" t="s">
        <v>1630</v>
      </c>
      <c r="D8" s="55" t="s">
        <v>2759</v>
      </c>
      <c r="E8" s="94" t="s">
        <v>2757</v>
      </c>
      <c r="F8" s="55" t="s">
        <v>1202</v>
      </c>
      <c r="G8" s="55" t="s">
        <v>2760</v>
      </c>
      <c r="H8" s="19" t="s">
        <v>1635</v>
      </c>
      <c r="I8" s="19" t="s">
        <v>1636</v>
      </c>
      <c r="J8" s="94"/>
      <c r="K8" s="18"/>
      <c r="L8" s="19"/>
      <c r="M8" s="102"/>
      <c r="N8" s="19"/>
      <c r="O8" s="109"/>
      <c r="P8" s="146"/>
    </row>
    <row r="9" spans="1:18" ht="43.5" x14ac:dyDescent="0.35">
      <c r="B9" s="106" t="s">
        <v>1997</v>
      </c>
      <c r="C9" s="18" t="s">
        <v>1630</v>
      </c>
      <c r="D9" s="55" t="s">
        <v>2761</v>
      </c>
      <c r="E9" s="94" t="s">
        <v>2762</v>
      </c>
      <c r="F9" s="55" t="s">
        <v>1205</v>
      </c>
      <c r="G9" s="55" t="s">
        <v>2763</v>
      </c>
      <c r="H9" s="19" t="s">
        <v>1635</v>
      </c>
      <c r="I9" s="19" t="s">
        <v>1636</v>
      </c>
      <c r="J9" s="184"/>
      <c r="K9" s="183"/>
      <c r="L9" s="185"/>
      <c r="M9" s="186"/>
      <c r="N9" s="185"/>
      <c r="O9" s="185"/>
      <c r="P9" s="146"/>
    </row>
    <row r="10" spans="1:18" ht="43.5" x14ac:dyDescent="0.35">
      <c r="B10" s="106" t="s">
        <v>1999</v>
      </c>
      <c r="C10" s="18" t="s">
        <v>1630</v>
      </c>
      <c r="D10" s="55" t="s">
        <v>2764</v>
      </c>
      <c r="E10" s="94" t="s">
        <v>2762</v>
      </c>
      <c r="F10" s="55" t="s">
        <v>2765</v>
      </c>
      <c r="G10" s="55" t="s">
        <v>2766</v>
      </c>
      <c r="H10" s="19" t="s">
        <v>1635</v>
      </c>
      <c r="I10" s="19" t="s">
        <v>1636</v>
      </c>
      <c r="J10" s="184"/>
      <c r="K10" s="183"/>
      <c r="L10" s="185"/>
      <c r="M10" s="186"/>
      <c r="N10" s="185"/>
      <c r="O10" s="185"/>
      <c r="P10" s="146"/>
    </row>
    <row r="11" spans="1:18" ht="29" x14ac:dyDescent="0.35">
      <c r="B11" s="106" t="s">
        <v>2001</v>
      </c>
      <c r="C11" s="18" t="s">
        <v>1630</v>
      </c>
      <c r="D11" s="55" t="s">
        <v>2767</v>
      </c>
      <c r="E11" s="94" t="s">
        <v>2762</v>
      </c>
      <c r="F11" s="55" t="s">
        <v>2768</v>
      </c>
      <c r="G11" s="55" t="s">
        <v>2769</v>
      </c>
      <c r="H11" s="19" t="s">
        <v>1635</v>
      </c>
      <c r="I11" s="19" t="s">
        <v>1636</v>
      </c>
      <c r="J11" s="184"/>
      <c r="K11" s="183"/>
      <c r="L11" s="185"/>
      <c r="M11" s="186"/>
      <c r="N11" s="185"/>
      <c r="O11" s="185"/>
      <c r="P11" s="146"/>
    </row>
    <row r="12" spans="1:18" x14ac:dyDescent="0.35">
      <c r="B12" s="349" t="s">
        <v>1656</v>
      </c>
      <c r="C12" s="350"/>
      <c r="D12" s="350"/>
      <c r="E12" s="350"/>
      <c r="F12" s="350"/>
      <c r="G12" s="350"/>
      <c r="H12" s="350"/>
      <c r="I12" s="350"/>
      <c r="J12" s="350"/>
      <c r="K12" s="350"/>
      <c r="L12" s="350"/>
      <c r="M12" s="350"/>
      <c r="N12" s="350"/>
      <c r="O12" s="350"/>
      <c r="P12" s="146"/>
    </row>
    <row r="13" spans="1:18" ht="101.5" x14ac:dyDescent="0.35">
      <c r="B13" s="18" t="s">
        <v>260</v>
      </c>
      <c r="C13" s="21" t="s">
        <v>2770</v>
      </c>
      <c r="D13" s="94"/>
      <c r="E13" s="102"/>
      <c r="F13" s="61" t="s">
        <v>944</v>
      </c>
      <c r="G13" s="55" t="s">
        <v>2771</v>
      </c>
      <c r="P13" s="146"/>
      <c r="R13" s="96" t="s">
        <v>1955</v>
      </c>
    </row>
    <row r="14" spans="1:18" ht="87" x14ac:dyDescent="0.35">
      <c r="B14" s="18" t="s">
        <v>265</v>
      </c>
      <c r="C14" s="21" t="s">
        <v>2770</v>
      </c>
      <c r="D14" s="94"/>
      <c r="E14" s="102"/>
      <c r="F14" s="61" t="s">
        <v>948</v>
      </c>
      <c r="G14" s="55" t="s">
        <v>2772</v>
      </c>
      <c r="P14" s="146"/>
      <c r="R14" s="96" t="s">
        <v>1955</v>
      </c>
    </row>
    <row r="15" spans="1:18" ht="87" x14ac:dyDescent="0.35">
      <c r="B15" s="18" t="s">
        <v>268</v>
      </c>
      <c r="C15" s="21" t="s">
        <v>2770</v>
      </c>
      <c r="D15" s="94"/>
      <c r="E15" s="102"/>
      <c r="F15" s="61" t="s">
        <v>952</v>
      </c>
      <c r="G15" s="55" t="s">
        <v>2773</v>
      </c>
      <c r="P15" s="146"/>
      <c r="R15" s="96" t="s">
        <v>1955</v>
      </c>
    </row>
    <row r="16" spans="1:18" ht="101.5" x14ac:dyDescent="0.35">
      <c r="B16" s="18" t="s">
        <v>1929</v>
      </c>
      <c r="C16" s="21" t="s">
        <v>2770</v>
      </c>
      <c r="D16" s="94"/>
      <c r="E16" s="102"/>
      <c r="F16" s="61" t="s">
        <v>955</v>
      </c>
      <c r="G16" s="55" t="s">
        <v>2771</v>
      </c>
      <c r="P16" s="146"/>
      <c r="R16" s="96" t="s">
        <v>1955</v>
      </c>
    </row>
    <row r="17" spans="2:18" ht="116" x14ac:dyDescent="0.35">
      <c r="B17" s="18" t="s">
        <v>272</v>
      </c>
      <c r="C17" s="21" t="s">
        <v>2770</v>
      </c>
      <c r="D17" s="94"/>
      <c r="E17" s="102"/>
      <c r="F17" s="61" t="s">
        <v>2034</v>
      </c>
      <c r="G17" s="55" t="s">
        <v>2774</v>
      </c>
      <c r="P17" s="146"/>
      <c r="R17" s="96" t="s">
        <v>1955</v>
      </c>
    </row>
    <row r="18" spans="2:18" ht="87" x14ac:dyDescent="0.35">
      <c r="B18" s="18" t="s">
        <v>276</v>
      </c>
      <c r="C18" s="21" t="s">
        <v>2770</v>
      </c>
      <c r="D18" s="94"/>
      <c r="E18" s="102"/>
      <c r="F18" s="61" t="s">
        <v>962</v>
      </c>
      <c r="G18" s="55" t="s">
        <v>2775</v>
      </c>
      <c r="P18" s="146"/>
      <c r="R18" s="96" t="s">
        <v>1955</v>
      </c>
    </row>
    <row r="19" spans="2:18" ht="87" x14ac:dyDescent="0.35">
      <c r="B19" s="18" t="s">
        <v>1930</v>
      </c>
      <c r="C19" s="21" t="s">
        <v>2770</v>
      </c>
      <c r="D19" s="94"/>
      <c r="E19" s="102"/>
      <c r="F19" s="61" t="s">
        <v>966</v>
      </c>
      <c r="G19" s="55" t="s">
        <v>2775</v>
      </c>
      <c r="P19" s="146"/>
      <c r="R19" s="96" t="s">
        <v>1955</v>
      </c>
    </row>
    <row r="20" spans="2:18" ht="130.5" x14ac:dyDescent="0.35">
      <c r="B20" s="18" t="s">
        <v>313</v>
      </c>
      <c r="C20" s="21" t="s">
        <v>2770</v>
      </c>
      <c r="D20" s="94"/>
      <c r="E20" s="102"/>
      <c r="F20" s="61" t="s">
        <v>2037</v>
      </c>
      <c r="G20" s="55" t="s">
        <v>2776</v>
      </c>
      <c r="P20" s="146"/>
      <c r="R20" s="96" t="s">
        <v>1955</v>
      </c>
    </row>
    <row r="21" spans="2:18" ht="130.5" x14ac:dyDescent="0.35">
      <c r="B21" s="18" t="s">
        <v>317</v>
      </c>
      <c r="C21" s="21" t="s">
        <v>2770</v>
      </c>
      <c r="D21" s="94"/>
      <c r="E21" s="102"/>
      <c r="F21" s="61" t="s">
        <v>996</v>
      </c>
      <c r="G21" s="55" t="s">
        <v>2776</v>
      </c>
      <c r="P21" s="146"/>
      <c r="R21" s="96" t="s">
        <v>1955</v>
      </c>
    </row>
    <row r="22" spans="2:18" ht="58" x14ac:dyDescent="0.35">
      <c r="B22" s="18" t="s">
        <v>328</v>
      </c>
      <c r="C22" s="21" t="s">
        <v>2770</v>
      </c>
      <c r="D22" s="94"/>
      <c r="E22" s="102"/>
      <c r="F22" s="61" t="s">
        <v>1005</v>
      </c>
      <c r="G22" s="55" t="s">
        <v>2777</v>
      </c>
      <c r="P22" s="146"/>
      <c r="R22" s="96" t="s">
        <v>1955</v>
      </c>
    </row>
    <row r="23" spans="2:18" ht="58" x14ac:dyDescent="0.35">
      <c r="B23" s="18" t="s">
        <v>331</v>
      </c>
      <c r="C23" s="21" t="s">
        <v>2770</v>
      </c>
      <c r="D23" s="94"/>
      <c r="E23" s="102"/>
      <c r="F23" s="61" t="s">
        <v>1008</v>
      </c>
      <c r="G23" s="55" t="s">
        <v>2777</v>
      </c>
      <c r="P23" s="146"/>
      <c r="R23" s="96" t="s">
        <v>1955</v>
      </c>
    </row>
    <row r="24" spans="2:18" ht="29" x14ac:dyDescent="0.35">
      <c r="B24" s="18" t="s">
        <v>333</v>
      </c>
      <c r="C24" s="21" t="s">
        <v>2770</v>
      </c>
      <c r="D24" s="94"/>
      <c r="E24" s="102"/>
      <c r="F24" s="61" t="s">
        <v>1011</v>
      </c>
      <c r="G24" s="55" t="s">
        <v>2778</v>
      </c>
      <c r="P24" s="146"/>
      <c r="R24" s="96" t="s">
        <v>1955</v>
      </c>
    </row>
    <row r="25" spans="2:18" ht="29" x14ac:dyDescent="0.35">
      <c r="B25" s="18" t="s">
        <v>338</v>
      </c>
      <c r="C25" s="21" t="s">
        <v>2770</v>
      </c>
      <c r="D25" s="94"/>
      <c r="E25" s="102"/>
      <c r="F25" s="61" t="s">
        <v>1016</v>
      </c>
      <c r="G25" s="55" t="s">
        <v>2779</v>
      </c>
      <c r="P25" s="146"/>
      <c r="R25" s="96" t="s">
        <v>1955</v>
      </c>
    </row>
    <row r="26" spans="2:18" ht="58" x14ac:dyDescent="0.35">
      <c r="B26" s="18" t="s">
        <v>364</v>
      </c>
      <c r="C26" s="21" t="s">
        <v>2770</v>
      </c>
      <c r="D26" s="94"/>
      <c r="E26" s="102"/>
      <c r="F26" s="61" t="s">
        <v>1035</v>
      </c>
      <c r="G26" s="55" t="s">
        <v>2780</v>
      </c>
      <c r="P26" s="146"/>
      <c r="R26" s="96" t="s">
        <v>1955</v>
      </c>
    </row>
    <row r="27" spans="2:18" ht="58" x14ac:dyDescent="0.35">
      <c r="B27" s="18" t="s">
        <v>1855</v>
      </c>
      <c r="C27" s="21" t="s">
        <v>2781</v>
      </c>
      <c r="D27" s="94"/>
      <c r="E27" s="102"/>
      <c r="F27" s="61" t="s">
        <v>1040</v>
      </c>
      <c r="G27" s="55" t="s">
        <v>2780</v>
      </c>
      <c r="P27" s="146"/>
      <c r="R27" s="96" t="s">
        <v>1955</v>
      </c>
    </row>
    <row r="28" spans="2:18" ht="58" x14ac:dyDescent="0.35">
      <c r="B28" s="18" t="s">
        <v>372</v>
      </c>
      <c r="C28" s="21" t="s">
        <v>2781</v>
      </c>
      <c r="D28" s="94"/>
      <c r="E28" s="102"/>
      <c r="F28" s="61" t="s">
        <v>1045</v>
      </c>
      <c r="G28" s="55" t="s">
        <v>2780</v>
      </c>
      <c r="P28" s="146"/>
      <c r="R28" s="96" t="s">
        <v>1955</v>
      </c>
    </row>
    <row r="29" spans="2:18" ht="29" x14ac:dyDescent="0.35">
      <c r="B29" s="18" t="s">
        <v>1862</v>
      </c>
      <c r="C29" s="21" t="s">
        <v>2781</v>
      </c>
      <c r="D29" s="94"/>
      <c r="E29" s="102"/>
      <c r="F29" s="61" t="s">
        <v>1049</v>
      </c>
      <c r="G29" s="55" t="s">
        <v>2782</v>
      </c>
      <c r="P29" s="146"/>
      <c r="R29" s="96" t="s">
        <v>1955</v>
      </c>
    </row>
    <row r="30" spans="2:18" ht="101.5" x14ac:dyDescent="0.35">
      <c r="B30" s="18" t="s">
        <v>1865</v>
      </c>
      <c r="C30" s="21" t="s">
        <v>2770</v>
      </c>
      <c r="D30" s="94"/>
      <c r="E30" s="102"/>
      <c r="F30" s="61" t="s">
        <v>1059</v>
      </c>
      <c r="G30" s="55" t="s">
        <v>2771</v>
      </c>
      <c r="P30" s="146"/>
      <c r="R30" s="96" t="s">
        <v>1955</v>
      </c>
    </row>
    <row r="31" spans="2:18" ht="72.5" x14ac:dyDescent="0.35">
      <c r="B31" s="18" t="s">
        <v>1867</v>
      </c>
      <c r="C31" s="21" t="s">
        <v>2781</v>
      </c>
      <c r="D31" s="94"/>
      <c r="E31" s="102"/>
      <c r="F31" s="61" t="s">
        <v>1062</v>
      </c>
      <c r="G31" s="55" t="s">
        <v>2783</v>
      </c>
      <c r="P31" s="146"/>
      <c r="R31" s="96" t="s">
        <v>1955</v>
      </c>
    </row>
    <row r="32" spans="2:18" ht="43.5" x14ac:dyDescent="0.35">
      <c r="B32" s="18" t="s">
        <v>1873</v>
      </c>
      <c r="C32" s="21" t="s">
        <v>2781</v>
      </c>
      <c r="D32" s="94"/>
      <c r="E32" s="102"/>
      <c r="F32" s="61" t="s">
        <v>1078</v>
      </c>
      <c r="G32" s="55" t="s">
        <v>2784</v>
      </c>
      <c r="P32" s="146"/>
      <c r="R32" s="96" t="s">
        <v>1955</v>
      </c>
    </row>
    <row r="33" spans="2:18" ht="101.5" x14ac:dyDescent="0.35">
      <c r="B33" s="21" t="s">
        <v>1875</v>
      </c>
      <c r="C33" s="21" t="s">
        <v>2770</v>
      </c>
      <c r="D33" s="94"/>
      <c r="E33" s="102"/>
      <c r="F33" s="61" t="s">
        <v>1082</v>
      </c>
      <c r="G33" s="55" t="s">
        <v>2771</v>
      </c>
      <c r="P33" s="146"/>
      <c r="R33" s="96" t="s">
        <v>1955</v>
      </c>
    </row>
    <row r="34" spans="2:18" ht="116" x14ac:dyDescent="0.35">
      <c r="B34" s="21" t="s">
        <v>1876</v>
      </c>
      <c r="C34" s="21" t="s">
        <v>2781</v>
      </c>
      <c r="D34" s="94"/>
      <c r="E34" s="102"/>
      <c r="F34" s="61" t="s">
        <v>1085</v>
      </c>
      <c r="G34" s="55" t="s">
        <v>2785</v>
      </c>
      <c r="P34" s="146"/>
      <c r="R34" s="96" t="s">
        <v>1955</v>
      </c>
    </row>
    <row r="35" spans="2:18" ht="58" x14ac:dyDescent="0.35">
      <c r="B35" s="18" t="s">
        <v>1684</v>
      </c>
      <c r="C35" s="21" t="s">
        <v>2781</v>
      </c>
      <c r="D35" s="94"/>
      <c r="E35" s="102"/>
      <c r="F35" s="61" t="s">
        <v>1685</v>
      </c>
      <c r="G35" s="55" t="s">
        <v>2780</v>
      </c>
      <c r="P35" s="146"/>
      <c r="R35" s="96" t="s">
        <v>1955</v>
      </c>
    </row>
    <row r="36" spans="2:18" ht="58" x14ac:dyDescent="0.35">
      <c r="B36" s="18" t="s">
        <v>1732</v>
      </c>
      <c r="C36" s="21" t="s">
        <v>2781</v>
      </c>
      <c r="D36" s="94"/>
      <c r="E36" s="102"/>
      <c r="F36" s="61" t="s">
        <v>1121</v>
      </c>
      <c r="G36" s="55" t="s">
        <v>2780</v>
      </c>
      <c r="P36" s="146"/>
      <c r="R36" s="96" t="s">
        <v>1955</v>
      </c>
    </row>
    <row r="37" spans="2:18" ht="29" x14ac:dyDescent="0.35">
      <c r="B37" s="18" t="s">
        <v>1687</v>
      </c>
      <c r="C37" s="21" t="s">
        <v>2770</v>
      </c>
      <c r="D37" s="94"/>
      <c r="E37" s="102"/>
      <c r="F37" s="61" t="s">
        <v>1125</v>
      </c>
      <c r="G37" s="55" t="s">
        <v>2786</v>
      </c>
      <c r="P37" s="146"/>
      <c r="R37" s="96" t="s">
        <v>1955</v>
      </c>
    </row>
    <row r="38" spans="2:18" ht="145" x14ac:dyDescent="0.35">
      <c r="B38" s="21" t="s">
        <v>1745</v>
      </c>
      <c r="C38" s="21" t="s">
        <v>2770</v>
      </c>
      <c r="D38" s="94"/>
      <c r="E38" s="102"/>
      <c r="F38" s="61" t="s">
        <v>1748</v>
      </c>
      <c r="G38" s="55" t="s">
        <v>2787</v>
      </c>
      <c r="P38" s="146"/>
      <c r="R38" s="96" t="s">
        <v>1955</v>
      </c>
    </row>
    <row r="39" spans="2:18" ht="87" x14ac:dyDescent="0.35">
      <c r="B39" s="21" t="s">
        <v>1688</v>
      </c>
      <c r="C39" s="21" t="s">
        <v>2770</v>
      </c>
      <c r="D39" s="94"/>
      <c r="E39" s="102"/>
      <c r="F39" s="61" t="s">
        <v>1134</v>
      </c>
      <c r="G39" s="55" t="s">
        <v>2788</v>
      </c>
      <c r="P39" s="146"/>
      <c r="R39" s="96" t="s">
        <v>1955</v>
      </c>
    </row>
    <row r="40" spans="2:18" ht="87" x14ac:dyDescent="0.35">
      <c r="B40" s="21" t="s">
        <v>1755</v>
      </c>
      <c r="C40" s="21" t="s">
        <v>2770</v>
      </c>
      <c r="D40" s="94"/>
      <c r="E40" s="102"/>
      <c r="F40" s="61" t="s">
        <v>1140</v>
      </c>
      <c r="G40" s="55" t="s">
        <v>2788</v>
      </c>
      <c r="P40" s="146"/>
      <c r="R40" s="96" t="s">
        <v>1955</v>
      </c>
    </row>
    <row r="41" spans="2:18" ht="87" x14ac:dyDescent="0.35">
      <c r="B41" s="21" t="s">
        <v>1762</v>
      </c>
      <c r="C41" s="21" t="s">
        <v>2770</v>
      </c>
      <c r="D41" s="94"/>
      <c r="E41" s="102"/>
      <c r="F41" s="61" t="s">
        <v>1146</v>
      </c>
      <c r="G41" s="55" t="s">
        <v>2788</v>
      </c>
      <c r="P41" s="146"/>
      <c r="R41" s="96" t="s">
        <v>1955</v>
      </c>
    </row>
    <row r="42" spans="2:18" ht="29" x14ac:dyDescent="0.35">
      <c r="B42" s="21" t="s">
        <v>1770</v>
      </c>
      <c r="C42" s="21" t="s">
        <v>2770</v>
      </c>
      <c r="D42" s="94"/>
      <c r="E42" s="102"/>
      <c r="F42" s="61" t="s">
        <v>1773</v>
      </c>
      <c r="G42" s="55" t="s">
        <v>2789</v>
      </c>
      <c r="P42" s="146"/>
      <c r="R42" s="96" t="s">
        <v>1955</v>
      </c>
    </row>
    <row r="43" spans="2:18" ht="58" x14ac:dyDescent="0.35">
      <c r="B43" s="21" t="s">
        <v>1800</v>
      </c>
      <c r="C43" s="21" t="s">
        <v>2781</v>
      </c>
      <c r="D43" s="94"/>
      <c r="E43" s="102"/>
      <c r="F43" s="61" t="s">
        <v>1165</v>
      </c>
      <c r="G43" s="55" t="s">
        <v>2780</v>
      </c>
      <c r="P43" s="146"/>
      <c r="R43" s="96" t="s">
        <v>1955</v>
      </c>
    </row>
    <row r="44" spans="2:18" ht="58" x14ac:dyDescent="0.35">
      <c r="B44" s="21" t="s">
        <v>1804</v>
      </c>
      <c r="C44" s="21" t="s">
        <v>2781</v>
      </c>
      <c r="D44" s="94"/>
      <c r="E44" s="102"/>
      <c r="F44" s="61" t="s">
        <v>1171</v>
      </c>
      <c r="G44" s="55" t="s">
        <v>2780</v>
      </c>
      <c r="P44" s="146"/>
      <c r="R44" s="96" t="s">
        <v>1955</v>
      </c>
    </row>
    <row r="45" spans="2:18" ht="43.5" x14ac:dyDescent="0.35">
      <c r="B45" s="21" t="s">
        <v>1690</v>
      </c>
      <c r="C45" s="21" t="s">
        <v>2770</v>
      </c>
      <c r="D45" s="94"/>
      <c r="E45" s="102"/>
      <c r="F45" s="61" t="s">
        <v>1810</v>
      </c>
      <c r="G45" s="55" t="s">
        <v>2790</v>
      </c>
      <c r="P45" s="146"/>
      <c r="R45" s="96" t="s">
        <v>1955</v>
      </c>
    </row>
    <row r="46" spans="2:18" ht="87" x14ac:dyDescent="0.35">
      <c r="B46" s="21" t="s">
        <v>1811</v>
      </c>
      <c r="C46" s="21" t="s">
        <v>2770</v>
      </c>
      <c r="D46" s="94"/>
      <c r="E46" s="102"/>
      <c r="F46" s="61" t="s">
        <v>1179</v>
      </c>
      <c r="G46" s="55" t="s">
        <v>2772</v>
      </c>
      <c r="P46" s="146"/>
      <c r="R46" s="96" t="s">
        <v>1955</v>
      </c>
    </row>
    <row r="47" spans="2:18" ht="87" x14ac:dyDescent="0.35">
      <c r="B47" s="21" t="s">
        <v>1816</v>
      </c>
      <c r="C47" s="21" t="s">
        <v>2770</v>
      </c>
      <c r="D47" s="94"/>
      <c r="E47" s="102"/>
      <c r="F47" s="61" t="s">
        <v>1819</v>
      </c>
      <c r="G47" s="55" t="s">
        <v>2772</v>
      </c>
      <c r="P47" s="146"/>
      <c r="R47" s="96" t="s">
        <v>1955</v>
      </c>
    </row>
    <row r="48" spans="2:18" ht="58" x14ac:dyDescent="0.35">
      <c r="B48" s="21" t="s">
        <v>1935</v>
      </c>
      <c r="C48" s="21" t="s">
        <v>2781</v>
      </c>
      <c r="D48" s="94"/>
      <c r="E48" s="102"/>
      <c r="F48" s="61" t="s">
        <v>1643</v>
      </c>
      <c r="G48" s="55" t="s">
        <v>2780</v>
      </c>
      <c r="P48" s="146"/>
      <c r="R48" s="96" t="s">
        <v>1955</v>
      </c>
    </row>
    <row r="49" spans="2:18" ht="29" x14ac:dyDescent="0.35">
      <c r="B49" s="21" t="s">
        <v>1993</v>
      </c>
      <c r="C49" s="21" t="s">
        <v>2770</v>
      </c>
      <c r="D49" s="94"/>
      <c r="E49" s="102"/>
      <c r="F49" s="61" t="s">
        <v>1199</v>
      </c>
      <c r="G49" s="55" t="s">
        <v>2791</v>
      </c>
      <c r="P49" s="146"/>
      <c r="R49" s="96" t="s">
        <v>1955</v>
      </c>
    </row>
    <row r="50" spans="2:18" x14ac:dyDescent="0.35">
      <c r="B50" s="21"/>
      <c r="C50" s="21"/>
      <c r="D50" s="94"/>
      <c r="E50" s="102"/>
      <c r="F50" s="61"/>
      <c r="G50" s="55"/>
    </row>
    <row r="51" spans="2:18" x14ac:dyDescent="0.35">
      <c r="B51" s="21"/>
      <c r="C51" s="21"/>
      <c r="D51" s="94"/>
      <c r="E51" s="102"/>
      <c r="F51" s="61"/>
      <c r="G51" s="55"/>
    </row>
    <row r="52" spans="2:18" x14ac:dyDescent="0.35">
      <c r="B52" s="21"/>
      <c r="C52" s="21"/>
      <c r="D52" s="94"/>
      <c r="E52" s="102"/>
      <c r="F52" s="61"/>
      <c r="G52" s="55"/>
    </row>
  </sheetData>
  <autoFilter ref="B2:M49" xr:uid="{1EDB6A58-4A74-4197-A870-1E35A5F2697A}"/>
  <mergeCells count="2">
    <mergeCell ref="B3:O3"/>
    <mergeCell ref="B12:O12"/>
  </mergeCells>
  <conditionalFormatting sqref="H13:H1048576 H1:H11">
    <cfRule type="expression" dxfId="90" priority="6">
      <formula>VLOOKUP(H1,E2E_Status_Lookup,2,0)="Red"</formula>
    </cfRule>
    <cfRule type="expression" dxfId="89" priority="7">
      <formula>VLOOKUP(H1,E2E_Status_Lookup,2,0)="Amber"</formula>
    </cfRule>
    <cfRule type="expression" dxfId="88" priority="8">
      <formula>VLOOKUP(H1,E2E_Status_Lookup,2,0)="Green"</formula>
    </cfRule>
    <cfRule type="expression" dxfId="87" priority="9">
      <formula>VLOOKUP(H1,E2E_Status_Lookup,2,0)="Yellow"</formula>
    </cfRule>
    <cfRule type="expression" dxfId="86" priority="10">
      <formula>VLOOKUP(H1,E2E_Status_Lookup,2,0)="Grey"</formula>
    </cfRule>
  </conditionalFormatting>
  <conditionalFormatting sqref="I13:I1048576 I1:I11">
    <cfRule type="expression" dxfId="85" priority="1">
      <formula>VLOOKUP(I1,xXML_Status_Lookup,2,0)="Green"</formula>
    </cfRule>
    <cfRule type="expression" dxfId="84" priority="2">
      <formula>VLOOKUP(I1,xXML_Status_Lookup,2,0)="Red"</formula>
    </cfRule>
    <cfRule type="expression" dxfId="83" priority="3">
      <formula>VLOOKUP(I1,xXML_Status_Lookup,2,0)="Amber"</formula>
    </cfRule>
    <cfRule type="expression" dxfId="82" priority="4">
      <formula>VLOOKUP(I1,xXML_Status_Lookup,2,0)="Yellow"</formula>
    </cfRule>
    <cfRule type="expression" dxfId="81" priority="5">
      <formula>VLOOKUP(I1,xXML_Status_Lookup,2,0)="Grey"</formula>
    </cfRule>
  </conditionalFormatting>
  <dataValidations count="2">
    <dataValidation type="list" allowBlank="1" showInputMessage="1" showErrorMessage="1" sqref="I4:I12" xr:uid="{4DB8B28F-8544-49F3-91DF-3F73086628C2}">
      <formula1>XML_Status_List</formula1>
    </dataValidation>
    <dataValidation type="list" allowBlank="1" showInputMessage="1" showErrorMessage="1" sqref="H4:H12" xr:uid="{CFC8DF6B-D64C-4C20-9980-53BB5D04F96F}">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8CB0-0553-4CD2-AB94-73C0C53011B2}">
  <dimension ref="A1:R18"/>
  <sheetViews>
    <sheetView zoomScale="70" zoomScaleNormal="70" workbookViewId="0">
      <pane xSplit="3" ySplit="2" topLeftCell="D13" activePane="bottomRight" state="frozen"/>
      <selection pane="topRight" activeCell="D1" sqref="D1"/>
      <selection pane="bottomLeft" activeCell="A3" sqref="A3"/>
      <selection pane="bottomRight" activeCell="B4" sqref="B4:B18"/>
    </sheetView>
  </sheetViews>
  <sheetFormatPr defaultColWidth="9.1796875" defaultRowHeight="14.5" outlineLevelCol="1" x14ac:dyDescent="0.35"/>
  <cols>
    <col min="1" max="1" width="2.7265625" style="56" customWidth="1"/>
    <col min="2" max="2" width="17" style="56" customWidth="1"/>
    <col min="3" max="3" width="50.269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1308</v>
      </c>
      <c r="B1" s="101" t="s">
        <v>2792</v>
      </c>
      <c r="C1" s="168"/>
      <c r="D1" s="95"/>
      <c r="E1" s="95"/>
      <c r="I1" s="95"/>
    </row>
    <row r="2" spans="1:18" ht="29" x14ac:dyDescent="0.35">
      <c r="B2" s="92" t="s">
        <v>1937</v>
      </c>
      <c r="C2" s="92" t="s">
        <v>1616</v>
      </c>
      <c r="D2" s="92" t="s">
        <v>1938</v>
      </c>
      <c r="E2" s="92" t="s">
        <v>1939</v>
      </c>
      <c r="F2" s="93" t="s">
        <v>1619</v>
      </c>
      <c r="G2" s="92" t="s">
        <v>1940</v>
      </c>
      <c r="H2" s="92" t="s">
        <v>1941</v>
      </c>
      <c r="I2" s="92" t="s">
        <v>1621</v>
      </c>
      <c r="J2" s="92" t="s">
        <v>1622</v>
      </c>
      <c r="K2" s="92" t="s">
        <v>1623</v>
      </c>
      <c r="L2" s="92" t="s">
        <v>1624</v>
      </c>
      <c r="M2" s="92" t="s">
        <v>1625</v>
      </c>
      <c r="N2" s="92" t="s">
        <v>1627</v>
      </c>
      <c r="O2" s="144" t="s">
        <v>657</v>
      </c>
      <c r="P2" s="146"/>
    </row>
    <row r="3" spans="1:18" x14ac:dyDescent="0.35">
      <c r="B3" s="349" t="s">
        <v>1656</v>
      </c>
      <c r="C3" s="350"/>
      <c r="D3" s="350"/>
      <c r="E3" s="350"/>
      <c r="F3" s="350"/>
      <c r="G3" s="350"/>
      <c r="H3" s="350"/>
      <c r="I3" s="350"/>
      <c r="J3" s="350"/>
      <c r="K3" s="350"/>
      <c r="L3" s="350"/>
      <c r="M3" s="350"/>
      <c r="N3" s="350"/>
      <c r="O3" s="350"/>
      <c r="P3" s="146"/>
    </row>
    <row r="4" spans="1:18" ht="72.5" x14ac:dyDescent="0.35">
      <c r="B4" s="206" t="s">
        <v>122</v>
      </c>
      <c r="C4" s="215" t="s">
        <v>1672</v>
      </c>
      <c r="D4" s="94"/>
      <c r="E4" s="94"/>
      <c r="F4" s="206" t="e">
        <f>VLOOKUP(B4,'Annotated Scenario Descriptions'!#REF!,9,0)</f>
        <v>#REF!</v>
      </c>
      <c r="G4" s="206" t="s">
        <v>2793</v>
      </c>
      <c r="H4" s="61"/>
      <c r="I4" s="19"/>
      <c r="J4" s="19"/>
      <c r="K4" s="102"/>
      <c r="L4" s="19"/>
      <c r="M4" s="19"/>
      <c r="N4" s="19"/>
      <c r="O4" s="19"/>
      <c r="R4" s="96" t="s">
        <v>1955</v>
      </c>
    </row>
    <row r="5" spans="1:18" ht="130.5" x14ac:dyDescent="0.35">
      <c r="B5" s="206" t="s">
        <v>130</v>
      </c>
      <c r="C5" s="215" t="s">
        <v>1672</v>
      </c>
      <c r="D5" s="94"/>
      <c r="E5" s="94"/>
      <c r="F5" s="206" t="e">
        <f>VLOOKUP(B5,'Annotated Scenario Descriptions'!#REF!,9,0)</f>
        <v>#REF!</v>
      </c>
      <c r="G5" s="207" t="s">
        <v>2794</v>
      </c>
      <c r="H5" s="61"/>
      <c r="I5" s="19"/>
      <c r="J5" s="19"/>
      <c r="K5" s="102"/>
      <c r="L5" s="19"/>
      <c r="M5" s="19"/>
      <c r="N5" s="19"/>
      <c r="O5" s="19"/>
      <c r="R5" s="96" t="s">
        <v>1955</v>
      </c>
    </row>
    <row r="6" spans="1:18" ht="101.5" x14ac:dyDescent="0.35">
      <c r="B6" s="205" t="s">
        <v>157</v>
      </c>
      <c r="C6" s="147" t="s">
        <v>1672</v>
      </c>
      <c r="D6" s="94"/>
      <c r="E6" s="94"/>
      <c r="F6" s="206" t="e">
        <f>VLOOKUP(B6,'Annotated Scenario Descriptions'!#REF!,9,0)</f>
        <v>#REF!</v>
      </c>
      <c r="G6" s="207" t="s">
        <v>2795</v>
      </c>
      <c r="H6" s="61"/>
      <c r="I6" s="19"/>
      <c r="J6" s="19"/>
      <c r="K6" s="102"/>
      <c r="L6" s="19"/>
      <c r="M6" s="19"/>
      <c r="N6" s="19"/>
      <c r="O6" s="19"/>
      <c r="R6" s="96" t="s">
        <v>1955</v>
      </c>
    </row>
    <row r="7" spans="1:18" ht="101.5" x14ac:dyDescent="0.35">
      <c r="B7" s="205" t="s">
        <v>164</v>
      </c>
      <c r="C7" s="147" t="s">
        <v>1672</v>
      </c>
      <c r="D7" s="94"/>
      <c r="E7" s="94"/>
      <c r="F7" s="206" t="e">
        <f>VLOOKUP(B7,'Annotated Scenario Descriptions'!#REF!,9,0)</f>
        <v>#REF!</v>
      </c>
      <c r="G7" s="206" t="s">
        <v>2796</v>
      </c>
      <c r="H7" s="61"/>
      <c r="I7" s="19"/>
      <c r="J7" s="19"/>
      <c r="K7" s="102"/>
      <c r="L7" s="19"/>
      <c r="M7" s="19"/>
      <c r="N7" s="19"/>
      <c r="O7" s="19"/>
      <c r="R7" s="96" t="s">
        <v>1955</v>
      </c>
    </row>
    <row r="8" spans="1:18" ht="87" x14ac:dyDescent="0.35">
      <c r="B8" s="205" t="s">
        <v>170</v>
      </c>
      <c r="C8" s="147" t="s">
        <v>1672</v>
      </c>
      <c r="D8" s="94"/>
      <c r="E8" s="94"/>
      <c r="F8" s="206" t="e">
        <f>VLOOKUP(B8,'Annotated Scenario Descriptions'!#REF!,9,0)</f>
        <v>#REF!</v>
      </c>
      <c r="G8" s="207" t="s">
        <v>2797</v>
      </c>
      <c r="H8" s="61"/>
      <c r="I8" s="19"/>
      <c r="J8" s="19"/>
      <c r="K8" s="102"/>
      <c r="L8" s="19"/>
      <c r="M8" s="19"/>
      <c r="N8" s="19"/>
      <c r="O8" s="19"/>
      <c r="R8" s="96" t="s">
        <v>1955</v>
      </c>
    </row>
    <row r="9" spans="1:18" ht="87" x14ac:dyDescent="0.35">
      <c r="B9" s="206" t="s">
        <v>1666</v>
      </c>
      <c r="C9" s="147" t="s">
        <v>1672</v>
      </c>
      <c r="D9" s="94"/>
      <c r="E9" s="94"/>
      <c r="F9" s="206" t="e">
        <f>VLOOKUP(B9,'Annotated Scenario Descriptions'!#REF!,9,0)</f>
        <v>#REF!</v>
      </c>
      <c r="G9" s="206" t="s">
        <v>2798</v>
      </c>
      <c r="H9" s="61"/>
      <c r="I9" s="19"/>
      <c r="J9" s="19"/>
      <c r="K9" s="102"/>
      <c r="L9" s="19"/>
      <c r="M9" s="19"/>
      <c r="N9" s="19"/>
      <c r="O9" s="19"/>
      <c r="R9" s="96" t="s">
        <v>1955</v>
      </c>
    </row>
    <row r="10" spans="1:18" ht="87" x14ac:dyDescent="0.35">
      <c r="B10" s="206" t="s">
        <v>1665</v>
      </c>
      <c r="C10" s="147" t="s">
        <v>1672</v>
      </c>
      <c r="D10" s="94"/>
      <c r="E10" s="94"/>
      <c r="F10" s="206" t="e">
        <f>VLOOKUP(B10,'Annotated Scenario Descriptions'!#REF!,9,0)</f>
        <v>#REF!</v>
      </c>
      <c r="G10" s="206" t="s">
        <v>2799</v>
      </c>
      <c r="H10" s="61"/>
      <c r="I10" s="19"/>
      <c r="J10" s="19"/>
      <c r="K10" s="102"/>
      <c r="L10" s="19"/>
      <c r="M10" s="19"/>
      <c r="N10" s="19"/>
      <c r="O10" s="19"/>
      <c r="R10" s="96" t="s">
        <v>1955</v>
      </c>
    </row>
    <row r="11" spans="1:18" ht="72.5" x14ac:dyDescent="0.35">
      <c r="B11" s="205" t="s">
        <v>1710</v>
      </c>
      <c r="C11" s="147" t="s">
        <v>1669</v>
      </c>
      <c r="D11" s="94"/>
      <c r="E11" s="94"/>
      <c r="F11" s="206" t="e">
        <f>VLOOKUP(B11,'Annotated Scenario Descriptions'!#REF!,9,0)</f>
        <v>#REF!</v>
      </c>
      <c r="G11" s="207" t="s">
        <v>2800</v>
      </c>
      <c r="H11" s="61"/>
      <c r="I11" s="19"/>
      <c r="J11" s="19"/>
      <c r="K11" s="102"/>
      <c r="L11" s="19"/>
      <c r="M11" s="19"/>
      <c r="N11" s="19"/>
      <c r="O11" s="19"/>
      <c r="R11" s="96" t="s">
        <v>1955</v>
      </c>
    </row>
    <row r="12" spans="1:18" ht="87" x14ac:dyDescent="0.35">
      <c r="B12" s="205" t="s">
        <v>331</v>
      </c>
      <c r="C12" s="147" t="s">
        <v>1669</v>
      </c>
      <c r="D12" s="94"/>
      <c r="E12" s="94"/>
      <c r="F12" s="206" t="e">
        <f>VLOOKUP(B12,'Annotated Scenario Descriptions'!#REF!,9,0)</f>
        <v>#REF!</v>
      </c>
      <c r="G12" s="207" t="s">
        <v>2801</v>
      </c>
      <c r="H12" s="61"/>
      <c r="I12" s="19"/>
      <c r="J12" s="19"/>
      <c r="K12" s="102"/>
      <c r="L12" s="19"/>
      <c r="M12" s="19"/>
      <c r="N12" s="19"/>
      <c r="O12" s="19"/>
      <c r="R12" s="96" t="s">
        <v>1955</v>
      </c>
    </row>
    <row r="13" spans="1:18" ht="72.5" x14ac:dyDescent="0.35">
      <c r="B13" s="206" t="s">
        <v>364</v>
      </c>
      <c r="C13" s="147" t="s">
        <v>1669</v>
      </c>
      <c r="D13" s="94"/>
      <c r="E13" s="94"/>
      <c r="F13" s="206" t="e">
        <f>VLOOKUP(B13,'Annotated Scenario Descriptions'!#REF!,9,0)</f>
        <v>#REF!</v>
      </c>
      <c r="G13" s="206" t="s">
        <v>2802</v>
      </c>
      <c r="H13" s="61"/>
      <c r="I13" s="19"/>
      <c r="J13" s="19"/>
      <c r="K13" s="102"/>
      <c r="L13" s="19"/>
      <c r="M13" s="19"/>
      <c r="N13" s="19"/>
      <c r="O13" s="19"/>
      <c r="R13" s="96" t="s">
        <v>1955</v>
      </c>
    </row>
    <row r="14" spans="1:18" ht="246.5" x14ac:dyDescent="0.35">
      <c r="B14" s="205" t="s">
        <v>1867</v>
      </c>
      <c r="C14" s="147" t="s">
        <v>1669</v>
      </c>
      <c r="D14" s="94"/>
      <c r="E14" s="94"/>
      <c r="F14" s="206" t="e">
        <f>VLOOKUP(B14,'Annotated Scenario Descriptions'!#REF!,9,0)</f>
        <v>#REF!</v>
      </c>
      <c r="G14" s="206" t="s">
        <v>2803</v>
      </c>
      <c r="H14" s="61"/>
      <c r="I14" s="19"/>
      <c r="J14" s="19"/>
      <c r="K14" s="102"/>
      <c r="L14" s="19"/>
      <c r="M14" s="19"/>
      <c r="N14" s="19"/>
      <c r="O14" s="19"/>
      <c r="R14" s="96" t="s">
        <v>1955</v>
      </c>
    </row>
    <row r="15" spans="1:18" ht="29" x14ac:dyDescent="0.35">
      <c r="B15" s="205" t="s">
        <v>1680</v>
      </c>
      <c r="C15" s="147" t="s">
        <v>1669</v>
      </c>
      <c r="D15" s="94"/>
      <c r="E15" s="94"/>
      <c r="F15" s="206" t="e">
        <f>VLOOKUP(B15,'Annotated Scenario Descriptions'!#REF!,9,0)</f>
        <v>#REF!</v>
      </c>
      <c r="G15" s="206" t="s">
        <v>2804</v>
      </c>
      <c r="H15" s="61"/>
      <c r="I15" s="19"/>
      <c r="J15" s="19"/>
      <c r="K15" s="102"/>
      <c r="L15" s="19"/>
      <c r="M15" s="19"/>
      <c r="N15" s="19"/>
      <c r="O15" s="19"/>
      <c r="R15" s="96" t="s">
        <v>1955</v>
      </c>
    </row>
    <row r="16" spans="1:18" ht="29" x14ac:dyDescent="0.35">
      <c r="B16" s="205" t="s">
        <v>1770</v>
      </c>
      <c r="C16" s="147" t="s">
        <v>1681</v>
      </c>
      <c r="D16" s="94"/>
      <c r="E16" s="94"/>
      <c r="F16" s="206" t="e">
        <f>VLOOKUP(B16,'Annotated Scenario Descriptions'!#REF!,9,0)</f>
        <v>#REF!</v>
      </c>
      <c r="G16" s="206" t="s">
        <v>2805</v>
      </c>
      <c r="H16" s="61"/>
      <c r="I16" s="19"/>
      <c r="J16" s="19"/>
      <c r="K16" s="102"/>
      <c r="L16" s="19"/>
      <c r="M16" s="19"/>
      <c r="N16" s="19"/>
      <c r="O16" s="19"/>
      <c r="R16" s="96" t="s">
        <v>1955</v>
      </c>
    </row>
    <row r="17" spans="2:18" ht="29" x14ac:dyDescent="0.35">
      <c r="B17" s="205" t="s">
        <v>1935</v>
      </c>
      <c r="C17" s="147" t="s">
        <v>1681</v>
      </c>
      <c r="D17" s="94"/>
      <c r="E17" s="94"/>
      <c r="F17" s="206" t="e">
        <f>VLOOKUP(B17,'Annotated Scenario Descriptions'!#REF!,9,0)</f>
        <v>#REF!</v>
      </c>
      <c r="G17" s="206" t="s">
        <v>2806</v>
      </c>
      <c r="H17" s="61"/>
      <c r="I17" s="19"/>
      <c r="J17" s="19"/>
      <c r="K17" s="102"/>
      <c r="L17" s="19"/>
      <c r="M17" s="19"/>
      <c r="N17" s="19"/>
      <c r="O17" s="19"/>
      <c r="R17" s="96" t="s">
        <v>1955</v>
      </c>
    </row>
    <row r="18" spans="2:18" ht="29" x14ac:dyDescent="0.35">
      <c r="B18" s="205" t="s">
        <v>1993</v>
      </c>
      <c r="C18" s="147" t="s">
        <v>1669</v>
      </c>
      <c r="D18" s="94"/>
      <c r="E18" s="94"/>
      <c r="F18" s="206" t="e">
        <f>VLOOKUP(B18,'Annotated Scenario Descriptions'!#REF!,9,0)</f>
        <v>#REF!</v>
      </c>
      <c r="G18" s="207" t="s">
        <v>2807</v>
      </c>
      <c r="H18" s="61"/>
      <c r="I18" s="19"/>
      <c r="J18" s="19"/>
      <c r="K18" s="102"/>
      <c r="L18" s="19"/>
      <c r="M18" s="19"/>
      <c r="N18" s="19"/>
      <c r="O18" s="19"/>
      <c r="R18" s="96" t="s">
        <v>1955</v>
      </c>
    </row>
  </sheetData>
  <autoFilter ref="B2:M18" xr:uid="{1EDB6A58-4A74-4197-A870-1E35A5F2697A}"/>
  <sortState xmlns:xlrd2="http://schemas.microsoft.com/office/spreadsheetml/2017/richdata2" ref="B4:G18">
    <sortCondition ref="B4:B18"/>
  </sortState>
  <mergeCells count="1">
    <mergeCell ref="B3:O3"/>
  </mergeCells>
  <conditionalFormatting sqref="I1:I2 I4:I1048576">
    <cfRule type="expression" dxfId="80" priority="6">
      <formula>VLOOKUP(I1,E2E_Status_Lookup,2,0)="Red"</formula>
    </cfRule>
    <cfRule type="expression" dxfId="79" priority="7">
      <formula>VLOOKUP(I1,E2E_Status_Lookup,2,0)="Amber"</formula>
    </cfRule>
    <cfRule type="expression" dxfId="78" priority="8">
      <formula>VLOOKUP(I1,E2E_Status_Lookup,2,0)="Green"</formula>
    </cfRule>
    <cfRule type="expression" dxfId="77" priority="9">
      <formula>VLOOKUP(I1,E2E_Status_Lookup,2,0)="Yellow"</formula>
    </cfRule>
    <cfRule type="expression" dxfId="76" priority="10">
      <formula>VLOOKUP(I1,E2E_Status_Lookup,2,0)="Grey"</formula>
    </cfRule>
  </conditionalFormatting>
  <conditionalFormatting sqref="J1:J2 J4:J1048576">
    <cfRule type="expression" dxfId="75" priority="1">
      <formula>VLOOKUP(J1,xXML_Status_Lookup,2,0)="Green"</formula>
    </cfRule>
    <cfRule type="expression" dxfId="74" priority="2">
      <formula>VLOOKUP(J1,xXML_Status_Lookup,2,0)="Red"</formula>
    </cfRule>
    <cfRule type="expression" dxfId="73" priority="3">
      <formula>VLOOKUP(J1,xXML_Status_Lookup,2,0)="Amber"</formula>
    </cfRule>
    <cfRule type="expression" dxfId="72" priority="4">
      <formula>VLOOKUP(J1,xXML_Status_Lookup,2,0)="Yellow"</formula>
    </cfRule>
    <cfRule type="expression" dxfId="71" priority="5">
      <formula>VLOOKUP(J1,xXML_Status_Lookup,2,0)="Grey"</formula>
    </cfRule>
  </conditionalFormatting>
  <dataValidations disablePrompts="1" count="2">
    <dataValidation type="list" allowBlank="1" showInputMessage="1" showErrorMessage="1" sqref="I3" xr:uid="{704F0AD5-E92B-419D-8E99-9ACA49FB4A7F}">
      <formula1>E2E_Status_List</formula1>
    </dataValidation>
    <dataValidation type="list" allowBlank="1" showInputMessage="1" showErrorMessage="1" sqref="J3" xr:uid="{0119C2C1-EA90-4D7F-ADA5-B6953CEC9C2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BDFC-52B0-4907-9646-77E8C993A36F}">
  <dimension ref="A1:R44"/>
  <sheetViews>
    <sheetView zoomScale="70" zoomScaleNormal="70" workbookViewId="0">
      <pane xSplit="3" ySplit="2" topLeftCell="D25" activePane="bottomRight" state="frozen"/>
      <selection pane="topRight" activeCell="D1" sqref="D1"/>
      <selection pane="bottomLeft" activeCell="A3" sqref="A3"/>
      <selection pane="bottomRight" activeCell="B9" sqref="B9:B2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1308</v>
      </c>
      <c r="B1" s="101" t="s">
        <v>2808</v>
      </c>
      <c r="C1" s="168"/>
      <c r="D1" s="95"/>
      <c r="E1" s="95"/>
      <c r="I1" s="95"/>
    </row>
    <row r="2" spans="1:18" ht="29" x14ac:dyDescent="0.35">
      <c r="B2" s="92" t="s">
        <v>1937</v>
      </c>
      <c r="C2" s="92" t="s">
        <v>1616</v>
      </c>
      <c r="D2" s="92" t="s">
        <v>1938</v>
      </c>
      <c r="E2" s="92" t="s">
        <v>1939</v>
      </c>
      <c r="F2" s="93" t="s">
        <v>1619</v>
      </c>
      <c r="G2" s="92" t="s">
        <v>1940</v>
      </c>
      <c r="H2" s="92" t="s">
        <v>1941</v>
      </c>
      <c r="I2" s="92" t="s">
        <v>1621</v>
      </c>
      <c r="J2" s="92" t="s">
        <v>1622</v>
      </c>
      <c r="K2" s="92" t="s">
        <v>1623</v>
      </c>
      <c r="L2" s="92" t="s">
        <v>1624</v>
      </c>
      <c r="M2" s="92" t="s">
        <v>1625</v>
      </c>
      <c r="N2" s="92" t="s">
        <v>1627</v>
      </c>
      <c r="O2" s="144" t="s">
        <v>657</v>
      </c>
      <c r="P2" s="146"/>
    </row>
    <row r="3" spans="1:18" x14ac:dyDescent="0.35">
      <c r="B3" s="348" t="s">
        <v>1628</v>
      </c>
      <c r="C3" s="355"/>
      <c r="D3" s="355"/>
      <c r="E3" s="355"/>
      <c r="F3" s="355"/>
      <c r="G3" s="355"/>
      <c r="H3" s="356"/>
      <c r="I3" s="214"/>
      <c r="J3" s="214"/>
      <c r="K3" s="214"/>
      <c r="L3" s="214"/>
      <c r="M3" s="214"/>
      <c r="N3" s="214"/>
      <c r="O3" s="214"/>
      <c r="P3" s="146"/>
    </row>
    <row r="4" spans="1:18" ht="72.5" x14ac:dyDescent="0.35">
      <c r="B4" s="106" t="s">
        <v>2023</v>
      </c>
      <c r="C4" s="63" t="s">
        <v>1630</v>
      </c>
      <c r="D4" s="55" t="s">
        <v>2809</v>
      </c>
      <c r="E4" s="94" t="s">
        <v>2810</v>
      </c>
      <c r="F4" s="61" t="s">
        <v>2024</v>
      </c>
      <c r="G4" s="61" t="s">
        <v>2811</v>
      </c>
      <c r="H4" s="55"/>
      <c r="I4" s="19" t="s">
        <v>1635</v>
      </c>
      <c r="J4" s="19" t="s">
        <v>1945</v>
      </c>
      <c r="K4" s="94"/>
      <c r="L4" s="18"/>
      <c r="M4" s="19"/>
      <c r="N4" s="19"/>
      <c r="O4" s="109"/>
      <c r="P4" s="146"/>
    </row>
    <row r="5" spans="1:18" ht="58" x14ac:dyDescent="0.35">
      <c r="B5" s="106" t="s">
        <v>2174</v>
      </c>
      <c r="C5" s="63" t="s">
        <v>1630</v>
      </c>
      <c r="D5" s="106" t="s">
        <v>2812</v>
      </c>
      <c r="E5" s="94" t="s">
        <v>2813</v>
      </c>
      <c r="F5" s="61" t="s">
        <v>1233</v>
      </c>
      <c r="G5" s="55" t="s">
        <v>1234</v>
      </c>
      <c r="H5" s="55"/>
      <c r="I5" s="19" t="s">
        <v>1948</v>
      </c>
      <c r="J5" s="19" t="s">
        <v>1949</v>
      </c>
      <c r="K5" s="94"/>
      <c r="L5" s="18"/>
      <c r="M5" s="19"/>
      <c r="N5" s="19"/>
      <c r="O5" s="109"/>
      <c r="P5" s="146"/>
    </row>
    <row r="6" spans="1:18" ht="29" x14ac:dyDescent="0.35">
      <c r="B6" s="106" t="s">
        <v>2176</v>
      </c>
      <c r="C6" s="63" t="s">
        <v>1630</v>
      </c>
      <c r="D6" s="55" t="s">
        <v>2814</v>
      </c>
      <c r="E6" s="94" t="s">
        <v>2815</v>
      </c>
      <c r="F6" s="55" t="s">
        <v>1236</v>
      </c>
      <c r="G6" s="55" t="s">
        <v>2816</v>
      </c>
      <c r="H6" s="55"/>
      <c r="I6" s="19" t="s">
        <v>1635</v>
      </c>
      <c r="J6" s="19" t="s">
        <v>1945</v>
      </c>
      <c r="K6" s="94"/>
      <c r="L6" s="18"/>
      <c r="M6" s="19"/>
      <c r="N6" s="19"/>
      <c r="O6" s="109"/>
      <c r="P6" s="146"/>
    </row>
    <row r="7" spans="1:18" ht="43.5" x14ac:dyDescent="0.35">
      <c r="B7" s="106" t="s">
        <v>2079</v>
      </c>
      <c r="C7" s="208" t="s">
        <v>1630</v>
      </c>
      <c r="D7" s="106" t="s">
        <v>2817</v>
      </c>
      <c r="E7" s="106" t="s">
        <v>2818</v>
      </c>
      <c r="F7" s="61" t="s">
        <v>1240</v>
      </c>
      <c r="G7" s="55" t="s">
        <v>2819</v>
      </c>
      <c r="H7" s="55"/>
      <c r="I7" s="19" t="s">
        <v>1635</v>
      </c>
      <c r="J7" s="19" t="s">
        <v>1945</v>
      </c>
      <c r="K7" s="94" t="s">
        <v>1952</v>
      </c>
      <c r="L7" s="18"/>
      <c r="M7" s="19"/>
      <c r="N7" s="19"/>
      <c r="O7" s="145"/>
      <c r="P7" s="146"/>
    </row>
    <row r="8" spans="1:18" x14ac:dyDescent="0.35">
      <c r="B8" s="349" t="s">
        <v>1656</v>
      </c>
      <c r="C8" s="350"/>
      <c r="D8" s="350"/>
      <c r="E8" s="350"/>
      <c r="F8" s="350"/>
      <c r="G8" s="350"/>
      <c r="H8" s="350"/>
      <c r="I8" s="350"/>
      <c r="J8" s="350"/>
      <c r="K8" s="350"/>
      <c r="L8" s="350"/>
      <c r="M8" s="350"/>
      <c r="N8" s="350"/>
      <c r="O8" s="350"/>
      <c r="P8" s="146"/>
    </row>
    <row r="9" spans="1:18" ht="29" x14ac:dyDescent="0.35">
      <c r="B9" s="201" t="s">
        <v>1710</v>
      </c>
      <c r="C9" s="209" t="s">
        <v>2820</v>
      </c>
      <c r="D9" s="94"/>
      <c r="E9" s="201"/>
      <c r="F9" s="61" t="s">
        <v>938</v>
      </c>
      <c r="G9" s="61" t="s">
        <v>2821</v>
      </c>
      <c r="H9" s="61"/>
      <c r="I9" s="19"/>
      <c r="J9" s="19"/>
      <c r="K9" s="102"/>
      <c r="L9" s="19"/>
      <c r="M9" s="19"/>
      <c r="N9" s="19"/>
      <c r="O9" s="19"/>
      <c r="R9" s="96" t="s">
        <v>1955</v>
      </c>
    </row>
    <row r="10" spans="1:18" ht="29" x14ac:dyDescent="0.35">
      <c r="B10" s="201" t="s">
        <v>1716</v>
      </c>
      <c r="C10" s="209" t="s">
        <v>2820</v>
      </c>
      <c r="D10" s="94"/>
      <c r="E10" s="201"/>
      <c r="F10" s="61" t="s">
        <v>941</v>
      </c>
      <c r="G10" s="61" t="s">
        <v>2821</v>
      </c>
      <c r="H10" s="61"/>
      <c r="I10" s="19"/>
      <c r="J10" s="19"/>
      <c r="K10" s="102"/>
      <c r="L10" s="19"/>
      <c r="M10" s="19"/>
      <c r="N10" s="19"/>
      <c r="O10" s="19"/>
      <c r="R10" s="96" t="s">
        <v>1955</v>
      </c>
    </row>
    <row r="11" spans="1:18" ht="72.5" x14ac:dyDescent="0.35">
      <c r="B11" s="201" t="s">
        <v>298</v>
      </c>
      <c r="C11" s="209" t="s">
        <v>2820</v>
      </c>
      <c r="D11" s="94"/>
      <c r="E11" s="201"/>
      <c r="F11" s="61" t="s">
        <v>2036</v>
      </c>
      <c r="G11" s="61" t="s">
        <v>2822</v>
      </c>
      <c r="H11" s="61"/>
      <c r="I11" s="19"/>
      <c r="J11" s="19"/>
      <c r="K11" s="102"/>
      <c r="L11" s="19"/>
      <c r="M11" s="19"/>
      <c r="N11" s="19"/>
      <c r="O11" s="19"/>
      <c r="R11" s="96" t="s">
        <v>1955</v>
      </c>
    </row>
    <row r="12" spans="1:18" ht="72.5" x14ac:dyDescent="0.35">
      <c r="B12" s="201" t="s">
        <v>328</v>
      </c>
      <c r="C12" s="209" t="s">
        <v>2820</v>
      </c>
      <c r="D12" s="94"/>
      <c r="E12" s="201"/>
      <c r="F12" s="61" t="s">
        <v>1005</v>
      </c>
      <c r="G12" s="61" t="s">
        <v>2823</v>
      </c>
      <c r="H12" s="61"/>
      <c r="I12" s="19"/>
      <c r="J12" s="19"/>
      <c r="K12" s="102"/>
      <c r="L12" s="19"/>
      <c r="M12" s="19"/>
      <c r="N12" s="19"/>
      <c r="O12" s="19"/>
      <c r="R12" s="96" t="s">
        <v>1955</v>
      </c>
    </row>
    <row r="13" spans="1:18" ht="29" x14ac:dyDescent="0.35">
      <c r="B13" s="201" t="s">
        <v>331</v>
      </c>
      <c r="C13" s="209" t="s">
        <v>2820</v>
      </c>
      <c r="D13" s="94"/>
      <c r="E13" s="201"/>
      <c r="F13" s="61" t="s">
        <v>1008</v>
      </c>
      <c r="G13" s="61" t="s">
        <v>2824</v>
      </c>
      <c r="H13" s="61"/>
      <c r="I13" s="19"/>
      <c r="J13" s="19"/>
      <c r="K13" s="102"/>
      <c r="L13" s="19"/>
      <c r="M13" s="19"/>
      <c r="N13" s="19"/>
      <c r="O13" s="19"/>
      <c r="R13" s="96" t="s">
        <v>1955</v>
      </c>
    </row>
    <row r="14" spans="1:18" ht="29" x14ac:dyDescent="0.35">
      <c r="B14" s="201" t="s">
        <v>260</v>
      </c>
      <c r="C14" s="209" t="s">
        <v>2825</v>
      </c>
      <c r="D14" s="94"/>
      <c r="E14" s="201"/>
      <c r="F14" s="61" t="s">
        <v>944</v>
      </c>
      <c r="G14" s="61" t="s">
        <v>2826</v>
      </c>
      <c r="H14" s="61"/>
      <c r="I14" s="19"/>
      <c r="J14" s="19"/>
      <c r="K14" s="102"/>
      <c r="L14" s="19"/>
      <c r="M14" s="19"/>
      <c r="N14" s="19"/>
      <c r="O14" s="19"/>
      <c r="R14" s="96" t="s">
        <v>1955</v>
      </c>
    </row>
    <row r="15" spans="1:18" ht="29" x14ac:dyDescent="0.35">
      <c r="B15" s="201" t="s">
        <v>268</v>
      </c>
      <c r="C15" s="209" t="s">
        <v>2825</v>
      </c>
      <c r="D15" s="94"/>
      <c r="E15" s="201"/>
      <c r="F15" s="61" t="s">
        <v>952</v>
      </c>
      <c r="G15" s="61" t="s">
        <v>2826</v>
      </c>
      <c r="H15" s="61"/>
      <c r="I15" s="19"/>
      <c r="J15" s="19"/>
      <c r="K15" s="102"/>
      <c r="L15" s="19"/>
      <c r="M15" s="19"/>
      <c r="N15" s="19"/>
      <c r="O15" s="19"/>
      <c r="R15" s="96" t="s">
        <v>1955</v>
      </c>
    </row>
    <row r="16" spans="1:18" ht="29" x14ac:dyDescent="0.35">
      <c r="B16" s="201" t="s">
        <v>1865</v>
      </c>
      <c r="C16" s="209" t="s">
        <v>2825</v>
      </c>
      <c r="D16" s="94"/>
      <c r="E16" s="201"/>
      <c r="F16" s="61" t="s">
        <v>1059</v>
      </c>
      <c r="G16" s="61" t="s">
        <v>2826</v>
      </c>
      <c r="H16" s="61"/>
      <c r="I16" s="19"/>
      <c r="J16" s="19"/>
      <c r="K16" s="102"/>
      <c r="L16" s="19"/>
      <c r="M16" s="19"/>
      <c r="N16" s="19"/>
      <c r="O16" s="19"/>
      <c r="R16" s="96" t="s">
        <v>1955</v>
      </c>
    </row>
    <row r="17" spans="2:18" ht="29" x14ac:dyDescent="0.35">
      <c r="B17" s="201" t="s">
        <v>1762</v>
      </c>
      <c r="C17" s="209" t="s">
        <v>2825</v>
      </c>
      <c r="D17" s="94"/>
      <c r="E17" s="201"/>
      <c r="F17" s="61" t="s">
        <v>1146</v>
      </c>
      <c r="G17" s="61" t="s">
        <v>2826</v>
      </c>
      <c r="H17" s="61"/>
      <c r="I17" s="19"/>
      <c r="J17" s="19"/>
      <c r="K17" s="102"/>
      <c r="L17" s="19"/>
      <c r="M17" s="19"/>
      <c r="N17" s="19"/>
      <c r="O17" s="19"/>
      <c r="R17" s="96" t="s">
        <v>1955</v>
      </c>
    </row>
    <row r="18" spans="2:18" ht="29" x14ac:dyDescent="0.35">
      <c r="B18" s="201" t="s">
        <v>1993</v>
      </c>
      <c r="C18" s="209" t="s">
        <v>2825</v>
      </c>
      <c r="D18" s="94"/>
      <c r="E18" s="201"/>
      <c r="F18" s="61" t="s">
        <v>1199</v>
      </c>
      <c r="G18" s="61" t="s">
        <v>2826</v>
      </c>
      <c r="H18" s="61"/>
      <c r="I18" s="19"/>
      <c r="J18" s="19"/>
      <c r="K18" s="102"/>
      <c r="L18" s="19"/>
      <c r="M18" s="19"/>
      <c r="N18" s="19"/>
      <c r="O18" s="19"/>
      <c r="R18" s="96" t="s">
        <v>1955</v>
      </c>
    </row>
    <row r="19" spans="2:18" ht="29" x14ac:dyDescent="0.35">
      <c r="B19" s="201" t="s">
        <v>1997</v>
      </c>
      <c r="C19" s="209" t="s">
        <v>2825</v>
      </c>
      <c r="D19" s="94"/>
      <c r="E19" s="201"/>
      <c r="F19" s="61" t="s">
        <v>1205</v>
      </c>
      <c r="G19" s="61" t="s">
        <v>2826</v>
      </c>
      <c r="H19" s="61"/>
      <c r="I19" s="19"/>
      <c r="J19" s="19"/>
      <c r="K19" s="102"/>
      <c r="L19" s="19"/>
      <c r="M19" s="19"/>
      <c r="N19" s="19"/>
      <c r="O19" s="19"/>
      <c r="R19" s="96" t="s">
        <v>1955</v>
      </c>
    </row>
    <row r="20" spans="2:18" ht="130.5" x14ac:dyDescent="0.35">
      <c r="B20" s="201" t="s">
        <v>1795</v>
      </c>
      <c r="C20" s="209" t="s">
        <v>2820</v>
      </c>
      <c r="D20" s="94"/>
      <c r="E20" s="201"/>
      <c r="F20" s="61" t="s">
        <v>1798</v>
      </c>
      <c r="G20" s="61" t="s">
        <v>2827</v>
      </c>
      <c r="H20" s="61"/>
      <c r="I20" s="19"/>
      <c r="J20" s="19"/>
      <c r="K20" s="102"/>
      <c r="L20" s="19"/>
      <c r="M20" s="19"/>
      <c r="N20" s="19"/>
      <c r="O20" s="19"/>
      <c r="R20" s="96" t="s">
        <v>1955</v>
      </c>
    </row>
    <row r="21" spans="2:18" ht="72.5" x14ac:dyDescent="0.35">
      <c r="B21" s="201" t="s">
        <v>272</v>
      </c>
      <c r="C21" s="209" t="s">
        <v>2820</v>
      </c>
      <c r="D21" s="94"/>
      <c r="E21" s="201"/>
      <c r="F21" s="61" t="s">
        <v>2034</v>
      </c>
      <c r="G21" s="61" t="s">
        <v>2828</v>
      </c>
      <c r="H21" s="61"/>
      <c r="I21" s="19"/>
      <c r="J21" s="19"/>
      <c r="K21" s="102"/>
      <c r="L21" s="19"/>
      <c r="M21" s="19"/>
      <c r="N21" s="19"/>
      <c r="O21" s="19"/>
      <c r="R21" s="96" t="s">
        <v>1955</v>
      </c>
    </row>
    <row r="22" spans="2:18" ht="29" x14ac:dyDescent="0.35">
      <c r="B22" s="201" t="s">
        <v>276</v>
      </c>
      <c r="C22" s="209" t="s">
        <v>2820</v>
      </c>
      <c r="D22" s="94"/>
      <c r="E22" s="201"/>
      <c r="F22" s="61" t="s">
        <v>962</v>
      </c>
      <c r="G22" s="61" t="s">
        <v>2829</v>
      </c>
      <c r="H22" s="61"/>
      <c r="I22" s="19"/>
      <c r="J22" s="19"/>
      <c r="K22" s="102"/>
      <c r="L22" s="19"/>
      <c r="M22" s="19"/>
      <c r="N22" s="19"/>
      <c r="O22" s="19"/>
      <c r="R22" s="96" t="s">
        <v>1955</v>
      </c>
    </row>
    <row r="23" spans="2:18" ht="29" x14ac:dyDescent="0.35">
      <c r="B23" s="201" t="s">
        <v>361</v>
      </c>
      <c r="C23" s="209" t="s">
        <v>2820</v>
      </c>
      <c r="D23" s="94"/>
      <c r="E23" s="201"/>
      <c r="F23" s="61" t="s">
        <v>1031</v>
      </c>
      <c r="G23" s="61" t="s">
        <v>2830</v>
      </c>
      <c r="H23" s="61"/>
      <c r="I23" s="19"/>
      <c r="J23" s="19"/>
      <c r="K23" s="102"/>
      <c r="L23" s="19"/>
      <c r="M23" s="19"/>
      <c r="N23" s="19"/>
      <c r="O23" s="19"/>
      <c r="R23" s="96" t="s">
        <v>1955</v>
      </c>
    </row>
    <row r="24" spans="2:18" ht="58" x14ac:dyDescent="0.35">
      <c r="B24" s="201" t="s">
        <v>1930</v>
      </c>
      <c r="C24" s="209" t="s">
        <v>2831</v>
      </c>
      <c r="D24" s="94"/>
      <c r="E24" s="201"/>
      <c r="F24" s="61" t="s">
        <v>966</v>
      </c>
      <c r="G24" s="61" t="s">
        <v>2832</v>
      </c>
      <c r="H24" s="61"/>
      <c r="I24" s="19"/>
      <c r="J24" s="19"/>
      <c r="K24" s="102"/>
      <c r="L24" s="19"/>
      <c r="M24" s="19"/>
      <c r="N24" s="19"/>
      <c r="O24" s="19"/>
      <c r="R24" s="96" t="s">
        <v>1955</v>
      </c>
    </row>
    <row r="25" spans="2:18" ht="29" x14ac:dyDescent="0.35">
      <c r="B25" s="201" t="s">
        <v>1678</v>
      </c>
      <c r="C25" s="209" t="s">
        <v>2820</v>
      </c>
      <c r="D25" s="94"/>
      <c r="E25" s="201"/>
      <c r="F25" s="61" t="s">
        <v>1072</v>
      </c>
      <c r="G25" s="61" t="s">
        <v>2833</v>
      </c>
      <c r="H25" s="61"/>
      <c r="I25" s="19"/>
      <c r="J25" s="19"/>
      <c r="K25" s="102"/>
      <c r="L25" s="19"/>
      <c r="M25" s="19"/>
      <c r="N25" s="19"/>
      <c r="O25" s="19"/>
      <c r="R25" s="96"/>
    </row>
    <row r="26" spans="2:18" ht="203" x14ac:dyDescent="0.35">
      <c r="B26" s="201" t="s">
        <v>1732</v>
      </c>
      <c r="C26" s="209" t="s">
        <v>2820</v>
      </c>
      <c r="D26" s="94"/>
      <c r="E26" s="201"/>
      <c r="F26" s="61" t="s">
        <v>1121</v>
      </c>
      <c r="G26" s="61" t="s">
        <v>2834</v>
      </c>
      <c r="H26" s="61"/>
      <c r="I26" s="19"/>
      <c r="J26" s="19"/>
      <c r="K26" s="102"/>
      <c r="L26" s="19"/>
      <c r="M26" s="19"/>
      <c r="N26" s="19"/>
      <c r="O26" s="19"/>
      <c r="R26" s="96" t="s">
        <v>1955</v>
      </c>
    </row>
    <row r="27" spans="2:18" ht="130.5" x14ac:dyDescent="0.35">
      <c r="B27" s="201" t="s">
        <v>372</v>
      </c>
      <c r="C27" s="209" t="s">
        <v>2831</v>
      </c>
      <c r="D27" s="94"/>
      <c r="E27" s="201"/>
      <c r="F27" s="61" t="s">
        <v>1045</v>
      </c>
      <c r="G27" s="61" t="s">
        <v>2835</v>
      </c>
      <c r="H27" s="61"/>
      <c r="I27" s="19"/>
      <c r="J27" s="19"/>
      <c r="K27" s="102"/>
      <c r="L27" s="19"/>
      <c r="M27" s="19"/>
      <c r="N27" s="19"/>
      <c r="O27" s="19"/>
      <c r="R27" s="96" t="s">
        <v>1955</v>
      </c>
    </row>
    <row r="28" spans="2:18" ht="101.5" x14ac:dyDescent="0.35">
      <c r="B28" s="201" t="s">
        <v>1862</v>
      </c>
      <c r="C28" s="209" t="s">
        <v>2820</v>
      </c>
      <c r="D28" s="94"/>
      <c r="E28" s="201"/>
      <c r="F28" s="61" t="s">
        <v>1049</v>
      </c>
      <c r="G28" s="61" t="s">
        <v>2836</v>
      </c>
      <c r="H28" s="61"/>
      <c r="I28" s="19"/>
      <c r="J28" s="19"/>
      <c r="K28" s="102"/>
      <c r="L28" s="19"/>
      <c r="M28" s="19"/>
      <c r="N28" s="19"/>
      <c r="O28" s="19"/>
      <c r="R28" s="96" t="s">
        <v>1955</v>
      </c>
    </row>
    <row r="29" spans="2:18" ht="29" x14ac:dyDescent="0.35">
      <c r="B29" s="201" t="s">
        <v>1646</v>
      </c>
      <c r="C29" s="209" t="s">
        <v>1953</v>
      </c>
      <c r="D29" s="94"/>
      <c r="E29" s="201"/>
      <c r="F29" s="61" t="s">
        <v>1192</v>
      </c>
      <c r="G29" s="61" t="s">
        <v>2837</v>
      </c>
      <c r="H29" s="61"/>
      <c r="I29" s="19"/>
      <c r="J29" s="19"/>
      <c r="K29" s="102"/>
      <c r="L29" s="19"/>
      <c r="M29" s="19"/>
      <c r="N29" s="19"/>
      <c r="O29" s="19"/>
      <c r="R29" s="96" t="s">
        <v>1955</v>
      </c>
    </row>
    <row r="30" spans="2:18" ht="29" x14ac:dyDescent="0.35">
      <c r="B30" s="61"/>
      <c r="C30" s="21"/>
      <c r="D30" s="94"/>
      <c r="E30" s="94"/>
      <c r="F30" s="61"/>
      <c r="G30" s="61"/>
      <c r="H30" s="61"/>
      <c r="I30" s="19"/>
      <c r="J30" s="19"/>
      <c r="K30" s="102"/>
      <c r="L30" s="19"/>
      <c r="M30" s="19"/>
      <c r="N30" s="19"/>
      <c r="O30" s="19"/>
      <c r="R30" s="96" t="s">
        <v>1955</v>
      </c>
    </row>
    <row r="31" spans="2:18" ht="29" x14ac:dyDescent="0.35">
      <c r="B31" s="63"/>
      <c r="C31" s="21"/>
      <c r="D31" s="94"/>
      <c r="E31" s="94"/>
      <c r="F31" s="61"/>
      <c r="G31" s="61"/>
      <c r="H31" s="61"/>
      <c r="I31" s="19"/>
      <c r="J31" s="19"/>
      <c r="K31" s="102"/>
      <c r="L31" s="19"/>
      <c r="M31" s="19"/>
      <c r="N31" s="19"/>
      <c r="O31" s="19"/>
      <c r="R31" s="96" t="s">
        <v>1955</v>
      </c>
    </row>
    <row r="32" spans="2:18" ht="29" x14ac:dyDescent="0.35">
      <c r="B32" s="61"/>
      <c r="C32" s="21"/>
      <c r="D32" s="94"/>
      <c r="E32" s="94"/>
      <c r="F32" s="61"/>
      <c r="G32" s="61"/>
      <c r="H32" s="61"/>
      <c r="I32" s="19"/>
      <c r="J32" s="19"/>
      <c r="K32" s="102"/>
      <c r="L32" s="19"/>
      <c r="M32" s="19"/>
      <c r="N32" s="19"/>
      <c r="O32" s="19"/>
      <c r="R32" s="96" t="s">
        <v>1955</v>
      </c>
    </row>
    <row r="33" spans="2:18" ht="29" x14ac:dyDescent="0.35">
      <c r="B33" s="61"/>
      <c r="C33" s="21"/>
      <c r="D33" s="94"/>
      <c r="E33" s="94"/>
      <c r="F33" s="61"/>
      <c r="G33" s="61"/>
      <c r="H33" s="61"/>
      <c r="I33" s="19"/>
      <c r="J33" s="19"/>
      <c r="K33" s="102"/>
      <c r="L33" s="19"/>
      <c r="M33" s="19"/>
      <c r="N33" s="19"/>
      <c r="O33" s="19"/>
      <c r="R33" s="96" t="s">
        <v>1955</v>
      </c>
    </row>
    <row r="34" spans="2:18" ht="29" x14ac:dyDescent="0.35">
      <c r="B34" s="63"/>
      <c r="C34" s="21"/>
      <c r="D34" s="94"/>
      <c r="E34" s="94"/>
      <c r="F34" s="61"/>
      <c r="G34" s="61"/>
      <c r="H34" s="61"/>
      <c r="I34" s="19"/>
      <c r="J34" s="19"/>
      <c r="K34" s="102"/>
      <c r="L34" s="19"/>
      <c r="M34" s="19"/>
      <c r="N34" s="19"/>
      <c r="O34" s="19"/>
      <c r="R34" s="96" t="s">
        <v>1955</v>
      </c>
    </row>
    <row r="35" spans="2:18" ht="29" x14ac:dyDescent="0.35">
      <c r="B35" s="61"/>
      <c r="C35" s="21"/>
      <c r="D35" s="94"/>
      <c r="E35" s="94"/>
      <c r="F35" s="61"/>
      <c r="G35" s="61"/>
      <c r="H35" s="61"/>
      <c r="I35" s="19"/>
      <c r="J35" s="19"/>
      <c r="K35" s="102"/>
      <c r="L35" s="19"/>
      <c r="M35" s="19"/>
      <c r="N35" s="19"/>
      <c r="O35" s="19"/>
      <c r="R35" s="96" t="s">
        <v>1955</v>
      </c>
    </row>
    <row r="36" spans="2:18" ht="29" x14ac:dyDescent="0.35">
      <c r="B36" s="61"/>
      <c r="C36" s="21"/>
      <c r="D36" s="94"/>
      <c r="E36" s="94"/>
      <c r="F36" s="61"/>
      <c r="G36" s="61"/>
      <c r="H36" s="61"/>
      <c r="I36" s="19"/>
      <c r="J36" s="19"/>
      <c r="K36" s="102"/>
      <c r="L36" s="19"/>
      <c r="M36" s="19"/>
      <c r="N36" s="19"/>
      <c r="O36" s="19"/>
      <c r="R36" s="96" t="s">
        <v>1955</v>
      </c>
    </row>
    <row r="37" spans="2:18" ht="29" x14ac:dyDescent="0.35">
      <c r="B37" s="63"/>
      <c r="C37" s="21"/>
      <c r="D37" s="94"/>
      <c r="E37" s="94"/>
      <c r="F37" s="61"/>
      <c r="G37" s="61"/>
      <c r="H37" s="61"/>
      <c r="I37" s="19"/>
      <c r="J37" s="19"/>
      <c r="K37" s="102"/>
      <c r="L37" s="19"/>
      <c r="M37" s="19"/>
      <c r="N37" s="19"/>
      <c r="O37" s="19"/>
      <c r="R37" s="96" t="s">
        <v>1955</v>
      </c>
    </row>
    <row r="38" spans="2:18" ht="29" x14ac:dyDescent="0.35">
      <c r="B38" s="63"/>
      <c r="C38" s="21"/>
      <c r="D38" s="94"/>
      <c r="E38" s="94"/>
      <c r="F38" s="61"/>
      <c r="G38" s="61"/>
      <c r="H38" s="61"/>
      <c r="I38" s="19"/>
      <c r="J38" s="19"/>
      <c r="K38" s="102"/>
      <c r="L38" s="19"/>
      <c r="M38" s="19"/>
      <c r="N38" s="19"/>
      <c r="O38" s="19"/>
      <c r="R38" s="96" t="s">
        <v>1955</v>
      </c>
    </row>
    <row r="39" spans="2:18" ht="29" x14ac:dyDescent="0.35">
      <c r="B39" s="61"/>
      <c r="C39" s="21"/>
      <c r="D39" s="94"/>
      <c r="E39" s="94"/>
      <c r="F39" s="61"/>
      <c r="G39" s="61"/>
      <c r="H39" s="61"/>
      <c r="I39" s="19"/>
      <c r="J39" s="19"/>
      <c r="K39" s="102"/>
      <c r="L39" s="19"/>
      <c r="M39" s="19"/>
      <c r="N39" s="19"/>
      <c r="O39" s="19"/>
      <c r="R39" s="96" t="s">
        <v>1955</v>
      </c>
    </row>
    <row r="40" spans="2:18" ht="29" x14ac:dyDescent="0.35">
      <c r="B40" s="63"/>
      <c r="C40" s="21"/>
      <c r="D40" s="94"/>
      <c r="E40" s="94"/>
      <c r="F40" s="61"/>
      <c r="G40" s="61"/>
      <c r="H40" s="61"/>
      <c r="I40" s="19"/>
      <c r="J40" s="19"/>
      <c r="K40" s="102"/>
      <c r="L40" s="19"/>
      <c r="M40" s="19"/>
      <c r="N40" s="19"/>
      <c r="O40" s="19"/>
      <c r="R40" s="96" t="s">
        <v>1955</v>
      </c>
    </row>
    <row r="41" spans="2:18" ht="29" x14ac:dyDescent="0.35">
      <c r="B41" s="21"/>
      <c r="C41" s="21"/>
      <c r="D41" s="94"/>
      <c r="E41" s="102"/>
      <c r="F41" s="61"/>
      <c r="G41" s="61"/>
      <c r="H41" s="61"/>
      <c r="I41" s="19"/>
      <c r="J41" s="19"/>
      <c r="K41" s="102"/>
      <c r="L41" s="19"/>
      <c r="M41" s="19"/>
      <c r="N41" s="19"/>
      <c r="O41" s="19"/>
      <c r="R41" s="96" t="s">
        <v>1955</v>
      </c>
    </row>
    <row r="42" spans="2:18" x14ac:dyDescent="0.35">
      <c r="B42" s="21"/>
      <c r="C42" s="21"/>
      <c r="D42" s="94"/>
      <c r="E42" s="102"/>
      <c r="F42" s="61"/>
      <c r="G42" s="55"/>
      <c r="H42" s="55"/>
      <c r="I42" s="19"/>
      <c r="J42" s="19"/>
      <c r="K42" s="102"/>
      <c r="L42" s="19"/>
      <c r="M42" s="19"/>
      <c r="N42" s="19"/>
      <c r="O42" s="19"/>
    </row>
    <row r="43" spans="2:18" x14ac:dyDescent="0.35">
      <c r="B43" s="21"/>
      <c r="C43" s="21"/>
      <c r="D43" s="94"/>
      <c r="E43" s="102"/>
      <c r="F43" s="61"/>
      <c r="G43" s="55"/>
      <c r="H43" s="55"/>
      <c r="I43" s="19"/>
      <c r="J43" s="19"/>
      <c r="K43" s="102"/>
      <c r="L43" s="19"/>
      <c r="M43" s="19"/>
      <c r="N43" s="19"/>
      <c r="O43" s="19"/>
    </row>
    <row r="44" spans="2:18" x14ac:dyDescent="0.35">
      <c r="B44" s="21"/>
      <c r="C44" s="21"/>
      <c r="D44" s="94"/>
      <c r="E44" s="102"/>
      <c r="F44" s="61"/>
      <c r="G44" s="55"/>
      <c r="H44" s="55"/>
      <c r="I44" s="19"/>
      <c r="J44" s="19"/>
      <c r="K44" s="102"/>
      <c r="L44" s="19"/>
      <c r="M44" s="19"/>
      <c r="N44" s="19"/>
      <c r="O44" s="19"/>
    </row>
  </sheetData>
  <autoFilter ref="B2:M41" xr:uid="{1EDB6A58-4A74-4197-A870-1E35A5F2697A}"/>
  <mergeCells count="2">
    <mergeCell ref="B8:O8"/>
    <mergeCell ref="B3:H3"/>
  </mergeCells>
  <conditionalFormatting sqref="I1:I7 I9:I1048576">
    <cfRule type="expression" dxfId="70" priority="6">
      <formula>VLOOKUP(I1,E2E_Status_Lookup,2,0)="Red"</formula>
    </cfRule>
    <cfRule type="expression" dxfId="69" priority="7">
      <formula>VLOOKUP(I1,E2E_Status_Lookup,2,0)="Amber"</formula>
    </cfRule>
    <cfRule type="expression" dxfId="68" priority="8">
      <formula>VLOOKUP(I1,E2E_Status_Lookup,2,0)="Green"</formula>
    </cfRule>
    <cfRule type="expression" dxfId="67" priority="9">
      <formula>VLOOKUP(I1,E2E_Status_Lookup,2,0)="Yellow"</formula>
    </cfRule>
    <cfRule type="expression" dxfId="66" priority="10">
      <formula>VLOOKUP(I1,E2E_Status_Lookup,2,0)="Grey"</formula>
    </cfRule>
  </conditionalFormatting>
  <conditionalFormatting sqref="J1:J7 J9:J1048576">
    <cfRule type="expression" dxfId="65" priority="1">
      <formula>VLOOKUP(J1,xXML_Status_Lookup,2,0)="Green"</formula>
    </cfRule>
    <cfRule type="expression" dxfId="64" priority="2">
      <formula>VLOOKUP(J1,xXML_Status_Lookup,2,0)="Red"</formula>
    </cfRule>
    <cfRule type="expression" dxfId="63" priority="3">
      <formula>VLOOKUP(J1,xXML_Status_Lookup,2,0)="Amber"</formula>
    </cfRule>
    <cfRule type="expression" dxfId="62" priority="4">
      <formula>VLOOKUP(J1,xXML_Status_Lookup,2,0)="Yellow"</formula>
    </cfRule>
    <cfRule type="expression" dxfId="61" priority="5">
      <formula>VLOOKUP(J1,xXML_Status_Lookup,2,0)="Grey"</formula>
    </cfRule>
  </conditionalFormatting>
  <dataValidations count="2">
    <dataValidation type="list" allowBlank="1" showInputMessage="1" showErrorMessage="1" sqref="J4:J8" xr:uid="{64EB6DD3-4CD1-4CF6-BD15-47D8F7A5D555}">
      <formula1>XML_Status_List</formula1>
    </dataValidation>
    <dataValidation type="list" allowBlank="1" showInputMessage="1" showErrorMessage="1" sqref="I4:I8" xr:uid="{772D75D0-CE1E-4BE6-BA72-958A4EF5B669}">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22DDF-9DF5-4C69-89D0-4C07D05CBFA3}">
  <dimension ref="A1:R43"/>
  <sheetViews>
    <sheetView zoomScale="70" zoomScaleNormal="70" workbookViewId="0">
      <pane xSplit="4" ySplit="2" topLeftCell="E32" activePane="bottomRight" state="frozen"/>
      <selection pane="topRight" activeCell="B13" sqref="B13"/>
      <selection pane="bottomLeft" activeCell="B13" sqref="B13"/>
      <selection pane="bottomRight" activeCell="B9" sqref="B9:B3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1308</v>
      </c>
      <c r="B1" s="101" t="s">
        <v>2838</v>
      </c>
      <c r="C1" s="168"/>
      <c r="D1" s="95"/>
      <c r="E1" s="95"/>
      <c r="I1" s="95"/>
    </row>
    <row r="2" spans="1:18" ht="29" x14ac:dyDescent="0.35">
      <c r="B2" s="92" t="s">
        <v>1937</v>
      </c>
      <c r="C2" s="92" t="s">
        <v>1616</v>
      </c>
      <c r="D2" s="92" t="s">
        <v>1938</v>
      </c>
      <c r="E2" s="92" t="s">
        <v>1939</v>
      </c>
      <c r="F2" s="93" t="s">
        <v>1619</v>
      </c>
      <c r="G2" s="92" t="s">
        <v>1940</v>
      </c>
      <c r="H2" s="92" t="s">
        <v>1941</v>
      </c>
      <c r="I2" s="92" t="s">
        <v>1621</v>
      </c>
      <c r="J2" s="92" t="s">
        <v>1622</v>
      </c>
      <c r="K2" s="92" t="s">
        <v>1623</v>
      </c>
      <c r="L2" s="92" t="s">
        <v>1624</v>
      </c>
      <c r="M2" s="92" t="s">
        <v>1625</v>
      </c>
      <c r="N2" s="92" t="s">
        <v>1627</v>
      </c>
      <c r="O2" s="144" t="s">
        <v>657</v>
      </c>
      <c r="P2" s="146"/>
    </row>
    <row r="3" spans="1:18" x14ac:dyDescent="0.35">
      <c r="B3" s="348" t="s">
        <v>1628</v>
      </c>
      <c r="C3" s="348"/>
      <c r="D3" s="348"/>
      <c r="E3" s="348"/>
      <c r="F3" s="348"/>
      <c r="G3" s="348"/>
      <c r="H3" s="348"/>
      <c r="I3" s="348"/>
      <c r="J3" s="348"/>
      <c r="K3" s="348"/>
      <c r="L3" s="348"/>
      <c r="M3" s="348"/>
      <c r="N3" s="348"/>
      <c r="O3" s="348"/>
      <c r="P3" s="146"/>
    </row>
    <row r="4" spans="1:18" ht="43.5" x14ac:dyDescent="0.35">
      <c r="B4" s="106" t="s">
        <v>2003</v>
      </c>
      <c r="C4" s="18" t="s">
        <v>1630</v>
      </c>
      <c r="D4" s="55" t="s">
        <v>2839</v>
      </c>
      <c r="E4" s="94" t="s">
        <v>2840</v>
      </c>
      <c r="F4" s="61" t="s">
        <v>1216</v>
      </c>
      <c r="G4" s="55" t="s">
        <v>1217</v>
      </c>
      <c r="H4" s="55"/>
      <c r="I4" s="19" t="s">
        <v>1635</v>
      </c>
      <c r="J4" s="19" t="s">
        <v>1945</v>
      </c>
      <c r="K4" s="94"/>
      <c r="L4" s="18"/>
      <c r="M4" s="19"/>
      <c r="N4" s="19"/>
      <c r="O4" s="109"/>
      <c r="P4" s="146"/>
    </row>
    <row r="5" spans="1:18" ht="87" x14ac:dyDescent="0.35">
      <c r="B5" s="106" t="s">
        <v>2005</v>
      </c>
      <c r="C5" s="18" t="s">
        <v>1630</v>
      </c>
      <c r="D5" s="55" t="s">
        <v>2841</v>
      </c>
      <c r="E5" s="94" t="s">
        <v>2842</v>
      </c>
      <c r="F5" s="61" t="s">
        <v>1219</v>
      </c>
      <c r="G5" s="55" t="s">
        <v>2843</v>
      </c>
      <c r="H5" s="55"/>
      <c r="I5" s="19" t="s">
        <v>1948</v>
      </c>
      <c r="J5" s="19" t="s">
        <v>1949</v>
      </c>
      <c r="K5" s="94"/>
      <c r="L5" s="18"/>
      <c r="M5" s="19"/>
      <c r="N5" s="19"/>
      <c r="O5" s="109"/>
      <c r="P5" s="146" t="str">
        <f>F5&amp;": "&amp;G5</f>
        <v>Import of steel goods into GB from the US, which is subject to UK steel safeguarding retaliatory measures, but where no Quota claim is made: 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v>
      </c>
    </row>
    <row r="6" spans="1:18" ht="87" x14ac:dyDescent="0.35">
      <c r="B6" s="106" t="s">
        <v>2007</v>
      </c>
      <c r="C6" s="18" t="s">
        <v>1630</v>
      </c>
      <c r="D6" s="55" t="s">
        <v>2844</v>
      </c>
      <c r="E6" s="94" t="s">
        <v>2845</v>
      </c>
      <c r="F6" s="55" t="s">
        <v>2846</v>
      </c>
      <c r="G6" s="55" t="s">
        <v>2847</v>
      </c>
      <c r="H6" s="55"/>
      <c r="I6" s="19" t="s">
        <v>1635</v>
      </c>
      <c r="J6" s="19" t="s">
        <v>1945</v>
      </c>
      <c r="K6" s="94"/>
      <c r="L6" s="18"/>
      <c r="M6" s="19"/>
      <c r="N6" s="19"/>
      <c r="O6" s="109"/>
      <c r="P6" s="146" t="str">
        <f>F6&amp;": "&amp;G6</f>
        <v>Imports from EU Special Fiscal Territories into Northern Ireland where the Goods are 'At Risk' : 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v>
      </c>
    </row>
    <row r="7" spans="1:18" ht="43.5" x14ac:dyDescent="0.35">
      <c r="B7" s="106" t="s">
        <v>2848</v>
      </c>
      <c r="C7" s="107" t="s">
        <v>1630</v>
      </c>
      <c r="D7" s="106" t="s">
        <v>2849</v>
      </c>
      <c r="E7" s="106" t="s">
        <v>2850</v>
      </c>
      <c r="F7" s="55" t="s">
        <v>1226</v>
      </c>
      <c r="G7" s="55" t="s">
        <v>2851</v>
      </c>
      <c r="H7" s="55" t="s">
        <v>2852</v>
      </c>
      <c r="I7" s="19" t="s">
        <v>1635</v>
      </c>
      <c r="J7" s="19" t="s">
        <v>1945</v>
      </c>
      <c r="K7" s="94" t="s">
        <v>1952</v>
      </c>
      <c r="L7" s="18"/>
      <c r="M7" s="19"/>
      <c r="N7" s="19"/>
      <c r="O7" s="145"/>
      <c r="P7" s="146" t="str">
        <f>F7&amp;": "&amp;G7</f>
        <v>Imports from countries with which the EU has a Customs Union, into Northern Ireland where the Goods are deemed to be 'At Risk': Trader submits a type A frontier import declaration with: D.E. 1/1 Declaration Type CO, D.E. 1/11 Additional Procedure Code F15, D.E. 2/2 Additional Information NIIMP, D.E. 5/15 Country of Origin Turkey TR (Country with which the EU has a Customs Union). The goods are deemed to be 'At Risk.</v>
      </c>
    </row>
    <row r="8" spans="1:18" x14ac:dyDescent="0.35">
      <c r="B8" s="349" t="s">
        <v>1656</v>
      </c>
      <c r="C8" s="350"/>
      <c r="D8" s="350"/>
      <c r="E8" s="350"/>
      <c r="F8" s="350"/>
      <c r="G8" s="350"/>
      <c r="H8" s="350"/>
      <c r="I8" s="350"/>
      <c r="J8" s="350"/>
      <c r="K8" s="350"/>
      <c r="L8" s="350"/>
      <c r="M8" s="350"/>
      <c r="N8" s="350"/>
      <c r="O8" s="350"/>
      <c r="P8" s="146"/>
    </row>
    <row r="9" spans="1:18" ht="29" x14ac:dyDescent="0.35">
      <c r="B9" s="63" t="s">
        <v>1668</v>
      </c>
      <c r="C9" s="21" t="s">
        <v>2492</v>
      </c>
      <c r="D9" s="94"/>
      <c r="E9" s="94"/>
      <c r="F9" s="61" t="s">
        <v>921</v>
      </c>
      <c r="G9" s="61" t="s">
        <v>2853</v>
      </c>
      <c r="H9" s="61"/>
      <c r="I9" s="19"/>
      <c r="J9" s="19"/>
      <c r="K9" s="102"/>
      <c r="L9" s="19"/>
      <c r="M9" s="19"/>
      <c r="N9" s="19"/>
      <c r="O9" s="19"/>
      <c r="R9" s="96" t="s">
        <v>1955</v>
      </c>
    </row>
    <row r="10" spans="1:18" ht="29" x14ac:dyDescent="0.35">
      <c r="B10" s="63" t="s">
        <v>1841</v>
      </c>
      <c r="C10" s="21" t="s">
        <v>2492</v>
      </c>
      <c r="D10" s="94"/>
      <c r="E10" s="94"/>
      <c r="F10" s="61" t="s">
        <v>935</v>
      </c>
      <c r="G10" s="61" t="s">
        <v>2854</v>
      </c>
      <c r="H10" s="61"/>
      <c r="I10" s="19"/>
      <c r="J10" s="19"/>
      <c r="K10" s="102"/>
      <c r="L10" s="19"/>
      <c r="M10" s="19"/>
      <c r="N10" s="19"/>
      <c r="O10" s="19"/>
      <c r="R10" s="96" t="s">
        <v>1955</v>
      </c>
    </row>
    <row r="11" spans="1:18" ht="58" x14ac:dyDescent="0.35">
      <c r="B11" s="61" t="s">
        <v>531</v>
      </c>
      <c r="C11" s="21" t="s">
        <v>2445</v>
      </c>
      <c r="D11" s="94"/>
      <c r="E11" s="94"/>
      <c r="F11" s="61" t="s">
        <v>970</v>
      </c>
      <c r="G11" s="61" t="s">
        <v>2855</v>
      </c>
      <c r="H11" s="61"/>
      <c r="I11" s="19"/>
      <c r="J11" s="19"/>
      <c r="K11" s="102"/>
      <c r="L11" s="19"/>
      <c r="M11" s="19"/>
      <c r="N11" s="19"/>
      <c r="O11" s="19"/>
      <c r="R11" s="96" t="s">
        <v>1955</v>
      </c>
    </row>
    <row r="12" spans="1:18" ht="58" x14ac:dyDescent="0.35">
      <c r="B12" s="61" t="s">
        <v>290</v>
      </c>
      <c r="C12" s="21" t="s">
        <v>2445</v>
      </c>
      <c r="D12" s="94"/>
      <c r="E12" s="94"/>
      <c r="F12" s="61" t="s">
        <v>975</v>
      </c>
      <c r="G12" s="61" t="s">
        <v>2856</v>
      </c>
      <c r="H12" s="61"/>
      <c r="I12" s="19"/>
      <c r="J12" s="19"/>
      <c r="K12" s="102"/>
      <c r="L12" s="19"/>
      <c r="M12" s="19"/>
      <c r="N12" s="19"/>
      <c r="O12" s="19"/>
      <c r="R12" s="96" t="s">
        <v>1955</v>
      </c>
    </row>
    <row r="13" spans="1:18" ht="29" x14ac:dyDescent="0.35">
      <c r="B13" s="63" t="s">
        <v>298</v>
      </c>
      <c r="C13" s="21" t="s">
        <v>2492</v>
      </c>
      <c r="D13" s="94"/>
      <c r="E13" s="94"/>
      <c r="F13" s="61" t="s">
        <v>2036</v>
      </c>
      <c r="G13" s="204" t="s">
        <v>2857</v>
      </c>
      <c r="H13" s="61"/>
      <c r="I13" s="19"/>
      <c r="J13" s="19"/>
      <c r="K13" s="102"/>
      <c r="L13" s="19"/>
      <c r="M13" s="19"/>
      <c r="N13" s="19"/>
      <c r="O13" s="19"/>
      <c r="R13" s="96" t="s">
        <v>1955</v>
      </c>
    </row>
    <row r="14" spans="1:18" ht="29" x14ac:dyDescent="0.35">
      <c r="B14" s="63" t="s">
        <v>301</v>
      </c>
      <c r="C14" s="21" t="s">
        <v>2445</v>
      </c>
      <c r="D14" s="94"/>
      <c r="E14" s="94"/>
      <c r="F14" s="61" t="s">
        <v>985</v>
      </c>
      <c r="G14" s="61" t="s">
        <v>2858</v>
      </c>
      <c r="H14" s="61"/>
      <c r="I14" s="19"/>
      <c r="J14" s="19"/>
      <c r="K14" s="102"/>
      <c r="L14" s="19"/>
      <c r="M14" s="19"/>
      <c r="N14" s="19"/>
      <c r="O14" s="19"/>
      <c r="R14" s="96" t="s">
        <v>1955</v>
      </c>
    </row>
    <row r="15" spans="1:18" ht="29" x14ac:dyDescent="0.35">
      <c r="B15" s="63" t="s">
        <v>308</v>
      </c>
      <c r="C15" s="21" t="s">
        <v>2445</v>
      </c>
      <c r="D15" s="94"/>
      <c r="E15" s="94"/>
      <c r="F15" s="61" t="s">
        <v>989</v>
      </c>
      <c r="G15" s="204" t="s">
        <v>2859</v>
      </c>
      <c r="H15" s="61"/>
      <c r="I15" s="19"/>
      <c r="J15" s="19"/>
      <c r="K15" s="102"/>
      <c r="L15" s="19"/>
      <c r="M15" s="19"/>
      <c r="N15" s="19"/>
      <c r="O15" s="19"/>
      <c r="R15" s="96" t="s">
        <v>1955</v>
      </c>
    </row>
    <row r="16" spans="1:18" ht="58" x14ac:dyDescent="0.35">
      <c r="B16" s="61" t="s">
        <v>320</v>
      </c>
      <c r="C16" s="21" t="s">
        <v>2445</v>
      </c>
      <c r="D16" s="94"/>
      <c r="E16" s="94"/>
      <c r="F16" s="61" t="s">
        <v>999</v>
      </c>
      <c r="G16" s="61" t="s">
        <v>2860</v>
      </c>
      <c r="H16" s="61"/>
      <c r="I16" s="19"/>
      <c r="J16" s="19"/>
      <c r="K16" s="102"/>
      <c r="L16" s="19"/>
      <c r="M16" s="19"/>
      <c r="N16" s="19"/>
      <c r="O16" s="19"/>
      <c r="R16" s="96" t="s">
        <v>1955</v>
      </c>
    </row>
    <row r="17" spans="2:18" ht="101.5" x14ac:dyDescent="0.35">
      <c r="B17" s="61" t="s">
        <v>324</v>
      </c>
      <c r="C17" s="21" t="s">
        <v>2861</v>
      </c>
      <c r="D17" s="94"/>
      <c r="E17" s="94"/>
      <c r="F17" s="61" t="s">
        <v>1002</v>
      </c>
      <c r="G17" s="61" t="s">
        <v>2862</v>
      </c>
      <c r="H17" s="61"/>
      <c r="I17" s="19"/>
      <c r="J17" s="19"/>
      <c r="K17" s="102"/>
      <c r="L17" s="19"/>
      <c r="M17" s="19"/>
      <c r="N17" s="19"/>
      <c r="O17" s="19"/>
      <c r="R17" s="96" t="s">
        <v>1955</v>
      </c>
    </row>
    <row r="18" spans="2:18" ht="43.5" x14ac:dyDescent="0.35">
      <c r="B18" s="63" t="s">
        <v>343</v>
      </c>
      <c r="C18" s="21" t="s">
        <v>2445</v>
      </c>
      <c r="D18" s="94"/>
      <c r="E18" s="94"/>
      <c r="F18" s="61" t="s">
        <v>1021</v>
      </c>
      <c r="G18" s="204" t="s">
        <v>2863</v>
      </c>
      <c r="H18" s="61"/>
      <c r="I18" s="19"/>
      <c r="J18" s="19"/>
      <c r="K18" s="102"/>
      <c r="L18" s="19"/>
      <c r="M18" s="19"/>
      <c r="N18" s="19"/>
      <c r="O18" s="19"/>
      <c r="R18" s="96" t="s">
        <v>1955</v>
      </c>
    </row>
    <row r="19" spans="2:18" ht="72.5" x14ac:dyDescent="0.35">
      <c r="B19" s="63" t="s">
        <v>350</v>
      </c>
      <c r="C19" s="21" t="s">
        <v>2445</v>
      </c>
      <c r="D19" s="94"/>
      <c r="E19" s="94"/>
      <c r="F19" s="61" t="s">
        <v>1025</v>
      </c>
      <c r="G19" s="204" t="s">
        <v>2864</v>
      </c>
      <c r="H19" s="61" t="s">
        <v>2865</v>
      </c>
      <c r="I19" s="19"/>
      <c r="J19" s="19"/>
      <c r="K19" s="102"/>
      <c r="L19" s="19"/>
      <c r="M19" s="19"/>
      <c r="N19" s="19"/>
      <c r="O19" s="19"/>
      <c r="R19" s="96" t="s">
        <v>1955</v>
      </c>
    </row>
    <row r="20" spans="2:18" ht="72.5" x14ac:dyDescent="0.35">
      <c r="B20" s="63" t="s">
        <v>356</v>
      </c>
      <c r="C20" s="21" t="s">
        <v>2445</v>
      </c>
      <c r="D20" s="94"/>
      <c r="E20" s="94"/>
      <c r="F20" s="61" t="s">
        <v>1028</v>
      </c>
      <c r="G20" s="61" t="s">
        <v>2866</v>
      </c>
      <c r="H20" s="61"/>
      <c r="I20" s="19"/>
      <c r="J20" s="19"/>
      <c r="K20" s="102"/>
      <c r="L20" s="19"/>
      <c r="M20" s="19"/>
      <c r="N20" s="19"/>
      <c r="O20" s="19"/>
      <c r="R20" s="96" t="s">
        <v>1955</v>
      </c>
    </row>
    <row r="21" spans="2:18" ht="101.5" x14ac:dyDescent="0.35">
      <c r="B21" s="63" t="s">
        <v>361</v>
      </c>
      <c r="C21" s="21" t="s">
        <v>2492</v>
      </c>
      <c r="D21" s="94"/>
      <c r="E21" s="94"/>
      <c r="F21" s="61" t="s">
        <v>1031</v>
      </c>
      <c r="G21" s="204" t="s">
        <v>2867</v>
      </c>
      <c r="H21" s="61"/>
      <c r="I21" s="19"/>
      <c r="J21" s="19"/>
      <c r="K21" s="102"/>
      <c r="L21" s="19"/>
      <c r="M21" s="19"/>
      <c r="N21" s="19"/>
      <c r="O21" s="19"/>
      <c r="R21" s="96" t="s">
        <v>1955</v>
      </c>
    </row>
    <row r="22" spans="2:18" ht="72.5" x14ac:dyDescent="0.35">
      <c r="B22" s="61" t="s">
        <v>1855</v>
      </c>
      <c r="C22" s="21" t="s">
        <v>2861</v>
      </c>
      <c r="D22" s="94"/>
      <c r="E22" s="94"/>
      <c r="F22" s="61" t="s">
        <v>1040</v>
      </c>
      <c r="G22" s="61" t="s">
        <v>2868</v>
      </c>
      <c r="H22" s="61"/>
      <c r="I22" s="19"/>
      <c r="J22" s="19"/>
      <c r="K22" s="102"/>
      <c r="L22" s="19"/>
      <c r="M22" s="19"/>
      <c r="N22" s="19"/>
      <c r="O22" s="19"/>
      <c r="R22" s="96" t="s">
        <v>1955</v>
      </c>
    </row>
    <row r="23" spans="2:18" ht="43.5" x14ac:dyDescent="0.35">
      <c r="B23" s="63" t="s">
        <v>1862</v>
      </c>
      <c r="C23" s="21" t="s">
        <v>2869</v>
      </c>
      <c r="D23" s="94"/>
      <c r="E23" s="94"/>
      <c r="F23" s="61" t="s">
        <v>1049</v>
      </c>
      <c r="G23" s="61" t="s">
        <v>2870</v>
      </c>
      <c r="H23" s="61"/>
      <c r="I23" s="19"/>
      <c r="J23" s="19"/>
      <c r="K23" s="102"/>
      <c r="L23" s="19"/>
      <c r="M23" s="19"/>
      <c r="N23" s="19"/>
      <c r="O23" s="19"/>
      <c r="R23" s="96" t="s">
        <v>1955</v>
      </c>
    </row>
    <row r="24" spans="2:18" ht="60" customHeight="1" x14ac:dyDescent="0.35">
      <c r="B24" s="61" t="s">
        <v>1676</v>
      </c>
      <c r="C24" s="21" t="s">
        <v>2445</v>
      </c>
      <c r="D24" s="94"/>
      <c r="E24" s="94"/>
      <c r="F24" s="61" t="s">
        <v>1053</v>
      </c>
      <c r="G24" s="204" t="s">
        <v>2871</v>
      </c>
      <c r="H24" s="61"/>
      <c r="I24" s="19"/>
      <c r="J24" s="19"/>
      <c r="K24" s="102"/>
      <c r="L24" s="19"/>
      <c r="M24" s="19"/>
      <c r="N24" s="19"/>
      <c r="O24" s="19"/>
      <c r="R24" s="96" t="s">
        <v>1955</v>
      </c>
    </row>
    <row r="25" spans="2:18" ht="58" x14ac:dyDescent="0.35">
      <c r="B25" s="61" t="s">
        <v>1863</v>
      </c>
      <c r="C25" s="21" t="s">
        <v>2445</v>
      </c>
      <c r="D25" s="94"/>
      <c r="E25" s="94"/>
      <c r="F25" s="61" t="s">
        <v>1056</v>
      </c>
      <c r="G25" s="61" t="s">
        <v>2872</v>
      </c>
      <c r="H25" s="61"/>
      <c r="I25" s="19"/>
      <c r="J25" s="19"/>
      <c r="K25" s="102"/>
      <c r="L25" s="19"/>
      <c r="M25" s="19"/>
      <c r="N25" s="19"/>
      <c r="O25" s="19"/>
      <c r="R25" s="96" t="s">
        <v>1955</v>
      </c>
    </row>
    <row r="26" spans="2:18" ht="29" x14ac:dyDescent="0.35">
      <c r="B26" s="63" t="s">
        <v>1865</v>
      </c>
      <c r="C26" s="21" t="s">
        <v>2445</v>
      </c>
      <c r="D26" s="94"/>
      <c r="E26" s="94"/>
      <c r="F26" s="61" t="s">
        <v>1059</v>
      </c>
      <c r="G26" s="61" t="s">
        <v>2873</v>
      </c>
      <c r="H26" s="61"/>
      <c r="I26" s="19"/>
      <c r="J26" s="19"/>
      <c r="K26" s="102"/>
      <c r="L26" s="19"/>
      <c r="M26" s="19"/>
      <c r="N26" s="19"/>
      <c r="O26" s="19"/>
      <c r="R26" s="96" t="s">
        <v>1955</v>
      </c>
    </row>
    <row r="27" spans="2:18" ht="29" x14ac:dyDescent="0.35">
      <c r="B27" s="63" t="s">
        <v>1683</v>
      </c>
      <c r="C27" s="21" t="s">
        <v>2445</v>
      </c>
      <c r="D27" s="94"/>
      <c r="E27" s="94"/>
      <c r="F27" s="61" t="s">
        <v>1091</v>
      </c>
      <c r="G27" s="204" t="s">
        <v>2874</v>
      </c>
      <c r="H27" s="61"/>
      <c r="I27" s="19"/>
      <c r="J27" s="19"/>
      <c r="K27" s="102"/>
      <c r="L27" s="19"/>
      <c r="M27" s="19"/>
      <c r="N27" s="19"/>
      <c r="O27" s="19"/>
      <c r="R27" s="96" t="s">
        <v>1955</v>
      </c>
    </row>
    <row r="28" spans="2:18" ht="29" x14ac:dyDescent="0.35">
      <c r="B28" s="63" t="s">
        <v>1878</v>
      </c>
      <c r="C28" s="21" t="s">
        <v>2492</v>
      </c>
      <c r="D28" s="94"/>
      <c r="E28" s="94"/>
      <c r="F28" s="61" t="s">
        <v>1096</v>
      </c>
      <c r="G28" s="204" t="s">
        <v>2875</v>
      </c>
      <c r="H28" s="61"/>
      <c r="I28" s="19"/>
      <c r="J28" s="19"/>
      <c r="K28" s="102"/>
      <c r="L28" s="19"/>
      <c r="M28" s="19"/>
      <c r="N28" s="19"/>
      <c r="O28" s="19"/>
      <c r="R28" s="96" t="s">
        <v>1955</v>
      </c>
    </row>
    <row r="29" spans="2:18" ht="87" x14ac:dyDescent="0.35">
      <c r="B29" s="61" t="s">
        <v>1911</v>
      </c>
      <c r="C29" s="21" t="s">
        <v>2445</v>
      </c>
      <c r="D29" s="94"/>
      <c r="E29" s="94"/>
      <c r="F29" s="61" t="s">
        <v>1099</v>
      </c>
      <c r="G29" s="204" t="s">
        <v>2876</v>
      </c>
      <c r="H29" s="61" t="s">
        <v>2865</v>
      </c>
      <c r="I29" s="19"/>
      <c r="J29" s="19"/>
      <c r="K29" s="102"/>
      <c r="L29" s="19"/>
      <c r="M29" s="19"/>
      <c r="N29" s="19"/>
      <c r="O29" s="19"/>
      <c r="R29" s="96" t="s">
        <v>1955</v>
      </c>
    </row>
    <row r="30" spans="2:18" ht="29" x14ac:dyDescent="0.35">
      <c r="B30" s="63" t="s">
        <v>1720</v>
      </c>
      <c r="C30" s="21" t="s">
        <v>2492</v>
      </c>
      <c r="D30" s="94"/>
      <c r="E30" s="94"/>
      <c r="F30" s="61" t="s">
        <v>1723</v>
      </c>
      <c r="G30" s="204" t="s">
        <v>2877</v>
      </c>
      <c r="H30" s="61"/>
      <c r="I30" s="19"/>
      <c r="J30" s="19"/>
      <c r="K30" s="102"/>
      <c r="L30" s="19"/>
      <c r="M30" s="19"/>
      <c r="N30" s="19"/>
      <c r="O30" s="19"/>
      <c r="R30" s="96" t="s">
        <v>1955</v>
      </c>
    </row>
    <row r="31" spans="2:18" ht="58" x14ac:dyDescent="0.35">
      <c r="B31" s="61" t="s">
        <v>1684</v>
      </c>
      <c r="C31" s="21" t="s">
        <v>2445</v>
      </c>
      <c r="D31" s="94"/>
      <c r="E31" s="94"/>
      <c r="F31" s="61" t="s">
        <v>1685</v>
      </c>
      <c r="G31" s="61" t="s">
        <v>2878</v>
      </c>
      <c r="H31" s="61"/>
      <c r="I31" s="19"/>
      <c r="J31" s="19"/>
      <c r="K31" s="102"/>
      <c r="L31" s="19"/>
      <c r="M31" s="19"/>
      <c r="N31" s="19"/>
      <c r="O31" s="19"/>
      <c r="R31" s="96" t="s">
        <v>1955</v>
      </c>
    </row>
    <row r="32" spans="2:18" ht="43.5" x14ac:dyDescent="0.35">
      <c r="B32" s="61" t="s">
        <v>1687</v>
      </c>
      <c r="C32" s="21" t="s">
        <v>2445</v>
      </c>
      <c r="D32" s="94"/>
      <c r="E32" s="94"/>
      <c r="F32" s="61" t="s">
        <v>1125</v>
      </c>
      <c r="G32" s="61" t="s">
        <v>2879</v>
      </c>
      <c r="H32" s="61"/>
      <c r="I32" s="19"/>
      <c r="J32" s="19"/>
      <c r="K32" s="102"/>
      <c r="L32" s="19"/>
      <c r="M32" s="19"/>
      <c r="N32" s="19"/>
      <c r="O32" s="19"/>
      <c r="R32" s="96" t="s">
        <v>1955</v>
      </c>
    </row>
    <row r="33" spans="2:18" ht="29" x14ac:dyDescent="0.35">
      <c r="B33" s="63" t="s">
        <v>1758</v>
      </c>
      <c r="C33" s="21" t="s">
        <v>2492</v>
      </c>
      <c r="D33" s="94"/>
      <c r="E33" s="94"/>
      <c r="F33" s="61" t="s">
        <v>1143</v>
      </c>
      <c r="G33" s="204" t="s">
        <v>2877</v>
      </c>
      <c r="H33" s="61"/>
      <c r="I33" s="19"/>
      <c r="J33" s="19"/>
      <c r="K33" s="102"/>
      <c r="L33" s="19"/>
      <c r="M33" s="19"/>
      <c r="N33" s="19"/>
      <c r="O33" s="19"/>
      <c r="R33" s="96" t="s">
        <v>1955</v>
      </c>
    </row>
    <row r="34" spans="2:18" ht="120" customHeight="1" x14ac:dyDescent="0.35">
      <c r="B34" s="61" t="s">
        <v>1766</v>
      </c>
      <c r="C34" s="21" t="s">
        <v>2445</v>
      </c>
      <c r="D34" s="94"/>
      <c r="E34" s="94"/>
      <c r="F34" s="61" t="s">
        <v>1769</v>
      </c>
      <c r="G34" s="204" t="s">
        <v>2880</v>
      </c>
      <c r="H34" s="61" t="s">
        <v>2865</v>
      </c>
      <c r="I34" s="19"/>
      <c r="J34" s="19"/>
      <c r="K34" s="102"/>
      <c r="L34" s="19"/>
      <c r="M34" s="19"/>
      <c r="N34" s="19"/>
      <c r="O34" s="19"/>
      <c r="R34" s="96" t="s">
        <v>1955</v>
      </c>
    </row>
    <row r="35" spans="2:18" ht="101.5" x14ac:dyDescent="0.35">
      <c r="B35" s="61" t="s">
        <v>1770</v>
      </c>
      <c r="C35" s="21" t="s">
        <v>2445</v>
      </c>
      <c r="D35" s="94"/>
      <c r="E35" s="94"/>
      <c r="F35" s="61" t="s">
        <v>1773</v>
      </c>
      <c r="G35" s="204" t="s">
        <v>2881</v>
      </c>
      <c r="H35" s="61" t="s">
        <v>2865</v>
      </c>
      <c r="I35" s="19"/>
      <c r="J35" s="19"/>
      <c r="K35" s="102"/>
      <c r="L35" s="19"/>
      <c r="M35" s="19"/>
      <c r="N35" s="19"/>
      <c r="O35" s="19"/>
      <c r="R35" s="96" t="s">
        <v>1955</v>
      </c>
    </row>
    <row r="36" spans="2:18" ht="29" x14ac:dyDescent="0.35">
      <c r="B36" s="63" t="s">
        <v>1811</v>
      </c>
      <c r="C36" s="21" t="s">
        <v>2492</v>
      </c>
      <c r="D36" s="94"/>
      <c r="E36" s="94"/>
      <c r="F36" s="61" t="s">
        <v>1179</v>
      </c>
      <c r="G36" s="204" t="s">
        <v>2882</v>
      </c>
      <c r="H36" s="61"/>
      <c r="I36" s="19"/>
      <c r="J36" s="19"/>
      <c r="K36" s="102"/>
      <c r="L36" s="19"/>
      <c r="M36" s="19"/>
      <c r="N36" s="19"/>
      <c r="O36" s="19"/>
      <c r="R36" s="96" t="s">
        <v>1955</v>
      </c>
    </row>
    <row r="37" spans="2:18" ht="29" x14ac:dyDescent="0.35">
      <c r="B37" s="63" t="s">
        <v>1816</v>
      </c>
      <c r="C37" s="21" t="s">
        <v>2492</v>
      </c>
      <c r="D37" s="94"/>
      <c r="E37" s="94"/>
      <c r="F37" s="61" t="s">
        <v>1819</v>
      </c>
      <c r="G37" s="204" t="s">
        <v>2882</v>
      </c>
      <c r="H37" s="61"/>
      <c r="I37" s="19"/>
      <c r="J37" s="19"/>
      <c r="K37" s="102"/>
      <c r="L37" s="19"/>
      <c r="M37" s="19"/>
      <c r="N37" s="19"/>
      <c r="O37" s="19"/>
      <c r="R37" s="96" t="s">
        <v>1955</v>
      </c>
    </row>
    <row r="38" spans="2:18" ht="29" x14ac:dyDescent="0.35">
      <c r="B38" s="61" t="s">
        <v>1816</v>
      </c>
      <c r="C38" s="21" t="s">
        <v>2492</v>
      </c>
      <c r="D38" s="94"/>
      <c r="E38" s="94"/>
      <c r="F38" s="61" t="s">
        <v>1819</v>
      </c>
      <c r="G38" s="204" t="s">
        <v>2882</v>
      </c>
      <c r="H38" s="61"/>
      <c r="I38" s="19"/>
      <c r="J38" s="19"/>
      <c r="K38" s="102"/>
      <c r="L38" s="19"/>
      <c r="M38" s="19"/>
      <c r="N38" s="19"/>
      <c r="O38" s="19"/>
      <c r="R38" s="96" t="s">
        <v>1955</v>
      </c>
    </row>
    <row r="39" spans="2:18" ht="58" x14ac:dyDescent="0.35">
      <c r="B39" s="63" t="s">
        <v>1935</v>
      </c>
      <c r="C39" s="21" t="s">
        <v>2492</v>
      </c>
      <c r="D39" s="94"/>
      <c r="E39" s="94"/>
      <c r="F39" s="61" t="s">
        <v>1643</v>
      </c>
      <c r="G39" s="204" t="s">
        <v>2883</v>
      </c>
      <c r="H39" s="61"/>
      <c r="I39" s="19"/>
      <c r="J39" s="19"/>
      <c r="K39" s="102"/>
      <c r="L39" s="19"/>
      <c r="M39" s="19"/>
      <c r="N39" s="19"/>
      <c r="O39" s="19"/>
      <c r="R39" s="96" t="s">
        <v>1955</v>
      </c>
    </row>
    <row r="40" spans="2:18" ht="29" x14ac:dyDescent="0.35">
      <c r="B40" s="21"/>
      <c r="C40" s="21"/>
      <c r="D40" s="94"/>
      <c r="E40" s="102"/>
      <c r="F40" s="61"/>
      <c r="G40" s="61"/>
      <c r="H40" s="61"/>
      <c r="I40" s="19"/>
      <c r="J40" s="19"/>
      <c r="K40" s="102"/>
      <c r="L40" s="19"/>
      <c r="M40" s="19"/>
      <c r="N40" s="19"/>
      <c r="O40" s="19"/>
      <c r="R40" s="96" t="s">
        <v>1955</v>
      </c>
    </row>
    <row r="41" spans="2:18" x14ac:dyDescent="0.35">
      <c r="B41" s="21"/>
      <c r="C41" s="21"/>
      <c r="D41" s="94"/>
      <c r="E41" s="102"/>
      <c r="F41" s="61"/>
      <c r="G41" s="55"/>
      <c r="H41" s="55"/>
      <c r="I41" s="19"/>
      <c r="J41" s="19"/>
      <c r="K41" s="102"/>
      <c r="L41" s="19"/>
      <c r="M41" s="19"/>
      <c r="N41" s="19"/>
      <c r="O41" s="19"/>
    </row>
    <row r="42" spans="2:18" x14ac:dyDescent="0.35">
      <c r="B42" s="21"/>
      <c r="C42" s="21"/>
      <c r="D42" s="94"/>
      <c r="E42" s="102"/>
      <c r="F42" s="61"/>
      <c r="G42" s="55"/>
      <c r="H42" s="55"/>
      <c r="I42" s="19"/>
      <c r="J42" s="19"/>
      <c r="K42" s="102"/>
      <c r="L42" s="19"/>
      <c r="M42" s="19"/>
      <c r="N42" s="19"/>
      <c r="O42" s="19"/>
    </row>
    <row r="43" spans="2:18" x14ac:dyDescent="0.35">
      <c r="B43" s="21"/>
      <c r="C43" s="21"/>
      <c r="D43" s="94"/>
      <c r="E43" s="102"/>
      <c r="F43" s="61"/>
      <c r="G43" s="55"/>
      <c r="H43" s="55"/>
      <c r="I43" s="19"/>
      <c r="J43" s="19"/>
      <c r="K43" s="102"/>
      <c r="L43" s="19"/>
      <c r="M43" s="19"/>
      <c r="N43" s="19"/>
      <c r="O43" s="19"/>
    </row>
  </sheetData>
  <autoFilter ref="B2:M40" xr:uid="{1EDB6A58-4A74-4197-A870-1E35A5F2697A}"/>
  <sortState xmlns:xlrd2="http://schemas.microsoft.com/office/spreadsheetml/2017/richdata2" ref="B9:B39">
    <sortCondition ref="B9:B39"/>
  </sortState>
  <mergeCells count="2">
    <mergeCell ref="B3:O3"/>
    <mergeCell ref="B8:O8"/>
  </mergeCells>
  <conditionalFormatting sqref="I1:I7 I9:I1048576">
    <cfRule type="expression" dxfId="60" priority="6">
      <formula>VLOOKUP(I1,E2E_Status_Lookup,2,0)="Red"</formula>
    </cfRule>
    <cfRule type="expression" dxfId="59" priority="7">
      <formula>VLOOKUP(I1,E2E_Status_Lookup,2,0)="Amber"</formula>
    </cfRule>
    <cfRule type="expression" dxfId="58" priority="8">
      <formula>VLOOKUP(I1,E2E_Status_Lookup,2,0)="Green"</formula>
    </cfRule>
    <cfRule type="expression" dxfId="57" priority="9">
      <formula>VLOOKUP(I1,E2E_Status_Lookup,2,0)="Yellow"</formula>
    </cfRule>
    <cfRule type="expression" dxfId="56" priority="10">
      <formula>VLOOKUP(I1,E2E_Status_Lookup,2,0)="Grey"</formula>
    </cfRule>
  </conditionalFormatting>
  <conditionalFormatting sqref="J1:J7 J9:J1048576">
    <cfRule type="expression" dxfId="55" priority="1">
      <formula>VLOOKUP(J1,xXML_Status_Lookup,2,0)="Green"</formula>
    </cfRule>
    <cfRule type="expression" dxfId="54" priority="2">
      <formula>VLOOKUP(J1,xXML_Status_Lookup,2,0)="Red"</formula>
    </cfRule>
    <cfRule type="expression" dxfId="53" priority="3">
      <formula>VLOOKUP(J1,xXML_Status_Lookup,2,0)="Amber"</formula>
    </cfRule>
    <cfRule type="expression" dxfId="52" priority="4">
      <formula>VLOOKUP(J1,xXML_Status_Lookup,2,0)="Yellow"</formula>
    </cfRule>
    <cfRule type="expression" dxfId="51" priority="5">
      <formula>VLOOKUP(J1,xXML_Status_Lookup,2,0)="Grey"</formula>
    </cfRule>
  </conditionalFormatting>
  <dataValidations count="2">
    <dataValidation type="list" allowBlank="1" showInputMessage="1" showErrorMessage="1" sqref="I4:I8" xr:uid="{9D75D9C8-944C-41AA-BFAD-D4E91274518C}">
      <formula1>E2E_Status_List</formula1>
    </dataValidation>
    <dataValidation type="list" allowBlank="1" showInputMessage="1" showErrorMessage="1" sqref="J4:J8" xr:uid="{DE25A6F4-A741-477F-ADC0-C871BA431E1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44CE-15A5-43FB-B2B0-D8A2D7B599BA}">
  <dimension ref="A1:DK37"/>
  <sheetViews>
    <sheetView workbookViewId="0">
      <pane xSplit="5" ySplit="2" topLeftCell="F15" activePane="bottomRight" state="frozen"/>
      <selection pane="topRight" activeCell="E14" sqref="E14"/>
      <selection pane="bottomLeft" activeCell="E14" sqref="E14"/>
      <selection pane="bottomRight" activeCell="F29" sqref="F29"/>
    </sheetView>
  </sheetViews>
  <sheetFormatPr defaultRowHeight="14.5" x14ac:dyDescent="0.35"/>
  <cols>
    <col min="1" max="1" width="2.7265625" customWidth="1"/>
    <col min="2" max="2" width="20.54296875" customWidth="1"/>
    <col min="3" max="3" width="37.453125" customWidth="1"/>
    <col min="4" max="4" width="11.453125" bestFit="1" customWidth="1"/>
    <col min="5" max="5" width="9.7265625" bestFit="1" customWidth="1"/>
    <col min="6" max="9" width="4.7265625" customWidth="1"/>
    <col min="10" max="10" width="6.54296875" customWidth="1"/>
    <col min="11" max="80" width="4.7265625" customWidth="1"/>
    <col min="81" max="81" width="9.81640625" customWidth="1"/>
    <col min="82" max="115" width="4.7265625" customWidth="1"/>
  </cols>
  <sheetData>
    <row r="1" spans="1:115" ht="15.5" x14ac:dyDescent="0.35">
      <c r="A1" s="178" t="s">
        <v>2884</v>
      </c>
      <c r="B1" s="178"/>
      <c r="C1" s="176"/>
      <c r="D1" s="176"/>
      <c r="E1" s="176"/>
      <c r="F1" s="176"/>
      <c r="G1" s="176"/>
      <c r="H1" s="176"/>
      <c r="I1" s="176"/>
      <c r="J1" s="176"/>
      <c r="K1" s="176"/>
      <c r="L1" s="176"/>
      <c r="M1" s="176"/>
      <c r="N1" s="176"/>
      <c r="O1" s="176"/>
      <c r="P1" s="176"/>
      <c r="Q1" s="176"/>
      <c r="R1" s="176"/>
      <c r="S1" s="176"/>
      <c r="T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6"/>
      <c r="BF1" s="176"/>
      <c r="BG1" s="176"/>
      <c r="BH1" s="176"/>
      <c r="BI1" s="176"/>
      <c r="BJ1" s="176"/>
      <c r="BK1" s="176"/>
      <c r="BL1" s="176"/>
      <c r="BM1" s="176"/>
      <c r="BN1" s="176"/>
      <c r="BO1" s="176"/>
      <c r="BP1" s="176"/>
      <c r="BQ1" s="176"/>
      <c r="BR1" s="176"/>
      <c r="BS1" s="176"/>
      <c r="BT1" s="176"/>
      <c r="BU1" s="176"/>
      <c r="BV1" s="176"/>
      <c r="BW1" s="176"/>
      <c r="BX1" s="176"/>
      <c r="BY1" s="176"/>
      <c r="BZ1" s="176"/>
      <c r="CA1" s="176"/>
      <c r="CB1" s="176"/>
      <c r="CC1" s="176"/>
      <c r="CD1" s="176"/>
      <c r="CE1" s="176"/>
      <c r="CF1" s="176"/>
      <c r="CG1" s="176"/>
      <c r="CH1" s="176"/>
      <c r="CI1" s="176"/>
      <c r="CJ1" s="176"/>
      <c r="CK1" s="176"/>
      <c r="CL1" s="176"/>
      <c r="CM1" s="176"/>
      <c r="CN1" s="176"/>
      <c r="CO1" s="176"/>
      <c r="CP1" s="176"/>
      <c r="CQ1" s="176"/>
      <c r="CR1" s="176"/>
      <c r="CS1" s="176"/>
      <c r="CT1" s="176"/>
      <c r="CU1" s="176"/>
      <c r="CV1" s="176"/>
      <c r="CW1" s="176"/>
    </row>
    <row r="2" spans="1:115" ht="40" customHeight="1" x14ac:dyDescent="0.35">
      <c r="A2" s="175" t="s">
        <v>509</v>
      </c>
      <c r="B2" s="175" t="s">
        <v>2885</v>
      </c>
      <c r="C2" s="175" t="s">
        <v>514</v>
      </c>
      <c r="D2" s="175" t="s">
        <v>2886</v>
      </c>
      <c r="E2" s="175" t="s">
        <v>2887</v>
      </c>
      <c r="F2" s="179" t="s">
        <v>122</v>
      </c>
      <c r="G2" s="179" t="s">
        <v>130</v>
      </c>
      <c r="H2" s="179" t="s">
        <v>138</v>
      </c>
      <c r="I2" s="179" t="s">
        <v>151</v>
      </c>
      <c r="J2" s="179" t="s">
        <v>157</v>
      </c>
      <c r="K2" s="179" t="s">
        <v>164</v>
      </c>
      <c r="L2" s="179" t="s">
        <v>170</v>
      </c>
      <c r="M2" s="179" t="s">
        <v>174</v>
      </c>
      <c r="N2" s="179" t="s">
        <v>1659</v>
      </c>
      <c r="O2" s="179" t="s">
        <v>1661</v>
      </c>
      <c r="P2" s="179" t="s">
        <v>1666</v>
      </c>
      <c r="Q2" s="179" t="s">
        <v>1662</v>
      </c>
      <c r="R2" s="179" t="s">
        <v>1663</v>
      </c>
      <c r="S2" s="179" t="s">
        <v>1665</v>
      </c>
      <c r="T2" s="179" t="s">
        <v>1928</v>
      </c>
      <c r="U2" s="179" t="s">
        <v>361</v>
      </c>
      <c r="V2" s="179" t="s">
        <v>364</v>
      </c>
      <c r="W2" s="179" t="s">
        <v>1855</v>
      </c>
      <c r="X2" s="179" t="s">
        <v>372</v>
      </c>
      <c r="Y2" s="179" t="s">
        <v>1676</v>
      </c>
      <c r="Z2" s="179" t="s">
        <v>1668</v>
      </c>
      <c r="AA2" s="179" t="s">
        <v>1836</v>
      </c>
      <c r="AB2" s="179" t="s">
        <v>1837</v>
      </c>
      <c r="AC2" s="179" t="s">
        <v>1839</v>
      </c>
      <c r="AD2" s="179" t="s">
        <v>1841</v>
      </c>
      <c r="AE2" s="179" t="s">
        <v>1710</v>
      </c>
      <c r="AF2" s="179" t="s">
        <v>1716</v>
      </c>
      <c r="AG2" s="179" t="s">
        <v>260</v>
      </c>
      <c r="AH2" s="179" t="s">
        <v>265</v>
      </c>
      <c r="AI2" s="179" t="s">
        <v>268</v>
      </c>
      <c r="AJ2" s="179" t="s">
        <v>1929</v>
      </c>
      <c r="AK2" s="179" t="s">
        <v>272</v>
      </c>
      <c r="AL2" s="179" t="s">
        <v>276</v>
      </c>
      <c r="AM2" s="179" t="s">
        <v>1930</v>
      </c>
      <c r="AN2" s="179" t="s">
        <v>1931</v>
      </c>
      <c r="AO2" s="179" t="s">
        <v>290</v>
      </c>
      <c r="AP2" s="179" t="s">
        <v>298</v>
      </c>
      <c r="AQ2" s="179" t="s">
        <v>301</v>
      </c>
      <c r="AR2" s="179" t="s">
        <v>308</v>
      </c>
      <c r="AS2" s="179" t="s">
        <v>313</v>
      </c>
      <c r="AT2" s="179" t="s">
        <v>317</v>
      </c>
      <c r="AU2" s="179" t="s">
        <v>320</v>
      </c>
      <c r="AV2" s="179" t="s">
        <v>324</v>
      </c>
      <c r="AW2" s="179" t="s">
        <v>328</v>
      </c>
      <c r="AX2" s="179" t="s">
        <v>331</v>
      </c>
      <c r="AY2" s="179" t="s">
        <v>333</v>
      </c>
      <c r="AZ2" s="179" t="s">
        <v>338</v>
      </c>
      <c r="BA2" s="179" t="s">
        <v>343</v>
      </c>
      <c r="BB2" s="179" t="s">
        <v>350</v>
      </c>
      <c r="BC2" s="179" t="s">
        <v>356</v>
      </c>
      <c r="BD2" s="179" t="s">
        <v>361</v>
      </c>
      <c r="BE2" s="179" t="s">
        <v>364</v>
      </c>
      <c r="BF2" s="179" t="s">
        <v>1855</v>
      </c>
      <c r="BG2" s="179" t="s">
        <v>372</v>
      </c>
      <c r="BH2" s="179" t="s">
        <v>1862</v>
      </c>
      <c r="BI2" s="179" t="s">
        <v>1676</v>
      </c>
      <c r="BJ2" s="179" t="s">
        <v>1863</v>
      </c>
      <c r="BK2" s="179" t="s">
        <v>1865</v>
      </c>
      <c r="BL2" s="179" t="s">
        <v>1867</v>
      </c>
      <c r="BM2" s="179" t="s">
        <v>1869</v>
      </c>
      <c r="BN2" s="179" t="s">
        <v>1871</v>
      </c>
      <c r="BO2" s="179" t="s">
        <v>1678</v>
      </c>
      <c r="BP2" s="179" t="s">
        <v>1680</v>
      </c>
      <c r="BQ2" s="179" t="s">
        <v>1873</v>
      </c>
      <c r="BR2" s="179" t="s">
        <v>1875</v>
      </c>
      <c r="BS2" s="179" t="s">
        <v>1876</v>
      </c>
      <c r="BT2" s="179" t="s">
        <v>1877</v>
      </c>
      <c r="BU2" s="179" t="s">
        <v>1683</v>
      </c>
      <c r="BV2" s="179" t="s">
        <v>1878</v>
      </c>
      <c r="BW2" s="179" t="s">
        <v>1911</v>
      </c>
      <c r="BX2" s="179" t="s">
        <v>1880</v>
      </c>
      <c r="BY2" s="179" t="s">
        <v>1720</v>
      </c>
      <c r="BZ2" s="179" t="s">
        <v>1725</v>
      </c>
      <c r="CA2" s="179" t="s">
        <v>1684</v>
      </c>
      <c r="CB2" s="179" t="s">
        <v>1732</v>
      </c>
      <c r="CC2" s="179" t="s">
        <v>1687</v>
      </c>
      <c r="CD2" s="179" t="s">
        <v>1745</v>
      </c>
      <c r="CE2" s="179" t="s">
        <v>1688</v>
      </c>
      <c r="CF2" s="179" t="s">
        <v>1752</v>
      </c>
      <c r="CG2" s="179" t="s">
        <v>1755</v>
      </c>
      <c r="CH2" s="179" t="s">
        <v>1758</v>
      </c>
      <c r="CI2" s="179" t="s">
        <v>1762</v>
      </c>
      <c r="CJ2" s="179" t="s">
        <v>1766</v>
      </c>
      <c r="CK2" s="179" t="s">
        <v>1770</v>
      </c>
      <c r="CL2" s="179" t="s">
        <v>1774</v>
      </c>
      <c r="CM2" s="179" t="s">
        <v>1777</v>
      </c>
      <c r="CN2" s="179" t="s">
        <v>1795</v>
      </c>
      <c r="CO2" s="179" t="s">
        <v>1800</v>
      </c>
      <c r="CP2" s="179" t="s">
        <v>1804</v>
      </c>
      <c r="CQ2" s="179" t="s">
        <v>1690</v>
      </c>
      <c r="CR2" s="179" t="s">
        <v>1811</v>
      </c>
      <c r="CS2" s="179" t="s">
        <v>1816</v>
      </c>
      <c r="CT2" s="179" t="s">
        <v>1821</v>
      </c>
      <c r="CU2" s="179" t="s">
        <v>1935</v>
      </c>
      <c r="CV2" s="179" t="s">
        <v>1646</v>
      </c>
      <c r="CW2" s="179" t="s">
        <v>1651</v>
      </c>
      <c r="CX2" s="179" t="s">
        <v>1993</v>
      </c>
      <c r="CY2" s="179" t="s">
        <v>1995</v>
      </c>
      <c r="CZ2" s="179" t="s">
        <v>1997</v>
      </c>
      <c r="DA2" s="179" t="s">
        <v>1999</v>
      </c>
      <c r="DB2" s="179" t="s">
        <v>2001</v>
      </c>
      <c r="DC2" s="179" t="s">
        <v>2003</v>
      </c>
      <c r="DD2" s="179" t="s">
        <v>2005</v>
      </c>
      <c r="DE2" s="179" t="s">
        <v>2010</v>
      </c>
      <c r="DF2" s="179" t="s">
        <v>2174</v>
      </c>
      <c r="DG2" s="179" t="s">
        <v>2176</v>
      </c>
      <c r="DH2" s="179" t="s">
        <v>2079</v>
      </c>
      <c r="DI2" s="179"/>
      <c r="DJ2" s="179"/>
      <c r="DK2" s="179"/>
    </row>
    <row r="3" spans="1:115" ht="29" x14ac:dyDescent="0.35">
      <c r="A3" s="21">
        <v>1</v>
      </c>
      <c r="B3" s="61" t="s">
        <v>2888</v>
      </c>
      <c r="C3" s="61" t="s">
        <v>2889</v>
      </c>
      <c r="D3" s="188">
        <v>44232</v>
      </c>
      <c r="E3" s="180" t="s">
        <v>2890</v>
      </c>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t="s">
        <v>2056</v>
      </c>
      <c r="AH3" s="181" t="s">
        <v>2056</v>
      </c>
      <c r="AI3" s="181" t="s">
        <v>2056</v>
      </c>
      <c r="AJ3" s="181" t="s">
        <v>2056</v>
      </c>
      <c r="AK3" s="181" t="s">
        <v>2056</v>
      </c>
      <c r="AL3" s="181" t="s">
        <v>2056</v>
      </c>
      <c r="AM3" s="181" t="s">
        <v>2056</v>
      </c>
      <c r="AN3" s="181" t="s">
        <v>2056</v>
      </c>
      <c r="AO3" s="181" t="s">
        <v>2056</v>
      </c>
      <c r="AP3" s="181"/>
      <c r="AQ3" s="181"/>
      <c r="AR3" s="181"/>
      <c r="AS3" s="181" t="s">
        <v>2056</v>
      </c>
      <c r="AT3" s="181" t="s">
        <v>2056</v>
      </c>
      <c r="AU3" s="181"/>
      <c r="AV3" s="181"/>
      <c r="AW3" s="181"/>
      <c r="AX3" s="181" t="s">
        <v>2056</v>
      </c>
      <c r="AY3" s="181"/>
      <c r="AZ3" s="181" t="s">
        <v>2056</v>
      </c>
      <c r="BA3" s="181"/>
      <c r="BB3" s="181"/>
      <c r="BC3" s="181"/>
      <c r="BD3" s="181"/>
      <c r="BE3" s="181" t="s">
        <v>1637</v>
      </c>
      <c r="BF3" s="181" t="s">
        <v>2056</v>
      </c>
      <c r="BG3" s="181" t="s">
        <v>1637</v>
      </c>
      <c r="BH3" s="181"/>
      <c r="BI3" s="181"/>
      <c r="BJ3" s="181"/>
      <c r="BK3" s="181" t="s">
        <v>2056</v>
      </c>
      <c r="BL3" s="181" t="s">
        <v>1637</v>
      </c>
      <c r="BM3" s="181"/>
      <c r="BN3" s="181"/>
      <c r="BO3" s="181"/>
      <c r="BP3" s="181"/>
      <c r="BQ3" s="181"/>
      <c r="BR3" s="181" t="s">
        <v>2056</v>
      </c>
      <c r="BS3" s="181" t="s">
        <v>2056</v>
      </c>
      <c r="BT3" s="181"/>
      <c r="BU3" s="181"/>
      <c r="BV3" s="181"/>
      <c r="BW3" s="181"/>
      <c r="BX3" s="181"/>
      <c r="BY3" s="181"/>
      <c r="BZ3" s="181"/>
      <c r="CA3" s="181" t="s">
        <v>1637</v>
      </c>
      <c r="CB3" s="181" t="s">
        <v>1637</v>
      </c>
      <c r="CC3" s="181"/>
      <c r="CD3" s="181"/>
      <c r="CE3" s="181" t="s">
        <v>2056</v>
      </c>
      <c r="CF3" s="181"/>
      <c r="CG3" s="181" t="s">
        <v>2056</v>
      </c>
      <c r="CH3" s="181"/>
      <c r="CI3" s="181" t="s">
        <v>2056</v>
      </c>
      <c r="CJ3" s="181"/>
      <c r="CK3" s="181"/>
      <c r="CL3" s="181"/>
      <c r="CM3" s="181"/>
      <c r="CN3" s="181"/>
      <c r="CO3" s="181" t="s">
        <v>1637</v>
      </c>
      <c r="CP3" s="181" t="s">
        <v>1637</v>
      </c>
      <c r="CQ3" s="181" t="s">
        <v>2056</v>
      </c>
      <c r="CR3" s="181" t="s">
        <v>2056</v>
      </c>
      <c r="CS3" s="181" t="s">
        <v>2056</v>
      </c>
      <c r="CT3" s="181"/>
      <c r="CU3" s="181"/>
      <c r="CV3" s="181"/>
      <c r="CW3" s="181"/>
      <c r="CX3" s="181"/>
      <c r="CY3" s="181"/>
      <c r="CZ3" s="181"/>
      <c r="DA3" s="181"/>
      <c r="DB3" s="181"/>
      <c r="DC3" s="181"/>
      <c r="DD3" s="181"/>
      <c r="DE3" s="181"/>
      <c r="DF3" s="181"/>
      <c r="DG3" s="181"/>
      <c r="DH3" s="181"/>
      <c r="DI3" s="181"/>
      <c r="DJ3" s="181"/>
      <c r="DK3" s="181"/>
    </row>
    <row r="4" spans="1:115" ht="29" x14ac:dyDescent="0.35">
      <c r="A4" s="21">
        <v>2</v>
      </c>
      <c r="B4" s="61" t="s">
        <v>2891</v>
      </c>
      <c r="C4" s="61" t="s">
        <v>2892</v>
      </c>
      <c r="D4" s="188">
        <v>44232</v>
      </c>
      <c r="E4" s="180" t="s">
        <v>2890</v>
      </c>
      <c r="F4" s="181"/>
      <c r="G4" s="181"/>
      <c r="H4" s="181"/>
      <c r="I4" s="181"/>
      <c r="J4" s="181"/>
      <c r="K4" s="181"/>
      <c r="L4" s="181"/>
      <c r="M4" s="181"/>
      <c r="N4" s="181"/>
      <c r="O4" s="181"/>
      <c r="P4" s="181"/>
      <c r="Q4" s="181"/>
      <c r="R4" s="181"/>
      <c r="S4" s="181"/>
      <c r="T4" s="181"/>
      <c r="U4" s="181"/>
      <c r="V4" s="181"/>
      <c r="W4" s="181"/>
      <c r="X4" s="181"/>
      <c r="Y4" s="181"/>
      <c r="Z4" s="181" t="s">
        <v>2056</v>
      </c>
      <c r="AA4" s="181"/>
      <c r="AB4" s="181"/>
      <c r="AC4" s="181"/>
      <c r="AD4" s="181"/>
      <c r="AE4" s="181"/>
      <c r="AF4" s="181"/>
      <c r="AG4" s="181" t="s">
        <v>2056</v>
      </c>
      <c r="AH4" s="181"/>
      <c r="AI4" s="181"/>
      <c r="AJ4" s="181" t="s">
        <v>2056</v>
      </c>
      <c r="AK4" s="181" t="s">
        <v>2056</v>
      </c>
      <c r="AL4" s="181" t="s">
        <v>2056</v>
      </c>
      <c r="AM4" s="181" t="s">
        <v>2056</v>
      </c>
      <c r="AN4" s="181" t="s">
        <v>2056</v>
      </c>
      <c r="AO4" s="181" t="s">
        <v>2056</v>
      </c>
      <c r="AP4" s="181"/>
      <c r="AQ4" s="181" t="s">
        <v>2056</v>
      </c>
      <c r="AR4" s="181" t="s">
        <v>2056</v>
      </c>
      <c r="AS4" s="181"/>
      <c r="AT4" s="181"/>
      <c r="AU4" s="181" t="s">
        <v>2056</v>
      </c>
      <c r="AV4" s="181"/>
      <c r="AW4" s="181" t="s">
        <v>2056</v>
      </c>
      <c r="AX4" s="181" t="s">
        <v>2056</v>
      </c>
      <c r="AY4" s="181"/>
      <c r="AZ4" s="181"/>
      <c r="BA4" s="181" t="s">
        <v>2056</v>
      </c>
      <c r="BB4" s="181"/>
      <c r="BC4" s="181" t="s">
        <v>2056</v>
      </c>
      <c r="BD4" s="181" t="s">
        <v>2056</v>
      </c>
      <c r="BE4" s="181" t="s">
        <v>1637</v>
      </c>
      <c r="BF4" s="181"/>
      <c r="BG4" s="181" t="s">
        <v>1637</v>
      </c>
      <c r="BH4" s="181" t="s">
        <v>2056</v>
      </c>
      <c r="BI4" s="181"/>
      <c r="BJ4" s="181"/>
      <c r="BK4" s="181" t="s">
        <v>2056</v>
      </c>
      <c r="BL4" s="181" t="s">
        <v>1637</v>
      </c>
      <c r="BM4" s="181" t="s">
        <v>1637</v>
      </c>
      <c r="BN4" s="181" t="s">
        <v>1637</v>
      </c>
      <c r="BO4" s="181" t="s">
        <v>2056</v>
      </c>
      <c r="BP4" s="181" t="s">
        <v>2056</v>
      </c>
      <c r="BQ4" s="181" t="s">
        <v>1637</v>
      </c>
      <c r="BR4" s="181" t="s">
        <v>2056</v>
      </c>
      <c r="BS4" s="181" t="s">
        <v>2056</v>
      </c>
      <c r="BT4" s="181"/>
      <c r="BU4" s="181" t="s">
        <v>2056</v>
      </c>
      <c r="BV4" s="181" t="s">
        <v>1637</v>
      </c>
      <c r="BW4" s="181"/>
      <c r="BX4" s="181"/>
      <c r="BY4" s="181"/>
      <c r="BZ4" s="181"/>
      <c r="CA4" s="181"/>
      <c r="CB4" s="181"/>
      <c r="CC4" s="181"/>
      <c r="CD4" s="181"/>
      <c r="CE4" s="181"/>
      <c r="CF4" s="181"/>
      <c r="CG4" s="181"/>
      <c r="CH4" s="181"/>
      <c r="CI4" s="181"/>
      <c r="CJ4" s="181"/>
      <c r="CK4" s="181"/>
      <c r="CL4" s="181"/>
      <c r="CM4" s="181"/>
      <c r="CN4" s="181"/>
      <c r="CO4" s="181"/>
      <c r="CP4" s="181"/>
      <c r="CQ4" s="181"/>
      <c r="CR4" s="181"/>
      <c r="CS4" s="181"/>
      <c r="CT4" s="181"/>
      <c r="CU4" s="181"/>
      <c r="CV4" s="181"/>
      <c r="CW4" s="181"/>
      <c r="CX4" s="181"/>
      <c r="CY4" s="181"/>
      <c r="CZ4" s="181"/>
      <c r="DA4" s="181"/>
      <c r="DB4" s="181"/>
      <c r="DC4" s="181"/>
      <c r="DD4" s="181"/>
      <c r="DE4" s="181"/>
      <c r="DF4" s="181"/>
      <c r="DG4" s="181"/>
      <c r="DH4" s="181"/>
      <c r="DI4" s="181"/>
      <c r="DJ4" s="181"/>
      <c r="DK4" s="181"/>
    </row>
    <row r="5" spans="1:115" ht="29" x14ac:dyDescent="0.35">
      <c r="A5" s="21">
        <v>3</v>
      </c>
      <c r="B5" s="61" t="s">
        <v>2893</v>
      </c>
      <c r="C5" s="61" t="s">
        <v>2894</v>
      </c>
      <c r="D5" s="188">
        <v>44232</v>
      </c>
      <c r="E5" s="180" t="s">
        <v>2895</v>
      </c>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1" t="s">
        <v>2056</v>
      </c>
      <c r="BE5" s="181"/>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t="s">
        <v>2056</v>
      </c>
      <c r="CL5" s="181"/>
      <c r="CM5" s="181"/>
      <c r="CN5" s="181" t="s">
        <v>1637</v>
      </c>
      <c r="CO5" s="181" t="s">
        <v>1637</v>
      </c>
      <c r="CP5" s="181" t="s">
        <v>1637</v>
      </c>
      <c r="CQ5" s="181"/>
      <c r="CR5" s="181"/>
      <c r="CS5" s="181"/>
      <c r="CT5" s="181"/>
      <c r="CU5" s="181"/>
      <c r="CV5" s="181"/>
      <c r="CW5" s="181"/>
      <c r="CX5" s="181"/>
      <c r="CY5" s="181"/>
      <c r="CZ5" s="181"/>
      <c r="DA5" s="181"/>
      <c r="DB5" s="181"/>
      <c r="DC5" s="181"/>
      <c r="DD5" s="181"/>
      <c r="DE5" s="181"/>
      <c r="DF5" s="181"/>
      <c r="DG5" s="181"/>
      <c r="DH5" s="181"/>
      <c r="DI5" s="181"/>
      <c r="DJ5" s="181"/>
      <c r="DK5" s="181"/>
    </row>
    <row r="6" spans="1:115" ht="72.5" x14ac:dyDescent="0.35">
      <c r="A6" s="21">
        <v>4</v>
      </c>
      <c r="B6" s="61" t="s">
        <v>2896</v>
      </c>
      <c r="C6" s="61" t="s">
        <v>2897</v>
      </c>
      <c r="D6" s="188">
        <v>44232</v>
      </c>
      <c r="E6" s="180" t="s">
        <v>2898</v>
      </c>
      <c r="F6" s="181" t="s">
        <v>2056</v>
      </c>
      <c r="G6" s="181" t="s">
        <v>2056</v>
      </c>
      <c r="H6" s="181"/>
      <c r="I6" s="181"/>
      <c r="J6" s="181" t="s">
        <v>2056</v>
      </c>
      <c r="K6" s="181" t="s">
        <v>2056</v>
      </c>
      <c r="L6" s="181" t="s">
        <v>2056</v>
      </c>
      <c r="M6" s="181"/>
      <c r="N6" s="181" t="s">
        <v>2056</v>
      </c>
      <c r="O6" s="181"/>
      <c r="P6" s="181" t="s">
        <v>2056</v>
      </c>
      <c r="Q6" s="181"/>
      <c r="R6" s="181"/>
      <c r="S6" s="181" t="s">
        <v>2056</v>
      </c>
      <c r="T6" s="181"/>
      <c r="U6" s="181"/>
      <c r="V6" s="181"/>
      <c r="W6" s="181"/>
      <c r="X6" s="181"/>
      <c r="Y6" s="181"/>
      <c r="Z6" s="181"/>
      <c r="AA6" s="181"/>
      <c r="AB6" s="181"/>
      <c r="AC6" s="181"/>
      <c r="AD6" s="181"/>
      <c r="AE6" s="181"/>
      <c r="AF6" s="181"/>
      <c r="AG6" s="181"/>
      <c r="AH6" s="181"/>
      <c r="AI6" s="181"/>
      <c r="AJ6" s="181"/>
      <c r="AK6" s="181"/>
      <c r="AL6" s="181"/>
      <c r="AM6" s="181"/>
      <c r="AN6" s="181"/>
      <c r="AO6" s="181"/>
      <c r="AP6" s="181"/>
      <c r="AQ6" s="181"/>
      <c r="AR6" s="181"/>
      <c r="AS6" s="181"/>
      <c r="AT6" s="181"/>
      <c r="AU6" s="181"/>
      <c r="AV6" s="181"/>
      <c r="AW6" s="181"/>
      <c r="AX6" s="181"/>
      <c r="AY6" s="181"/>
      <c r="AZ6" s="181"/>
      <c r="BA6" s="181"/>
      <c r="BB6" s="181"/>
      <c r="BC6" s="181"/>
      <c r="BD6" s="181"/>
      <c r="BE6" s="181"/>
      <c r="BF6" s="181"/>
      <c r="BG6" s="181"/>
      <c r="BH6" s="181"/>
      <c r="BI6" s="181"/>
      <c r="BJ6" s="181"/>
      <c r="BK6" s="181"/>
      <c r="BL6" s="181"/>
      <c r="BM6" s="181"/>
      <c r="BN6" s="181"/>
      <c r="BO6" s="181"/>
      <c r="BP6" s="181"/>
      <c r="BQ6" s="181"/>
      <c r="BR6" s="181"/>
      <c r="BS6" s="181"/>
      <c r="BT6" s="181"/>
      <c r="BU6" s="181"/>
      <c r="BV6" s="181"/>
      <c r="BW6" s="181"/>
      <c r="BX6" s="181"/>
      <c r="BY6" s="181"/>
      <c r="BZ6" s="181"/>
      <c r="CA6" s="181"/>
      <c r="CB6" s="181"/>
      <c r="CC6" s="181"/>
      <c r="CD6" s="181"/>
      <c r="CE6" s="181"/>
      <c r="CF6" s="181"/>
      <c r="CG6" s="181"/>
      <c r="CH6" s="181"/>
      <c r="CI6" s="181"/>
      <c r="CJ6" s="181"/>
      <c r="CK6" s="181"/>
      <c r="CL6" s="181"/>
      <c r="CM6" s="181"/>
      <c r="CN6" s="181"/>
      <c r="CO6" s="181"/>
      <c r="CP6" s="181"/>
      <c r="CQ6" s="181"/>
      <c r="CR6" s="181"/>
      <c r="CS6" s="181"/>
      <c r="CT6" s="181"/>
      <c r="CU6" s="181"/>
      <c r="CV6" s="181"/>
      <c r="CW6" s="181"/>
      <c r="CX6" s="181"/>
      <c r="CY6" s="181"/>
      <c r="CZ6" s="181"/>
      <c r="DA6" s="181"/>
      <c r="DB6" s="181"/>
      <c r="DC6" s="181"/>
      <c r="DD6" s="181"/>
      <c r="DE6" s="181"/>
      <c r="DF6" s="181"/>
      <c r="DG6" s="181"/>
      <c r="DH6" s="181"/>
      <c r="DI6" s="181"/>
      <c r="DJ6" s="181"/>
      <c r="DK6" s="181"/>
    </row>
    <row r="7" spans="1:115" ht="43.5" x14ac:dyDescent="0.35">
      <c r="A7" s="21">
        <v>5</v>
      </c>
      <c r="B7" s="61" t="s">
        <v>2899</v>
      </c>
      <c r="C7" s="61" t="s">
        <v>2900</v>
      </c>
      <c r="D7" s="188">
        <v>44232</v>
      </c>
      <c r="E7" s="180" t="s">
        <v>2898</v>
      </c>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t="s">
        <v>1637</v>
      </c>
      <c r="AH7" s="181" t="s">
        <v>1637</v>
      </c>
      <c r="AI7" s="181" t="s">
        <v>1637</v>
      </c>
      <c r="AJ7" s="181" t="s">
        <v>1637</v>
      </c>
      <c r="AK7" s="181" t="s">
        <v>1637</v>
      </c>
      <c r="AL7" s="181" t="s">
        <v>1637</v>
      </c>
      <c r="AM7" s="181" t="s">
        <v>1637</v>
      </c>
      <c r="AN7" s="181"/>
      <c r="AO7" s="181"/>
      <c r="AP7" s="181"/>
      <c r="AQ7" s="181"/>
      <c r="AR7" s="181"/>
      <c r="AS7" s="181" t="s">
        <v>1637</v>
      </c>
      <c r="AT7" s="181" t="s">
        <v>1637</v>
      </c>
      <c r="AU7" s="181" t="s">
        <v>2056</v>
      </c>
      <c r="AV7" s="181" t="s">
        <v>2056</v>
      </c>
      <c r="AW7" s="181"/>
      <c r="AX7" s="181" t="s">
        <v>2056</v>
      </c>
      <c r="AY7" s="181" t="s">
        <v>2056</v>
      </c>
      <c r="AZ7" s="181" t="s">
        <v>2056</v>
      </c>
      <c r="BA7" s="181"/>
      <c r="BB7" s="181"/>
      <c r="BC7" s="181"/>
      <c r="BD7" s="181"/>
      <c r="BE7" s="181" t="s">
        <v>2056</v>
      </c>
      <c r="BF7" s="181" t="s">
        <v>1637</v>
      </c>
      <c r="BG7" s="181" t="s">
        <v>1637</v>
      </c>
      <c r="BH7" s="181" t="s">
        <v>1637</v>
      </c>
      <c r="BI7" s="181"/>
      <c r="BJ7" s="181"/>
      <c r="BK7" s="181" t="s">
        <v>1637</v>
      </c>
      <c r="BL7" s="181"/>
      <c r="BM7" s="181"/>
      <c r="BN7" s="181"/>
      <c r="BO7" s="181"/>
      <c r="BP7" s="181"/>
      <c r="BQ7" s="181"/>
      <c r="BR7" s="181" t="s">
        <v>1637</v>
      </c>
      <c r="BS7" s="181" t="s">
        <v>1637</v>
      </c>
      <c r="BT7" s="181"/>
      <c r="BU7" s="181"/>
      <c r="BV7" s="181"/>
      <c r="BW7" s="181"/>
      <c r="BX7" s="181"/>
      <c r="BY7" s="181"/>
      <c r="BZ7" s="181" t="s">
        <v>1637</v>
      </c>
      <c r="CA7" s="181"/>
      <c r="CB7" s="181"/>
      <c r="CC7" s="181" t="s">
        <v>2056</v>
      </c>
      <c r="CD7" s="181"/>
      <c r="CE7" s="181" t="s">
        <v>1637</v>
      </c>
      <c r="CF7" s="181"/>
      <c r="CG7" s="181" t="s">
        <v>1637</v>
      </c>
      <c r="CH7" s="181"/>
      <c r="CI7" s="181" t="s">
        <v>1637</v>
      </c>
      <c r="CJ7" s="181"/>
      <c r="CK7" s="181"/>
      <c r="CL7" s="181"/>
      <c r="CM7" s="181" t="s">
        <v>1637</v>
      </c>
      <c r="CN7" s="181"/>
      <c r="CO7" s="181" t="s">
        <v>1637</v>
      </c>
      <c r="CP7" s="181" t="s">
        <v>1637</v>
      </c>
      <c r="CQ7" s="181" t="s">
        <v>2056</v>
      </c>
      <c r="CR7" s="181"/>
      <c r="CS7" s="181"/>
      <c r="CT7" s="181"/>
      <c r="CU7" s="181" t="s">
        <v>1637</v>
      </c>
      <c r="CV7" s="181"/>
      <c r="CW7" s="181"/>
      <c r="CX7" s="181"/>
      <c r="CY7" s="181"/>
      <c r="CZ7" s="181"/>
      <c r="DA7" s="181"/>
      <c r="DB7" s="181"/>
      <c r="DC7" s="181"/>
      <c r="DD7" s="181"/>
      <c r="DE7" s="181"/>
      <c r="DF7" s="181"/>
      <c r="DG7" s="181"/>
      <c r="DH7" s="181"/>
      <c r="DI7" s="181"/>
      <c r="DJ7" s="181"/>
      <c r="DK7" s="181"/>
    </row>
    <row r="8" spans="1:115" ht="58" x14ac:dyDescent="0.35">
      <c r="A8" s="21">
        <v>6</v>
      </c>
      <c r="B8" s="61" t="s">
        <v>2901</v>
      </c>
      <c r="C8" s="61" t="s">
        <v>2902</v>
      </c>
      <c r="D8" s="188">
        <v>44232</v>
      </c>
      <c r="E8" s="180" t="s">
        <v>2898</v>
      </c>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c r="AE8" s="181"/>
      <c r="AF8" s="181"/>
      <c r="AG8" s="181"/>
      <c r="AH8" s="181"/>
      <c r="AI8" s="181"/>
      <c r="AJ8" s="181"/>
      <c r="AK8" s="181"/>
      <c r="AL8" s="181"/>
      <c r="AM8" s="181"/>
      <c r="AN8" s="181"/>
      <c r="AO8" s="181"/>
      <c r="AP8" s="181"/>
      <c r="AQ8" s="181"/>
      <c r="AR8" s="181"/>
      <c r="AS8" s="181"/>
      <c r="AT8" s="181"/>
      <c r="AU8" s="181"/>
      <c r="AV8" s="181"/>
      <c r="AW8" s="181"/>
      <c r="AX8" s="181"/>
      <c r="AY8" s="181"/>
      <c r="AZ8" s="181"/>
      <c r="BA8" s="181"/>
      <c r="BB8" s="181"/>
      <c r="BC8" s="181"/>
      <c r="BD8" s="181"/>
      <c r="BE8" s="181"/>
      <c r="BF8" s="181"/>
      <c r="BG8" s="181"/>
      <c r="BH8" s="181"/>
      <c r="BI8" s="181"/>
      <c r="BJ8" s="181"/>
      <c r="BK8" s="181"/>
      <c r="BL8" s="181"/>
      <c r="BM8" s="181"/>
      <c r="BN8" s="181"/>
      <c r="BO8" s="181"/>
      <c r="BP8" s="181"/>
      <c r="BQ8" s="181"/>
      <c r="BR8" s="181"/>
      <c r="BS8" s="181"/>
      <c r="BT8" s="181"/>
      <c r="BU8" s="181"/>
      <c r="BV8" s="181"/>
      <c r="BW8" s="181"/>
      <c r="BX8" s="181"/>
      <c r="BY8" s="181"/>
      <c r="BZ8" s="181"/>
      <c r="CA8" s="181"/>
      <c r="CB8" s="181"/>
      <c r="CC8" s="181" t="s">
        <v>1637</v>
      </c>
      <c r="CD8" s="181"/>
      <c r="CE8" s="181"/>
      <c r="CF8" s="181"/>
      <c r="CG8" s="181"/>
      <c r="CH8" s="181"/>
      <c r="CI8" s="181"/>
      <c r="CJ8" s="181"/>
      <c r="CK8" s="181"/>
      <c r="CL8" s="181"/>
      <c r="CM8" s="181"/>
      <c r="CN8" s="181"/>
      <c r="CO8" s="181"/>
      <c r="CP8" s="181"/>
      <c r="CQ8" s="181"/>
      <c r="CR8" s="181"/>
      <c r="CS8" s="181"/>
      <c r="CT8" s="181"/>
      <c r="CU8" s="181"/>
      <c r="CV8" s="181"/>
      <c r="CW8" s="181"/>
      <c r="CX8" s="181"/>
      <c r="CY8" s="181"/>
      <c r="CZ8" s="181"/>
      <c r="DA8" s="181"/>
      <c r="DB8" s="181"/>
      <c r="DC8" s="181"/>
      <c r="DD8" s="181"/>
      <c r="DE8" s="181"/>
      <c r="DF8" s="181"/>
      <c r="DG8" s="181"/>
      <c r="DH8" s="181"/>
      <c r="DI8" s="181"/>
      <c r="DJ8" s="181"/>
      <c r="DK8" s="181"/>
    </row>
    <row r="9" spans="1:115" ht="43.5" x14ac:dyDescent="0.35">
      <c r="A9" s="21">
        <v>7</v>
      </c>
      <c r="B9" s="61" t="s">
        <v>2903</v>
      </c>
      <c r="C9" s="61" t="s">
        <v>2904</v>
      </c>
      <c r="D9" s="188">
        <v>44232</v>
      </c>
      <c r="E9" s="180" t="s">
        <v>2890</v>
      </c>
      <c r="F9" s="181" t="s">
        <v>2056</v>
      </c>
      <c r="G9" s="181" t="s">
        <v>2056</v>
      </c>
      <c r="H9" s="181"/>
      <c r="I9" s="181"/>
      <c r="J9" s="181" t="s">
        <v>2056</v>
      </c>
      <c r="K9" s="181" t="s">
        <v>2056</v>
      </c>
      <c r="L9" s="181" t="s">
        <v>2056</v>
      </c>
      <c r="M9" s="181"/>
      <c r="N9" s="181" t="s">
        <v>1637</v>
      </c>
      <c r="O9" s="181" t="s">
        <v>1637</v>
      </c>
      <c r="P9" s="181" t="s">
        <v>2056</v>
      </c>
      <c r="Q9" s="181" t="s">
        <v>1637</v>
      </c>
      <c r="R9" s="181" t="s">
        <v>1637</v>
      </c>
      <c r="S9" s="181" t="s">
        <v>2056</v>
      </c>
      <c r="T9" s="181"/>
      <c r="U9" s="181"/>
      <c r="V9" s="181"/>
      <c r="W9" s="181"/>
      <c r="X9" s="181"/>
      <c r="Y9" s="181"/>
      <c r="Z9" s="181"/>
      <c r="AA9" s="181"/>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181"/>
      <c r="BL9" s="181"/>
      <c r="BM9" s="181"/>
      <c r="BN9" s="181"/>
      <c r="BO9" s="181"/>
      <c r="BP9" s="181"/>
      <c r="BQ9" s="181"/>
      <c r="BR9" s="181"/>
      <c r="BS9" s="181"/>
      <c r="BT9" s="181"/>
      <c r="BU9" s="181"/>
      <c r="BV9" s="181"/>
      <c r="BW9" s="181"/>
      <c r="BX9" s="181"/>
      <c r="BY9" s="181"/>
      <c r="BZ9" s="181"/>
      <c r="CA9" s="181"/>
      <c r="CB9" s="181"/>
      <c r="CC9" s="181"/>
      <c r="CD9" s="181"/>
      <c r="CE9" s="181"/>
      <c r="CF9" s="181"/>
      <c r="CG9" s="181"/>
      <c r="CH9" s="181"/>
      <c r="CI9" s="181"/>
      <c r="CJ9" s="181"/>
      <c r="CK9" s="181"/>
      <c r="CL9" s="181"/>
      <c r="CM9" s="181"/>
      <c r="CN9" s="181"/>
      <c r="CO9" s="181"/>
      <c r="CP9" s="181"/>
      <c r="CQ9" s="181"/>
      <c r="CR9" s="181"/>
      <c r="CS9" s="181"/>
      <c r="CT9" s="181"/>
      <c r="CU9" s="181"/>
      <c r="CV9" s="181"/>
      <c r="CW9" s="181"/>
      <c r="CX9" s="181"/>
      <c r="CY9" s="181"/>
      <c r="CZ9" s="181"/>
      <c r="DA9" s="181"/>
      <c r="DB9" s="181"/>
      <c r="DC9" s="181"/>
      <c r="DD9" s="181"/>
      <c r="DE9" s="181"/>
      <c r="DF9" s="181"/>
      <c r="DG9" s="181"/>
      <c r="DH9" s="181"/>
      <c r="DI9" s="181"/>
      <c r="DJ9" s="181"/>
      <c r="DK9" s="181"/>
    </row>
    <row r="10" spans="1:115" ht="58" x14ac:dyDescent="0.35">
      <c r="A10" s="21">
        <v>8</v>
      </c>
      <c r="B10" s="61" t="s">
        <v>320</v>
      </c>
      <c r="C10" s="61" t="s">
        <v>2905</v>
      </c>
      <c r="D10" s="188">
        <v>44235</v>
      </c>
      <c r="E10" s="180" t="s">
        <v>2898</v>
      </c>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t="s">
        <v>2056</v>
      </c>
      <c r="AV10" s="181"/>
      <c r="AW10" s="181"/>
      <c r="AX10" s="181"/>
      <c r="AY10" s="181"/>
      <c r="AZ10" s="181"/>
      <c r="BA10" s="181"/>
      <c r="BB10" s="181"/>
      <c r="BC10" s="181"/>
      <c r="BD10" s="181"/>
      <c r="BE10" s="181"/>
      <c r="BF10" s="181"/>
      <c r="BG10" s="181"/>
      <c r="BH10" s="181"/>
      <c r="BI10" s="181"/>
      <c r="BJ10" s="181"/>
      <c r="BK10" s="181"/>
      <c r="BL10" s="181"/>
      <c r="BM10" s="181"/>
      <c r="BN10" s="181"/>
      <c r="BO10" s="181"/>
      <c r="BP10" s="181"/>
      <c r="BQ10" s="181"/>
      <c r="BR10" s="181"/>
      <c r="BS10" s="181"/>
      <c r="BT10" s="181"/>
      <c r="BU10" s="181"/>
      <c r="BV10" s="181"/>
      <c r="BW10" s="181"/>
      <c r="BX10" s="181"/>
      <c r="BY10" s="181"/>
      <c r="BZ10" s="181"/>
      <c r="CA10" s="181"/>
      <c r="CB10" s="181"/>
      <c r="CC10" s="181"/>
      <c r="CD10" s="181"/>
      <c r="CE10" s="181"/>
      <c r="CF10" s="181"/>
      <c r="CG10" s="181"/>
      <c r="CH10" s="181"/>
      <c r="CI10" s="181"/>
      <c r="CJ10" s="181"/>
      <c r="CK10" s="181"/>
      <c r="CL10" s="181"/>
      <c r="CM10" s="181"/>
      <c r="CN10" s="181"/>
      <c r="CO10" s="181"/>
      <c r="CP10" s="181"/>
      <c r="CQ10" s="181"/>
      <c r="CR10" s="181"/>
      <c r="CS10" s="181"/>
      <c r="CT10" s="181"/>
      <c r="CU10" s="181"/>
      <c r="CV10" s="181"/>
      <c r="CW10" s="181"/>
      <c r="CX10" s="181"/>
      <c r="CY10" s="181"/>
      <c r="CZ10" s="181"/>
      <c r="DA10" s="181"/>
      <c r="DB10" s="181"/>
      <c r="DC10" s="181"/>
      <c r="DD10" s="181"/>
      <c r="DE10" s="181"/>
      <c r="DF10" s="181"/>
      <c r="DG10" s="181"/>
      <c r="DH10" s="181"/>
      <c r="DI10" s="181"/>
      <c r="DJ10" s="181"/>
      <c r="DK10" s="181"/>
    </row>
    <row r="11" spans="1:115" ht="29" x14ac:dyDescent="0.35">
      <c r="A11" s="21">
        <v>9</v>
      </c>
      <c r="B11" s="61" t="s">
        <v>2906</v>
      </c>
      <c r="C11" s="61" t="s">
        <v>2907</v>
      </c>
      <c r="D11" s="188">
        <v>44236</v>
      </c>
      <c r="E11" s="180" t="s">
        <v>2890</v>
      </c>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t="s">
        <v>1637</v>
      </c>
      <c r="BM11" s="181"/>
      <c r="BN11" s="181"/>
      <c r="BO11" s="181"/>
      <c r="BP11" s="181"/>
      <c r="BQ11" s="181" t="s">
        <v>1637</v>
      </c>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81"/>
      <c r="CU11" s="181"/>
      <c r="CV11" s="181" t="s">
        <v>1637</v>
      </c>
      <c r="CW11" s="181"/>
      <c r="CX11" s="181"/>
      <c r="CY11" s="181"/>
      <c r="CZ11" s="181"/>
      <c r="DA11" s="181"/>
      <c r="DB11" s="181"/>
      <c r="DC11" s="181"/>
      <c r="DD11" s="181"/>
      <c r="DE11" s="181"/>
      <c r="DF11" s="181"/>
      <c r="DG11" s="181"/>
      <c r="DH11" s="181"/>
      <c r="DI11" s="181"/>
      <c r="DJ11" s="181"/>
      <c r="DK11" s="181"/>
    </row>
    <row r="12" spans="1:115" ht="29" x14ac:dyDescent="0.35">
      <c r="A12" s="21">
        <v>10</v>
      </c>
      <c r="B12" s="90" t="s">
        <v>1867</v>
      </c>
      <c r="C12" s="61" t="s">
        <v>2908</v>
      </c>
      <c r="D12" s="188">
        <v>44236</v>
      </c>
      <c r="E12" s="180" t="s">
        <v>2898</v>
      </c>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t="s">
        <v>1637</v>
      </c>
      <c r="BM12" s="181"/>
      <c r="BN12" s="181"/>
      <c r="BO12" s="181"/>
      <c r="BP12" s="181"/>
      <c r="BQ12" s="181"/>
      <c r="BR12" s="181"/>
      <c r="BS12" s="181"/>
      <c r="BT12" s="181"/>
      <c r="BU12" s="181"/>
      <c r="BV12" s="181"/>
      <c r="BW12" s="181"/>
      <c r="BX12" s="181"/>
      <c r="BY12" s="181"/>
      <c r="BZ12" s="181"/>
      <c r="CA12" s="181"/>
      <c r="CB12" s="181"/>
      <c r="CC12" s="181"/>
      <c r="CD12" s="181"/>
      <c r="CE12" s="181"/>
      <c r="CF12" s="181"/>
      <c r="CG12" s="181"/>
      <c r="CH12" s="181"/>
      <c r="CI12" s="181"/>
      <c r="CJ12" s="181"/>
      <c r="CK12" s="181"/>
      <c r="CL12" s="181"/>
      <c r="CM12" s="181"/>
      <c r="CN12" s="181"/>
      <c r="CO12" s="181"/>
      <c r="CP12" s="181"/>
      <c r="CQ12" s="181"/>
      <c r="CR12" s="181"/>
      <c r="CS12" s="181"/>
      <c r="CT12" s="181"/>
      <c r="CU12" s="181"/>
      <c r="CV12" s="181"/>
      <c r="CW12" s="181"/>
      <c r="CX12" s="181"/>
      <c r="CY12" s="181"/>
      <c r="CZ12" s="181"/>
      <c r="DA12" s="181"/>
      <c r="DB12" s="181"/>
      <c r="DC12" s="181"/>
      <c r="DD12" s="181"/>
      <c r="DE12" s="181"/>
      <c r="DF12" s="181"/>
      <c r="DG12" s="181"/>
      <c r="DH12" s="181"/>
      <c r="DI12" s="181"/>
      <c r="DJ12" s="181"/>
      <c r="DK12" s="181"/>
    </row>
    <row r="13" spans="1:115" ht="43.5" x14ac:dyDescent="0.35">
      <c r="A13" s="21">
        <v>11</v>
      </c>
      <c r="B13" s="200" t="s">
        <v>265</v>
      </c>
      <c r="C13" s="61" t="s">
        <v>2909</v>
      </c>
      <c r="D13" s="188">
        <v>44236</v>
      </c>
      <c r="E13" s="180"/>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c r="BO13" s="181"/>
      <c r="BP13" s="181"/>
      <c r="BQ13" s="181"/>
      <c r="BR13" s="181"/>
      <c r="BS13" s="181"/>
      <c r="BT13" s="181"/>
      <c r="BU13" s="181"/>
      <c r="BV13" s="181"/>
      <c r="BW13" s="181"/>
      <c r="BX13" s="181"/>
      <c r="BY13" s="181"/>
      <c r="BZ13" s="181"/>
      <c r="CA13" s="181"/>
      <c r="CB13" s="181"/>
      <c r="CC13" s="181"/>
      <c r="CD13" s="181"/>
      <c r="CE13" s="181"/>
      <c r="CF13" s="181"/>
      <c r="CG13" s="181"/>
      <c r="CH13" s="181"/>
      <c r="CI13" s="181"/>
      <c r="CJ13" s="181"/>
      <c r="CK13" s="181"/>
      <c r="CL13" s="181"/>
      <c r="CM13" s="181"/>
      <c r="CN13" s="181"/>
      <c r="CO13" s="181"/>
      <c r="CP13" s="181"/>
      <c r="CQ13" s="181"/>
      <c r="CR13" s="181"/>
      <c r="CS13" s="181"/>
      <c r="CT13" s="181"/>
      <c r="CU13" s="181"/>
      <c r="CV13" s="181"/>
      <c r="CW13" s="181"/>
      <c r="CX13" s="181"/>
      <c r="CY13" s="181"/>
      <c r="CZ13" s="181"/>
      <c r="DA13" s="181"/>
      <c r="DB13" s="181"/>
      <c r="DC13" s="181"/>
      <c r="DD13" s="181"/>
      <c r="DE13" s="181"/>
      <c r="DF13" s="181"/>
      <c r="DG13" s="181"/>
      <c r="DH13" s="181"/>
      <c r="DI13" s="181"/>
      <c r="DJ13" s="181"/>
      <c r="DK13" s="181"/>
    </row>
    <row r="14" spans="1:115" ht="72.5" x14ac:dyDescent="0.35">
      <c r="A14" s="21">
        <v>12</v>
      </c>
      <c r="B14" s="90" t="s">
        <v>2910</v>
      </c>
      <c r="C14" s="61" t="s">
        <v>2911</v>
      </c>
      <c r="D14" s="188">
        <v>44236</v>
      </c>
      <c r="E14" s="180" t="s">
        <v>2898</v>
      </c>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t="s">
        <v>2056</v>
      </c>
      <c r="AZ14" s="181"/>
      <c r="BA14" s="181"/>
      <c r="BB14" s="181"/>
      <c r="BC14" s="181"/>
      <c r="BD14" s="181"/>
      <c r="BE14" s="181"/>
      <c r="BF14" s="181"/>
      <c r="BG14" s="181"/>
      <c r="BH14" s="181"/>
      <c r="BI14" s="181"/>
      <c r="BJ14" s="181"/>
      <c r="BK14" s="181"/>
      <c r="BL14" s="181"/>
      <c r="BM14" s="181"/>
      <c r="BN14" s="181"/>
      <c r="BO14" s="181"/>
      <c r="BP14" s="181"/>
      <c r="BQ14" s="181"/>
      <c r="BR14" s="181"/>
      <c r="BS14" s="181"/>
      <c r="BT14" s="181"/>
      <c r="BU14" s="181"/>
      <c r="BV14" s="181"/>
      <c r="BW14" s="181"/>
      <c r="BX14" s="181"/>
      <c r="BY14" s="181"/>
      <c r="BZ14" s="181"/>
      <c r="CA14" s="181"/>
      <c r="CB14" s="181"/>
      <c r="CC14" s="181"/>
      <c r="CD14" s="181"/>
      <c r="CE14" s="181"/>
      <c r="CF14" s="181"/>
      <c r="CG14" s="181"/>
      <c r="CH14" s="181"/>
      <c r="CI14" s="181"/>
      <c r="CJ14" s="181"/>
      <c r="CK14" s="181"/>
      <c r="CL14" s="181"/>
      <c r="CM14" s="181"/>
      <c r="CN14" s="181"/>
      <c r="CO14" s="181"/>
      <c r="CP14" s="181"/>
      <c r="CQ14" s="181"/>
      <c r="CR14" s="181"/>
      <c r="CS14" s="181"/>
      <c r="CT14" s="181"/>
      <c r="CU14" s="181"/>
      <c r="CV14" s="181"/>
      <c r="CW14" s="181"/>
      <c r="CX14" s="181"/>
      <c r="CY14" s="181"/>
      <c r="CZ14" s="181"/>
      <c r="DA14" s="181"/>
      <c r="DB14" s="181"/>
      <c r="DC14" s="181"/>
      <c r="DD14" s="181"/>
      <c r="DE14" s="181"/>
      <c r="DF14" s="181"/>
      <c r="DG14" s="181"/>
      <c r="DH14" s="181"/>
      <c r="DI14" s="181"/>
      <c r="DJ14" s="181"/>
      <c r="DK14" s="181"/>
    </row>
    <row r="15" spans="1:115" ht="29" x14ac:dyDescent="0.35">
      <c r="A15" s="21">
        <v>13</v>
      </c>
      <c r="B15" s="90" t="s">
        <v>1873</v>
      </c>
      <c r="C15" s="61" t="s">
        <v>2912</v>
      </c>
      <c r="D15" s="188">
        <v>44237</v>
      </c>
      <c r="E15" s="180" t="s">
        <v>2898</v>
      </c>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c r="BO15" s="181"/>
      <c r="BP15" s="181"/>
      <c r="BQ15" s="181" t="s">
        <v>1637</v>
      </c>
      <c r="BR15" s="181"/>
      <c r="BS15" s="181"/>
      <c r="BT15" s="181"/>
      <c r="BU15" s="181"/>
      <c r="BV15" s="181"/>
      <c r="BW15" s="181"/>
      <c r="BX15" s="181"/>
      <c r="BY15" s="181"/>
      <c r="BZ15" s="181"/>
      <c r="CA15" s="181"/>
      <c r="CB15" s="181"/>
      <c r="CC15" s="181"/>
      <c r="CD15" s="181"/>
      <c r="CE15" s="181"/>
      <c r="CF15" s="181"/>
      <c r="CG15" s="181"/>
      <c r="CH15" s="181"/>
      <c r="CI15" s="181"/>
      <c r="CJ15" s="181"/>
      <c r="CK15" s="181"/>
      <c r="CL15" s="181"/>
      <c r="CM15" s="181"/>
      <c r="CN15" s="181"/>
      <c r="CO15" s="181"/>
      <c r="CP15" s="181"/>
      <c r="CQ15" s="181"/>
      <c r="CR15" s="181"/>
      <c r="CS15" s="181"/>
      <c r="CT15" s="181"/>
      <c r="CU15" s="181"/>
      <c r="CV15" s="181"/>
      <c r="CW15" s="181"/>
      <c r="CX15" s="181"/>
      <c r="CY15" s="181"/>
      <c r="CZ15" s="181"/>
      <c r="DA15" s="181"/>
      <c r="DB15" s="181"/>
      <c r="DC15" s="181"/>
      <c r="DD15" s="181"/>
      <c r="DE15" s="181"/>
      <c r="DF15" s="181"/>
      <c r="DG15" s="181"/>
      <c r="DH15" s="181"/>
      <c r="DI15" s="181"/>
      <c r="DJ15" s="181"/>
      <c r="DK15" s="181"/>
    </row>
    <row r="16" spans="1:115" ht="58" x14ac:dyDescent="0.35">
      <c r="A16" s="21">
        <v>14</v>
      </c>
      <c r="B16" s="90" t="s">
        <v>331</v>
      </c>
      <c r="C16" s="61" t="s">
        <v>2913</v>
      </c>
      <c r="D16" s="188">
        <v>44237</v>
      </c>
      <c r="E16" s="180" t="s">
        <v>2898</v>
      </c>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81"/>
      <c r="CU16" s="181"/>
      <c r="CV16" s="181"/>
      <c r="CW16" s="181"/>
      <c r="CX16" s="181"/>
      <c r="CY16" s="181"/>
      <c r="CZ16" s="181"/>
      <c r="DA16" s="181"/>
      <c r="DB16" s="181"/>
      <c r="DC16" s="181"/>
      <c r="DD16" s="181"/>
      <c r="DE16" s="181"/>
      <c r="DF16" s="181"/>
      <c r="DG16" s="181"/>
      <c r="DH16" s="181"/>
      <c r="DI16" s="181"/>
      <c r="DJ16" s="181"/>
      <c r="DK16" s="181"/>
    </row>
    <row r="17" spans="1:115" x14ac:dyDescent="0.35">
      <c r="A17" s="21">
        <v>15</v>
      </c>
      <c r="B17" s="61"/>
      <c r="C17" s="61"/>
      <c r="D17" s="188"/>
      <c r="E17" s="180"/>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c r="BO17" s="181"/>
      <c r="BP17" s="181"/>
      <c r="BQ17" s="181"/>
      <c r="BR17" s="181"/>
      <c r="BS17" s="181"/>
      <c r="BT17" s="181"/>
      <c r="BU17" s="181"/>
      <c r="BV17" s="181"/>
      <c r="BW17" s="181"/>
      <c r="BX17" s="181"/>
      <c r="BY17" s="181"/>
      <c r="BZ17" s="181"/>
      <c r="CA17" s="181"/>
      <c r="CB17" s="181"/>
      <c r="CC17" s="181"/>
      <c r="CD17" s="181"/>
      <c r="CE17" s="181"/>
      <c r="CF17" s="181"/>
      <c r="CG17" s="181"/>
      <c r="CH17" s="181"/>
      <c r="CI17" s="181"/>
      <c r="CJ17" s="181"/>
      <c r="CK17" s="181"/>
      <c r="CL17" s="181"/>
      <c r="CM17" s="181"/>
      <c r="CN17" s="181"/>
      <c r="CO17" s="181"/>
      <c r="CP17" s="181"/>
      <c r="CQ17" s="181"/>
      <c r="CR17" s="181"/>
      <c r="CS17" s="181"/>
      <c r="CT17" s="181"/>
      <c r="CU17" s="181"/>
      <c r="CV17" s="181"/>
      <c r="CW17" s="181"/>
      <c r="CX17" s="181"/>
      <c r="CY17" s="181"/>
      <c r="CZ17" s="181"/>
      <c r="DA17" s="181"/>
      <c r="DB17" s="181"/>
      <c r="DC17" s="181"/>
      <c r="DD17" s="181"/>
      <c r="DE17" s="181"/>
      <c r="DF17" s="181"/>
      <c r="DG17" s="181"/>
      <c r="DH17" s="181"/>
      <c r="DI17" s="181"/>
      <c r="DJ17" s="181"/>
      <c r="DK17" s="181"/>
    </row>
    <row r="18" spans="1:115" x14ac:dyDescent="0.35">
      <c r="A18" s="21">
        <v>16</v>
      </c>
      <c r="B18" s="61"/>
      <c r="C18" s="61"/>
      <c r="D18" s="188"/>
      <c r="E18" s="180"/>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c r="BO18" s="181"/>
      <c r="BP18" s="181"/>
      <c r="BQ18" s="181"/>
      <c r="BR18" s="181"/>
      <c r="BS18" s="181"/>
      <c r="BT18" s="181"/>
      <c r="BU18" s="181"/>
      <c r="BV18" s="181"/>
      <c r="BW18" s="181"/>
      <c r="BX18" s="181"/>
      <c r="BY18" s="181"/>
      <c r="BZ18" s="181"/>
      <c r="CA18" s="181"/>
      <c r="CB18" s="181"/>
      <c r="CC18" s="181"/>
      <c r="CD18" s="181"/>
      <c r="CE18" s="181"/>
      <c r="CF18" s="181"/>
      <c r="CG18" s="181"/>
      <c r="CH18" s="181"/>
      <c r="CI18" s="181"/>
      <c r="CJ18" s="181"/>
      <c r="CK18" s="181"/>
      <c r="CL18" s="181"/>
      <c r="CM18" s="181"/>
      <c r="CN18" s="181"/>
      <c r="CO18" s="181"/>
      <c r="CP18" s="181"/>
      <c r="CQ18" s="181"/>
      <c r="CR18" s="181"/>
      <c r="CS18" s="181"/>
      <c r="CT18" s="181"/>
      <c r="CU18" s="181"/>
      <c r="CV18" s="181"/>
      <c r="CW18" s="181"/>
      <c r="CX18" s="181"/>
      <c r="CY18" s="181"/>
      <c r="CZ18" s="181"/>
      <c r="DA18" s="181"/>
      <c r="DB18" s="181"/>
      <c r="DC18" s="181"/>
      <c r="DD18" s="181"/>
      <c r="DE18" s="181"/>
      <c r="DF18" s="181"/>
      <c r="DG18" s="181"/>
      <c r="DH18" s="181"/>
      <c r="DI18" s="181"/>
      <c r="DJ18" s="181"/>
      <c r="DK18" s="181"/>
    </row>
    <row r="19" spans="1:115" x14ac:dyDescent="0.35">
      <c r="A19" s="21">
        <v>17</v>
      </c>
      <c r="B19" s="61"/>
      <c r="C19" s="61"/>
      <c r="D19" s="188"/>
      <c r="E19" s="180"/>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c r="BO19" s="181"/>
      <c r="BP19" s="181"/>
      <c r="BQ19" s="181"/>
      <c r="BR19" s="181"/>
      <c r="BS19" s="181"/>
      <c r="BT19" s="181"/>
      <c r="BU19" s="181"/>
      <c r="BV19" s="181"/>
      <c r="BW19" s="181"/>
      <c r="BX19" s="181"/>
      <c r="BY19" s="181"/>
      <c r="BZ19" s="181"/>
      <c r="CA19" s="181"/>
      <c r="CB19" s="181"/>
      <c r="CC19" s="181"/>
      <c r="CD19" s="181"/>
      <c r="CE19" s="181"/>
      <c r="CF19" s="181"/>
      <c r="CG19" s="181"/>
      <c r="CH19" s="181"/>
      <c r="CI19" s="181"/>
      <c r="CJ19" s="181"/>
      <c r="CK19" s="181"/>
      <c r="CL19" s="181"/>
      <c r="CM19" s="181"/>
      <c r="CN19" s="181"/>
      <c r="CO19" s="181"/>
      <c r="CP19" s="181"/>
      <c r="CQ19" s="181"/>
      <c r="CR19" s="181"/>
      <c r="CS19" s="181"/>
      <c r="CT19" s="181"/>
      <c r="CU19" s="181"/>
      <c r="CV19" s="181"/>
      <c r="CW19" s="181"/>
      <c r="CX19" s="181"/>
      <c r="CY19" s="181"/>
      <c r="CZ19" s="181"/>
      <c r="DA19" s="181"/>
      <c r="DB19" s="181"/>
      <c r="DC19" s="181"/>
      <c r="DD19" s="181"/>
      <c r="DE19" s="181"/>
      <c r="DF19" s="181"/>
      <c r="DG19" s="181"/>
      <c r="DH19" s="181"/>
      <c r="DI19" s="181"/>
      <c r="DJ19" s="181"/>
      <c r="DK19" s="181"/>
    </row>
    <row r="20" spans="1:115" x14ac:dyDescent="0.35">
      <c r="A20" s="21">
        <v>18</v>
      </c>
      <c r="B20" s="61"/>
      <c r="C20" s="61"/>
      <c r="D20" s="188"/>
      <c r="E20" s="180"/>
      <c r="F20" s="181"/>
      <c r="G20" s="181"/>
      <c r="H20" s="181"/>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c r="CW20" s="181"/>
      <c r="CX20" s="181"/>
      <c r="CY20" s="181"/>
      <c r="CZ20" s="181"/>
      <c r="DA20" s="181"/>
      <c r="DB20" s="181"/>
      <c r="DC20" s="181"/>
      <c r="DD20" s="181"/>
      <c r="DE20" s="181"/>
      <c r="DF20" s="181"/>
      <c r="DG20" s="181"/>
      <c r="DH20" s="181"/>
      <c r="DI20" s="181"/>
      <c r="DJ20" s="181"/>
      <c r="DK20" s="181"/>
    </row>
    <row r="21" spans="1:115" x14ac:dyDescent="0.35">
      <c r="A21" s="21">
        <v>19</v>
      </c>
      <c r="B21" s="61"/>
      <c r="C21" s="61"/>
      <c r="D21" s="188"/>
      <c r="E21" s="180"/>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c r="BO21" s="181"/>
      <c r="BP21" s="181"/>
      <c r="BQ21" s="181"/>
      <c r="BR21" s="181"/>
      <c r="BS21" s="181"/>
      <c r="BT21" s="181"/>
      <c r="BU21" s="181"/>
      <c r="BV21" s="181"/>
      <c r="BW21" s="181"/>
      <c r="BX21" s="181"/>
      <c r="BY21" s="181"/>
      <c r="BZ21" s="181"/>
      <c r="CA21" s="181"/>
      <c r="CB21" s="181"/>
      <c r="CC21" s="181"/>
      <c r="CD21" s="181"/>
      <c r="CE21" s="181"/>
      <c r="CF21" s="181"/>
      <c r="CG21" s="181"/>
      <c r="CH21" s="181"/>
      <c r="CI21" s="181"/>
      <c r="CJ21" s="181"/>
      <c r="CK21" s="181"/>
      <c r="CL21" s="181"/>
      <c r="CM21" s="181"/>
      <c r="CN21" s="181"/>
      <c r="CO21" s="181"/>
      <c r="CP21" s="181"/>
      <c r="CQ21" s="181"/>
      <c r="CR21" s="181"/>
      <c r="CS21" s="181"/>
      <c r="CT21" s="181"/>
      <c r="CU21" s="181"/>
      <c r="CV21" s="181"/>
      <c r="CW21" s="181"/>
      <c r="CX21" s="181"/>
      <c r="CY21" s="181"/>
      <c r="CZ21" s="181"/>
      <c r="DA21" s="181"/>
      <c r="DB21" s="181"/>
      <c r="DC21" s="181"/>
      <c r="DD21" s="181"/>
      <c r="DE21" s="181"/>
      <c r="DF21" s="181"/>
      <c r="DG21" s="181"/>
      <c r="DH21" s="181"/>
      <c r="DI21" s="181"/>
      <c r="DJ21" s="181"/>
      <c r="DK21" s="181"/>
    </row>
    <row r="22" spans="1:115" x14ac:dyDescent="0.35">
      <c r="A22" s="21">
        <v>20</v>
      </c>
      <c r="B22" s="61"/>
      <c r="C22" s="61"/>
      <c r="D22" s="188"/>
      <c r="E22" s="180"/>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c r="BO22" s="181"/>
      <c r="BP22" s="181"/>
      <c r="BQ22" s="181"/>
      <c r="BR22" s="181"/>
      <c r="BS22" s="181"/>
      <c r="BT22" s="181"/>
      <c r="BU22" s="181"/>
      <c r="BV22" s="181"/>
      <c r="BW22" s="181"/>
      <c r="BX22" s="181"/>
      <c r="BY22" s="181"/>
      <c r="BZ22" s="181"/>
      <c r="CA22" s="181"/>
      <c r="CB22" s="181"/>
      <c r="CC22" s="181"/>
      <c r="CD22" s="181"/>
      <c r="CE22" s="181"/>
      <c r="CF22" s="181"/>
      <c r="CG22" s="181"/>
      <c r="CH22" s="181"/>
      <c r="CI22" s="181"/>
      <c r="CJ22" s="181"/>
      <c r="CK22" s="181"/>
      <c r="CL22" s="181"/>
      <c r="CM22" s="181"/>
      <c r="CN22" s="181"/>
      <c r="CO22" s="181"/>
      <c r="CP22" s="181"/>
      <c r="CQ22" s="181"/>
      <c r="CR22" s="181"/>
      <c r="CS22" s="181"/>
      <c r="CT22" s="181"/>
      <c r="CU22" s="181"/>
      <c r="CV22" s="181"/>
      <c r="CW22" s="181"/>
      <c r="CX22" s="181"/>
      <c r="CY22" s="181"/>
      <c r="CZ22" s="181"/>
      <c r="DA22" s="181"/>
      <c r="DB22" s="181"/>
      <c r="DC22" s="181"/>
      <c r="DD22" s="181"/>
      <c r="DE22" s="181"/>
      <c r="DF22" s="181"/>
      <c r="DG22" s="181"/>
      <c r="DH22" s="181"/>
      <c r="DI22" s="181"/>
      <c r="DJ22" s="181"/>
      <c r="DK22" s="181"/>
    </row>
    <row r="25" spans="1:115" x14ac:dyDescent="0.35">
      <c r="B25" s="177" t="s">
        <v>2914</v>
      </c>
    </row>
    <row r="26" spans="1:115" ht="26.5" x14ac:dyDescent="0.35">
      <c r="B26" s="180" t="s">
        <v>2890</v>
      </c>
      <c r="C26" s="182" t="s">
        <v>2915</v>
      </c>
      <c r="D26" s="187"/>
    </row>
    <row r="27" spans="1:115" ht="26.5" x14ac:dyDescent="0.35">
      <c r="B27" s="180" t="s">
        <v>2898</v>
      </c>
      <c r="C27" s="182" t="s">
        <v>2916</v>
      </c>
      <c r="D27" s="187"/>
    </row>
    <row r="28" spans="1:115" ht="26.5" x14ac:dyDescent="0.35">
      <c r="B28" s="180" t="s">
        <v>2895</v>
      </c>
      <c r="C28" s="182" t="s">
        <v>2917</v>
      </c>
      <c r="D28" s="187"/>
    </row>
    <row r="32" spans="1:115" x14ac:dyDescent="0.35">
      <c r="B32" t="s">
        <v>2918</v>
      </c>
    </row>
    <row r="33" spans="2:2" x14ac:dyDescent="0.35">
      <c r="B33" t="s">
        <v>2919</v>
      </c>
    </row>
    <row r="34" spans="2:2" x14ac:dyDescent="0.35">
      <c r="B34" t="s">
        <v>2920</v>
      </c>
    </row>
    <row r="35" spans="2:2" x14ac:dyDescent="0.35">
      <c r="B35" t="s">
        <v>2921</v>
      </c>
    </row>
    <row r="36" spans="2:2" x14ac:dyDescent="0.35">
      <c r="B36" t="s">
        <v>2922</v>
      </c>
    </row>
    <row r="37" spans="2:2" x14ac:dyDescent="0.35">
      <c r="B37" t="s">
        <v>2923</v>
      </c>
    </row>
  </sheetData>
  <conditionalFormatting sqref="F3:T22 Z3:CW22">
    <cfRule type="expression" dxfId="50" priority="25">
      <formula>F3="Done"</formula>
    </cfRule>
    <cfRule type="expression" dxfId="49" priority="26">
      <formula>F3="Yes"</formula>
    </cfRule>
  </conditionalFormatting>
  <conditionalFormatting sqref="E3:E22">
    <cfRule type="expression" dxfId="48" priority="11" stopIfTrue="1">
      <formula>E3="Low"</formula>
    </cfRule>
    <cfRule type="expression" dxfId="47" priority="21" stopIfTrue="1">
      <formula>E3="Medium"</formula>
    </cfRule>
    <cfRule type="expression" dxfId="46" priority="22" stopIfTrue="1">
      <formula>E3="High"</formula>
    </cfRule>
    <cfRule type="expression" dxfId="45" priority="23">
      <formula>E3="Complete"</formula>
    </cfRule>
  </conditionalFormatting>
  <conditionalFormatting sqref="B26">
    <cfRule type="expression" dxfId="44" priority="18">
      <formula>B26="High"</formula>
    </cfRule>
    <cfRule type="expression" dxfId="43" priority="19">
      <formula>B26="Medium"</formula>
    </cfRule>
    <cfRule type="expression" dxfId="42" priority="20">
      <formula>B26="Low"</formula>
    </cfRule>
  </conditionalFormatting>
  <conditionalFormatting sqref="B27">
    <cfRule type="expression" dxfId="41" priority="15">
      <formula>B27="High"</formula>
    </cfRule>
    <cfRule type="expression" dxfId="40" priority="16">
      <formula>B27="Medium"</formula>
    </cfRule>
    <cfRule type="expression" dxfId="39" priority="17">
      <formula>B27="Low"</formula>
    </cfRule>
  </conditionalFormatting>
  <conditionalFormatting sqref="B28">
    <cfRule type="expression" dxfId="38" priority="12">
      <formula>B28="High"</formula>
    </cfRule>
    <cfRule type="expression" dxfId="37" priority="13">
      <formula>B28="Medium"</formula>
    </cfRule>
    <cfRule type="expression" dxfId="36" priority="14">
      <formula>B28="Low"</formula>
    </cfRule>
  </conditionalFormatting>
  <conditionalFormatting sqref="CX3:DD22">
    <cfRule type="expression" dxfId="35" priority="9">
      <formula>CX3="Done"</formula>
    </cfRule>
    <cfRule type="expression" dxfId="34" priority="10">
      <formula>CX3="Yes"</formula>
    </cfRule>
  </conditionalFormatting>
  <conditionalFormatting sqref="DE3:DE22">
    <cfRule type="expression" dxfId="33" priority="7">
      <formula>DE3="Done"</formula>
    </cfRule>
    <cfRule type="expression" dxfId="32" priority="8">
      <formula>DE3="Yes"</formula>
    </cfRule>
  </conditionalFormatting>
  <conditionalFormatting sqref="DF3:DJ22">
    <cfRule type="expression" dxfId="31" priority="5">
      <formula>DF3="Done"</formula>
    </cfRule>
    <cfRule type="expression" dxfId="30" priority="6">
      <formula>DF3="Yes"</formula>
    </cfRule>
  </conditionalFormatting>
  <conditionalFormatting sqref="DK3:DK22">
    <cfRule type="expression" dxfId="29" priority="3">
      <formula>DK3="Done"</formula>
    </cfRule>
    <cfRule type="expression" dxfId="28" priority="4">
      <formula>DK3="Yes"</formula>
    </cfRule>
  </conditionalFormatting>
  <conditionalFormatting sqref="U3:Y22">
    <cfRule type="expression" dxfId="27" priority="1">
      <formula>U3="Done"</formula>
    </cfRule>
    <cfRule type="expression" dxfId="26" priority="2">
      <formula>U3="Yes"</formula>
    </cfRule>
  </conditionalFormatting>
  <dataValidations count="3">
    <dataValidation type="list" allowBlank="1" showInputMessage="1" showErrorMessage="1" sqref="F3:DK22" xr:uid="{51C37FB1-A6AA-44AE-A3F1-243FC2FCF921}">
      <formula1>"Yes, Done"</formula1>
    </dataValidation>
    <dataValidation type="list" allowBlank="1" showInputMessage="1" showErrorMessage="1" sqref="B26:B28" xr:uid="{E121E6F6-42A1-4B34-A4B3-BD859F1D3CDC}">
      <formula1>"Low, Medium, High"</formula1>
    </dataValidation>
    <dataValidation type="list" allowBlank="1" showInputMessage="1" showErrorMessage="1" sqref="E3:E22" xr:uid="{52D28BC4-2A56-4037-B4EB-FF103A4526BC}">
      <formula1>"Low, Medium, High, Complete"</formula1>
    </dataValidation>
  </dataValidations>
  <pageMargins left="0.7" right="0.7" top="0.75" bottom="0.75" header="0.3" footer="0.3"/>
  <pageSetup paperSize="9" orientation="portrait" verticalDpi="90" r:id="rId1"/>
  <headerFooter>
    <oddFooter>&amp;C&amp;1#&amp;"Calibri"&amp;10&amp;K000000OFFICIAL</oddFooter>
  </headerFooter>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CDAC1-9860-40A4-BA36-864F6CE3B08D}">
  <dimension ref="A1:E18"/>
  <sheetViews>
    <sheetView workbookViewId="0">
      <pane ySplit="2" topLeftCell="A15" activePane="bottomLeft" state="frozen"/>
      <selection pane="bottomLeft" activeCell="A19" sqref="A19:XFD19"/>
    </sheetView>
  </sheetViews>
  <sheetFormatPr defaultRowHeight="14.5" x14ac:dyDescent="0.35"/>
  <cols>
    <col min="2" max="2" width="9.1796875" customWidth="1"/>
    <col min="3" max="3" width="21" customWidth="1"/>
    <col min="4" max="5" width="59.453125" customWidth="1"/>
  </cols>
  <sheetData>
    <row r="1" spans="1:5" ht="15.5" x14ac:dyDescent="0.35">
      <c r="A1" s="153" t="s">
        <v>2924</v>
      </c>
    </row>
    <row r="2" spans="1:5" ht="29" x14ac:dyDescent="0.35">
      <c r="A2" s="161" t="s">
        <v>2925</v>
      </c>
      <c r="B2" s="161" t="s">
        <v>2926</v>
      </c>
      <c r="C2" s="161" t="s">
        <v>2927</v>
      </c>
      <c r="D2" s="161" t="s">
        <v>2928</v>
      </c>
      <c r="E2" s="161" t="s">
        <v>2929</v>
      </c>
    </row>
    <row r="3" spans="1:5" ht="43.5" x14ac:dyDescent="0.35">
      <c r="A3" s="374">
        <v>1</v>
      </c>
      <c r="B3" s="375" t="s">
        <v>2930</v>
      </c>
      <c r="C3" s="376" t="s">
        <v>2931</v>
      </c>
      <c r="D3" s="162" t="s">
        <v>2932</v>
      </c>
      <c r="E3" s="376" t="s">
        <v>2933</v>
      </c>
    </row>
    <row r="4" spans="1:5" ht="43.5" x14ac:dyDescent="0.35">
      <c r="A4" s="374"/>
      <c r="B4" s="375"/>
      <c r="C4" s="376"/>
      <c r="D4" s="163" t="s">
        <v>2934</v>
      </c>
      <c r="E4" s="376"/>
    </row>
    <row r="5" spans="1:5" ht="72.5" x14ac:dyDescent="0.35">
      <c r="A5" s="217">
        <v>2</v>
      </c>
      <c r="B5" s="218" t="s">
        <v>2935</v>
      </c>
      <c r="C5" s="219" t="s">
        <v>2936</v>
      </c>
      <c r="D5" s="219" t="s">
        <v>2937</v>
      </c>
      <c r="E5" s="219" t="s">
        <v>2938</v>
      </c>
    </row>
    <row r="6" spans="1:5" ht="43.5" x14ac:dyDescent="0.35">
      <c r="A6" s="374">
        <v>3</v>
      </c>
      <c r="B6" s="375" t="s">
        <v>2939</v>
      </c>
      <c r="C6" s="376" t="s">
        <v>2940</v>
      </c>
      <c r="D6" s="162" t="s">
        <v>2941</v>
      </c>
      <c r="E6" s="376" t="s">
        <v>2933</v>
      </c>
    </row>
    <row r="7" spans="1:5" ht="43.5" x14ac:dyDescent="0.35">
      <c r="A7" s="374"/>
      <c r="B7" s="375"/>
      <c r="C7" s="376"/>
      <c r="D7" s="163" t="s">
        <v>2942</v>
      </c>
      <c r="E7" s="376"/>
    </row>
    <row r="8" spans="1:5" x14ac:dyDescent="0.35">
      <c r="A8" s="374">
        <v>4</v>
      </c>
      <c r="B8" s="375" t="s">
        <v>2943</v>
      </c>
      <c r="C8" s="376" t="s">
        <v>2944</v>
      </c>
      <c r="D8" s="162" t="s">
        <v>2945</v>
      </c>
      <c r="E8" s="376" t="s">
        <v>2946</v>
      </c>
    </row>
    <row r="9" spans="1:5" x14ac:dyDescent="0.35">
      <c r="A9" s="374"/>
      <c r="B9" s="375"/>
      <c r="C9" s="376"/>
      <c r="D9" s="163" t="s">
        <v>2947</v>
      </c>
      <c r="E9" s="376"/>
    </row>
    <row r="10" spans="1:5" x14ac:dyDescent="0.35">
      <c r="A10" s="374">
        <v>5</v>
      </c>
      <c r="B10" s="375" t="s">
        <v>2948</v>
      </c>
      <c r="C10" s="376" t="s">
        <v>2949</v>
      </c>
      <c r="D10" s="162" t="s">
        <v>2950</v>
      </c>
      <c r="E10" s="376" t="s">
        <v>2951</v>
      </c>
    </row>
    <row r="11" spans="1:5" ht="29" x14ac:dyDescent="0.35">
      <c r="A11" s="374"/>
      <c r="B11" s="375"/>
      <c r="C11" s="376"/>
      <c r="D11" s="163" t="s">
        <v>2952</v>
      </c>
      <c r="E11" s="376"/>
    </row>
    <row r="12" spans="1:5" ht="29" x14ac:dyDescent="0.35">
      <c r="A12" s="374">
        <v>6</v>
      </c>
      <c r="B12" s="376"/>
      <c r="C12" s="376" t="s">
        <v>2953</v>
      </c>
      <c r="D12" s="162" t="s">
        <v>2954</v>
      </c>
      <c r="E12" s="376" t="s">
        <v>2955</v>
      </c>
    </row>
    <row r="13" spans="1:5" x14ac:dyDescent="0.35">
      <c r="A13" s="374"/>
      <c r="B13" s="376"/>
      <c r="C13" s="376"/>
      <c r="D13" s="163" t="s">
        <v>2956</v>
      </c>
      <c r="E13" s="376"/>
    </row>
    <row r="14" spans="1:5" ht="101.5" x14ac:dyDescent="0.35">
      <c r="A14" s="374">
        <v>7</v>
      </c>
      <c r="B14" s="376"/>
      <c r="C14" s="376" t="s">
        <v>2957</v>
      </c>
      <c r="D14" s="162" t="s">
        <v>2958</v>
      </c>
      <c r="E14" s="376" t="s">
        <v>2959</v>
      </c>
    </row>
    <row r="15" spans="1:5" x14ac:dyDescent="0.35">
      <c r="A15" s="374"/>
      <c r="B15" s="376"/>
      <c r="C15" s="376"/>
      <c r="D15" s="163" t="s">
        <v>2956</v>
      </c>
      <c r="E15" s="376"/>
    </row>
    <row r="16" spans="1:5" x14ac:dyDescent="0.35">
      <c r="A16" s="217">
        <v>8</v>
      </c>
      <c r="B16" s="219"/>
      <c r="C16" s="219" t="s">
        <v>2960</v>
      </c>
      <c r="D16" s="219" t="s">
        <v>2961</v>
      </c>
      <c r="E16" s="219" t="s">
        <v>2962</v>
      </c>
    </row>
    <row r="17" spans="1:5" ht="43.5" x14ac:dyDescent="0.35">
      <c r="A17" s="374">
        <v>9</v>
      </c>
      <c r="B17" s="375" t="s">
        <v>2963</v>
      </c>
      <c r="C17" s="376" t="s">
        <v>2964</v>
      </c>
      <c r="D17" s="162" t="s">
        <v>2965</v>
      </c>
      <c r="E17" s="376" t="s">
        <v>2966</v>
      </c>
    </row>
    <row r="18" spans="1:5" ht="29" x14ac:dyDescent="0.35">
      <c r="A18" s="374"/>
      <c r="B18" s="375"/>
      <c r="C18" s="376"/>
      <c r="D18" s="163" t="s">
        <v>2967</v>
      </c>
      <c r="E18" s="376"/>
    </row>
  </sheetData>
  <mergeCells count="28">
    <mergeCell ref="A17:A18"/>
    <mergeCell ref="B17:B18"/>
    <mergeCell ref="C17:C18"/>
    <mergeCell ref="E17:E18"/>
    <mergeCell ref="A12:A13"/>
    <mergeCell ref="B12:B13"/>
    <mergeCell ref="C12:C13"/>
    <mergeCell ref="E12:E13"/>
    <mergeCell ref="A14:A15"/>
    <mergeCell ref="B14:B15"/>
    <mergeCell ref="C14:C15"/>
    <mergeCell ref="E14:E15"/>
    <mergeCell ref="A8:A9"/>
    <mergeCell ref="B8:B9"/>
    <mergeCell ref="C8:C9"/>
    <mergeCell ref="E8:E9"/>
    <mergeCell ref="A10:A11"/>
    <mergeCell ref="B10:B11"/>
    <mergeCell ref="C10:C11"/>
    <mergeCell ref="E10:E11"/>
    <mergeCell ref="A3:A4"/>
    <mergeCell ref="B3:B4"/>
    <mergeCell ref="C3:C4"/>
    <mergeCell ref="E3:E4"/>
    <mergeCell ref="A6:A7"/>
    <mergeCell ref="B6:B7"/>
    <mergeCell ref="C6:C7"/>
    <mergeCell ref="E6:E7"/>
  </mergeCells>
  <phoneticPr fontId="4" type="noConversion"/>
  <hyperlinks>
    <hyperlink ref="B3" r:id="rId1" display="https://cds-jira.t.cit.corp.hmrc.gov.uk/browse/CTAR-9600" xr:uid="{0AB32B48-06C8-458A-AAEF-4F2653678CBA}"/>
    <hyperlink ref="B5" r:id="rId2" display="https://cds-jira.t.cit.corp.hmrc.gov.uk/browse/CTAR-9605" xr:uid="{FF64DFC5-10C6-4DDF-AC4A-0C405536C805}"/>
    <hyperlink ref="B6" r:id="rId3" display="https://cds-jira.t.cit.corp.hmrc.gov.uk/browse/CTAR-9607" xr:uid="{8D842916-2A1D-4CB0-B999-3D61DFEBC5D1}"/>
    <hyperlink ref="B8" r:id="rId4" display="https://cds-jira.t.cit.corp.hmrc.gov.uk/browse/CTAR-9609" xr:uid="{45D20F97-6464-426B-9F61-57BEFDC98029}"/>
    <hyperlink ref="B10" r:id="rId5" display="https://cds-jira.t.cit.corp.hmrc.gov.uk/browse/CTAR-9615" xr:uid="{504E0712-D095-4580-962A-4B33C4841C8C}"/>
    <hyperlink ref="B17" r:id="rId6" display="https://cds-jira.t.cit.corp.hmrc.gov.uk/browse/CTAR-9634" xr:uid="{381C2437-0A4E-4223-8B8E-BE76C027DA66}"/>
  </hyperlinks>
  <pageMargins left="0.7" right="0.7" top="0.75" bottom="0.75" header="0.3" footer="0.3"/>
  <pageSetup paperSize="9" orientation="portrait" horizontalDpi="90" verticalDpi="90" r:id="rId7"/>
  <headerFooter>
    <oddFooter>&amp;C&amp;1#&amp;"Calibri"&amp;10&amp;K000000OFFICIAL</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CC194-8B1A-4936-A565-AA0491F33FE2}">
  <dimension ref="B2:E24"/>
  <sheetViews>
    <sheetView showGridLines="0" workbookViewId="0">
      <selection activeCell="D3" sqref="D3"/>
    </sheetView>
  </sheetViews>
  <sheetFormatPr defaultRowHeight="14.5" x14ac:dyDescent="0.35"/>
  <cols>
    <col min="1" max="1" width="2.7265625" customWidth="1"/>
    <col min="2" max="2" width="20.81640625" bestFit="1" customWidth="1"/>
    <col min="3" max="3" width="11.7265625" customWidth="1"/>
    <col min="4" max="4" width="12.1796875" customWidth="1"/>
    <col min="5" max="5" width="32" customWidth="1"/>
    <col min="6" max="6" width="16.26953125" bestFit="1" customWidth="1"/>
  </cols>
  <sheetData>
    <row r="2" spans="2:5" x14ac:dyDescent="0.35">
      <c r="B2" s="220" t="s">
        <v>1621</v>
      </c>
      <c r="C2" s="221" t="s">
        <v>2968</v>
      </c>
      <c r="D2" s="137" t="s">
        <v>2969</v>
      </c>
      <c r="E2" s="138" t="s">
        <v>657</v>
      </c>
    </row>
    <row r="3" spans="2:5" x14ac:dyDescent="0.35">
      <c r="B3" s="117" t="s">
        <v>2970</v>
      </c>
      <c r="C3" s="118" t="s">
        <v>2971</v>
      </c>
      <c r="D3" s="141">
        <f>COUNTIF('TTM12.2 Samples'!I:I,'TTM12.2 Status'!B3)</f>
        <v>0</v>
      </c>
      <c r="E3" s="142"/>
    </row>
    <row r="4" spans="2:5" x14ac:dyDescent="0.35">
      <c r="B4" s="114" t="s">
        <v>2972</v>
      </c>
      <c r="C4" s="126" t="s">
        <v>2973</v>
      </c>
      <c r="D4" s="134">
        <f>COUNTIF('TTM12.2 Samples'!I:I,'TTM12.2 Status'!B4)</f>
        <v>0</v>
      </c>
      <c r="E4" s="135"/>
    </row>
    <row r="5" spans="2:5" x14ac:dyDescent="0.35">
      <c r="B5" s="114" t="s">
        <v>2974</v>
      </c>
      <c r="C5" s="118" t="s">
        <v>2971</v>
      </c>
      <c r="D5" s="134">
        <f>COUNTIF('TTM12.2 Samples'!I:I,'TTM12.2 Status'!B5)</f>
        <v>0</v>
      </c>
      <c r="E5" s="135"/>
    </row>
    <row r="6" spans="2:5" x14ac:dyDescent="0.35">
      <c r="B6" s="114" t="s">
        <v>1948</v>
      </c>
      <c r="C6" s="126" t="s">
        <v>2973</v>
      </c>
      <c r="D6" s="134">
        <f>COUNTIF('TTM12.2 Samples'!I:I,'TTM12.2 Status'!B6)</f>
        <v>0</v>
      </c>
      <c r="E6" s="135"/>
    </row>
    <row r="7" spans="2:5" x14ac:dyDescent="0.35">
      <c r="B7" s="114" t="s">
        <v>1635</v>
      </c>
      <c r="C7" s="116" t="s">
        <v>2975</v>
      </c>
      <c r="D7" s="134">
        <f>COUNTIF('TTM12.2 Samples'!I:I,'TTM12.2 Status'!B7)</f>
        <v>27</v>
      </c>
      <c r="E7" s="135"/>
    </row>
    <row r="8" spans="2:5" x14ac:dyDescent="0.35">
      <c r="B8" s="121" t="s">
        <v>405</v>
      </c>
      <c r="C8" s="122" t="s">
        <v>2976</v>
      </c>
      <c r="D8" s="143"/>
      <c r="E8" s="136"/>
    </row>
    <row r="9" spans="2:5" x14ac:dyDescent="0.35">
      <c r="B9" s="124" t="s">
        <v>2977</v>
      </c>
      <c r="C9" s="125"/>
      <c r="D9" s="139">
        <f>SUM(D3:D8)</f>
        <v>27</v>
      </c>
      <c r="E9" s="140"/>
    </row>
    <row r="11" spans="2:5" x14ac:dyDescent="0.35">
      <c r="B11" s="220" t="s">
        <v>1622</v>
      </c>
      <c r="C11" s="221" t="s">
        <v>2968</v>
      </c>
      <c r="D11" s="137" t="s">
        <v>2969</v>
      </c>
      <c r="E11" s="138" t="s">
        <v>657</v>
      </c>
    </row>
    <row r="12" spans="2:5" x14ac:dyDescent="0.35">
      <c r="B12" s="117" t="s">
        <v>1949</v>
      </c>
      <c r="C12" s="118" t="s">
        <v>2971</v>
      </c>
      <c r="D12" s="141">
        <f>COUNTIF('TTM12.2 Samples'!J:J,'TTM12.2 Status'!B12)</f>
        <v>0</v>
      </c>
      <c r="E12" s="142"/>
    </row>
    <row r="13" spans="2:5" x14ac:dyDescent="0.35">
      <c r="B13" s="114" t="s">
        <v>1945</v>
      </c>
      <c r="C13" s="115" t="s">
        <v>2978</v>
      </c>
      <c r="D13" s="134">
        <f>COUNTIF('TTM12.2 Samples'!J:J,'TTM12.2 Status'!B13)</f>
        <v>0</v>
      </c>
      <c r="E13" s="135"/>
    </row>
    <row r="14" spans="2:5" x14ac:dyDescent="0.35">
      <c r="B14" s="114" t="s">
        <v>2979</v>
      </c>
      <c r="C14" s="115" t="s">
        <v>2978</v>
      </c>
      <c r="D14" s="134">
        <f>COUNTIF('TTM12.2 Samples'!J:J,'TTM12.2 Status'!B14)</f>
        <v>0</v>
      </c>
      <c r="E14" s="135"/>
    </row>
    <row r="15" spans="2:5" x14ac:dyDescent="0.35">
      <c r="B15" s="114" t="s">
        <v>2980</v>
      </c>
      <c r="C15" s="115" t="s">
        <v>2978</v>
      </c>
      <c r="D15" s="134">
        <f>COUNTIF('TTM12.2 Samples'!J:J,'TTM12.2 Status'!B15)</f>
        <v>0</v>
      </c>
      <c r="E15" s="135"/>
    </row>
    <row r="16" spans="2:5" x14ac:dyDescent="0.35">
      <c r="B16" s="114" t="s">
        <v>2981</v>
      </c>
      <c r="C16" s="118" t="s">
        <v>2971</v>
      </c>
      <c r="D16" s="134">
        <f>COUNTIF('TTM12.2 Samples'!J:J,'TTM12.2 Status'!B16)</f>
        <v>0</v>
      </c>
      <c r="E16" s="135"/>
    </row>
    <row r="17" spans="2:5" x14ac:dyDescent="0.35">
      <c r="B17" s="114" t="s">
        <v>1636</v>
      </c>
      <c r="C17" s="116" t="s">
        <v>2975</v>
      </c>
      <c r="D17" s="134">
        <f>COUNTIF('TTM12.2 Samples'!J:J,'TTM12.2 Status'!B17)</f>
        <v>27</v>
      </c>
      <c r="E17" s="135"/>
    </row>
    <row r="18" spans="2:5" x14ac:dyDescent="0.35">
      <c r="B18" s="121" t="s">
        <v>405</v>
      </c>
      <c r="C18" s="122" t="s">
        <v>2976</v>
      </c>
      <c r="D18" s="143"/>
      <c r="E18" s="136"/>
    </row>
    <row r="19" spans="2:5" x14ac:dyDescent="0.35">
      <c r="B19" s="124" t="s">
        <v>2977</v>
      </c>
      <c r="C19" s="125"/>
      <c r="D19" s="139">
        <f>SUM(D12:D18)</f>
        <v>27</v>
      </c>
      <c r="E19" s="140"/>
    </row>
    <row r="21" spans="2:5" x14ac:dyDescent="0.35">
      <c r="B21" s="377" t="s">
        <v>2982</v>
      </c>
      <c r="C21" s="378"/>
      <c r="D21" s="120" t="s">
        <v>2969</v>
      </c>
    </row>
    <row r="22" spans="2:5" x14ac:dyDescent="0.35">
      <c r="B22" s="127" t="s">
        <v>2983</v>
      </c>
      <c r="C22" s="128"/>
      <c r="D22" s="119">
        <f>COUNTIF('TTM12.2 Samples'!O:O,"S")</f>
        <v>6</v>
      </c>
    </row>
    <row r="23" spans="2:5" x14ac:dyDescent="0.35">
      <c r="B23" s="129" t="s">
        <v>2984</v>
      </c>
      <c r="C23" s="130"/>
      <c r="D23" s="123">
        <f>COUNTIF('TTM12.2 Samples'!O:O,"C")</f>
        <v>4</v>
      </c>
    </row>
    <row r="24" spans="2:5" x14ac:dyDescent="0.35">
      <c r="B24" s="131" t="s">
        <v>2977</v>
      </c>
      <c r="C24" s="132"/>
      <c r="D24" s="133">
        <f>COUNTIF('TTM12.2 Samples'!L:L,"Yes")</f>
        <v>10</v>
      </c>
    </row>
  </sheetData>
  <mergeCells count="1">
    <mergeCell ref="B21:C21"/>
  </mergeCells>
  <dataValidations count="1">
    <dataValidation type="list" allowBlank="1" showInputMessage="1" showErrorMessage="1" sqref="B12:B18" xr:uid="{40B5D53C-30A0-49A7-AB03-238A6AD21EAD}">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1AF49-1187-4D71-9824-CD1A5E9097F9}">
  <dimension ref="A1:J22"/>
  <sheetViews>
    <sheetView zoomScale="70" zoomScaleNormal="70" workbookViewId="0">
      <pane xSplit="3" ySplit="2" topLeftCell="D3" activePane="bottomRight" state="frozen"/>
      <selection pane="topRight" activeCell="H42" sqref="H42:H81"/>
      <selection pane="bottomLeft" activeCell="H42" sqref="H42:H81"/>
      <selection pane="bottomRight" activeCell="H4" sqref="H4"/>
    </sheetView>
  </sheetViews>
  <sheetFormatPr defaultColWidth="9.1796875" defaultRowHeight="14.5" x14ac:dyDescent="0.35"/>
  <cols>
    <col min="1" max="1" width="2.7265625" style="56" customWidth="1"/>
    <col min="2" max="2" width="17" style="56" customWidth="1"/>
    <col min="3" max="3" width="26.453125" style="23" customWidth="1"/>
    <col min="4" max="4" width="32.1796875" style="23" customWidth="1"/>
    <col min="5" max="5" width="57" style="56" customWidth="1"/>
    <col min="6" max="6" width="21.26953125" style="23" customWidth="1"/>
    <col min="7" max="7" width="17.26953125" style="23" customWidth="1"/>
    <col min="8" max="8" width="40.81640625" style="56" customWidth="1"/>
    <col min="9" max="9" width="20.1796875" style="23" customWidth="1"/>
    <col min="10" max="16384" width="9.1796875" style="56"/>
  </cols>
  <sheetData>
    <row r="1" spans="1:10" ht="18.5" x14ac:dyDescent="0.35">
      <c r="A1" s="56" t="s">
        <v>1308</v>
      </c>
      <c r="B1" s="101" t="s">
        <v>2985</v>
      </c>
      <c r="C1" s="95"/>
      <c r="D1" s="95"/>
    </row>
    <row r="2" spans="1:10" ht="29" x14ac:dyDescent="0.35">
      <c r="B2" s="92" t="s">
        <v>1615</v>
      </c>
      <c r="C2" s="92" t="s">
        <v>1617</v>
      </c>
      <c r="D2" s="92" t="s">
        <v>1618</v>
      </c>
      <c r="E2" s="93" t="s">
        <v>1619</v>
      </c>
      <c r="F2" s="92" t="s">
        <v>1624</v>
      </c>
      <c r="G2" s="92" t="s">
        <v>1625</v>
      </c>
      <c r="H2" s="92" t="s">
        <v>1626</v>
      </c>
      <c r="I2" s="92" t="s">
        <v>1627</v>
      </c>
    </row>
    <row r="3" spans="1:10" x14ac:dyDescent="0.35">
      <c r="B3" s="348" t="s">
        <v>1694</v>
      </c>
      <c r="C3" s="348"/>
      <c r="D3" s="348"/>
      <c r="E3" s="348"/>
      <c r="F3" s="348"/>
      <c r="G3" s="348"/>
      <c r="H3" s="348"/>
      <c r="I3" s="348"/>
      <c r="J3" s="146"/>
    </row>
    <row r="4" spans="1:10" ht="58" x14ac:dyDescent="0.35">
      <c r="B4" s="106" t="s">
        <v>1663</v>
      </c>
      <c r="C4" s="106" t="s">
        <v>1700</v>
      </c>
      <c r="D4" s="106" t="s">
        <v>1698</v>
      </c>
      <c r="E4" s="55" t="s">
        <v>1664</v>
      </c>
      <c r="F4" s="18" t="s">
        <v>1637</v>
      </c>
      <c r="G4" s="19" t="s">
        <v>1638</v>
      </c>
      <c r="H4" s="55" t="s">
        <v>1639</v>
      </c>
      <c r="I4" s="19" t="s">
        <v>132</v>
      </c>
    </row>
    <row r="5" spans="1:10" x14ac:dyDescent="0.35">
      <c r="B5" s="348" t="s">
        <v>1701</v>
      </c>
      <c r="C5" s="348"/>
      <c r="D5" s="348"/>
      <c r="E5" s="348"/>
      <c r="F5" s="348"/>
      <c r="G5" s="348"/>
      <c r="H5" s="348"/>
      <c r="I5" s="348"/>
      <c r="J5" s="146"/>
    </row>
    <row r="6" spans="1:10" x14ac:dyDescent="0.35">
      <c r="B6" s="55" t="s">
        <v>1665</v>
      </c>
      <c r="C6" s="94" t="s">
        <v>1702</v>
      </c>
      <c r="D6" s="94" t="s">
        <v>1703</v>
      </c>
      <c r="E6" s="55" t="s">
        <v>724</v>
      </c>
      <c r="F6" s="18" t="s">
        <v>1637</v>
      </c>
      <c r="G6" s="19" t="s">
        <v>1645</v>
      </c>
      <c r="H6" s="102"/>
      <c r="I6" s="19" t="s">
        <v>132</v>
      </c>
    </row>
    <row r="7" spans="1:10" x14ac:dyDescent="0.35">
      <c r="B7" s="349" t="s">
        <v>1709</v>
      </c>
      <c r="C7" s="349"/>
      <c r="D7" s="349"/>
      <c r="E7" s="349"/>
      <c r="F7" s="349"/>
      <c r="G7" s="349"/>
      <c r="H7" s="349"/>
      <c r="I7" s="349"/>
      <c r="J7" s="146"/>
    </row>
    <row r="8" spans="1:10" x14ac:dyDescent="0.35">
      <c r="B8" s="55" t="s">
        <v>1710</v>
      </c>
      <c r="C8" s="94" t="s">
        <v>1711</v>
      </c>
      <c r="D8" s="94" t="s">
        <v>1712</v>
      </c>
      <c r="E8" s="55" t="s">
        <v>938</v>
      </c>
      <c r="F8" s="18" t="s">
        <v>1637</v>
      </c>
      <c r="G8" s="19" t="s">
        <v>1714</v>
      </c>
      <c r="H8" s="55"/>
      <c r="I8" s="19" t="s">
        <v>1715</v>
      </c>
    </row>
    <row r="9" spans="1:10" x14ac:dyDescent="0.35">
      <c r="B9" s="348" t="s">
        <v>2986</v>
      </c>
      <c r="C9" s="348"/>
      <c r="D9" s="348"/>
      <c r="E9" s="348"/>
      <c r="F9" s="348"/>
      <c r="G9" s="348"/>
      <c r="H9" s="348"/>
      <c r="I9" s="348"/>
      <c r="J9" s="146"/>
    </row>
    <row r="10" spans="1:10" ht="58" x14ac:dyDescent="0.35">
      <c r="B10" s="94" t="s">
        <v>1732</v>
      </c>
      <c r="C10" s="94" t="s">
        <v>1733</v>
      </c>
      <c r="D10" s="94" t="s">
        <v>1730</v>
      </c>
      <c r="E10" s="63" t="s">
        <v>1121</v>
      </c>
      <c r="F10" s="18" t="s">
        <v>1637</v>
      </c>
      <c r="G10" s="19" t="s">
        <v>1645</v>
      </c>
      <c r="H10" s="55" t="s">
        <v>1735</v>
      </c>
      <c r="I10" s="19" t="s">
        <v>132</v>
      </c>
    </row>
    <row r="11" spans="1:10" x14ac:dyDescent="0.35">
      <c r="B11" s="94" t="s">
        <v>1687</v>
      </c>
      <c r="C11" s="94" t="s">
        <v>1736</v>
      </c>
      <c r="D11" s="94" t="s">
        <v>1737</v>
      </c>
      <c r="E11" s="63" t="s">
        <v>1125</v>
      </c>
      <c r="F11" s="18" t="s">
        <v>1637</v>
      </c>
      <c r="G11" s="19" t="s">
        <v>1738</v>
      </c>
      <c r="H11" s="55"/>
      <c r="I11" s="19" t="s">
        <v>1715</v>
      </c>
    </row>
    <row r="12" spans="1:10" x14ac:dyDescent="0.35">
      <c r="B12" s="348" t="s">
        <v>1744</v>
      </c>
      <c r="C12" s="348"/>
      <c r="D12" s="348"/>
      <c r="E12" s="348"/>
      <c r="F12" s="348"/>
      <c r="G12" s="348"/>
      <c r="H12" s="348"/>
      <c r="I12" s="348"/>
      <c r="J12" s="146"/>
    </row>
    <row r="13" spans="1:10" ht="116" x14ac:dyDescent="0.35">
      <c r="B13" s="55" t="s">
        <v>1752</v>
      </c>
      <c r="C13" s="94" t="s">
        <v>1753</v>
      </c>
      <c r="D13" s="94" t="s">
        <v>1754</v>
      </c>
      <c r="E13" s="63" t="s">
        <v>1137</v>
      </c>
      <c r="F13" s="18" t="s">
        <v>1637</v>
      </c>
      <c r="G13" s="19" t="s">
        <v>1714</v>
      </c>
      <c r="H13" s="102"/>
      <c r="I13" s="19" t="s">
        <v>1715</v>
      </c>
    </row>
    <row r="14" spans="1:10" ht="72.5" x14ac:dyDescent="0.35">
      <c r="B14" s="55" t="s">
        <v>1795</v>
      </c>
      <c r="C14" s="94" t="s">
        <v>1796</v>
      </c>
      <c r="D14" s="94" t="s">
        <v>1797</v>
      </c>
      <c r="E14" s="55" t="s">
        <v>1798</v>
      </c>
      <c r="F14" s="18" t="s">
        <v>1637</v>
      </c>
      <c r="G14" s="19" t="s">
        <v>1645</v>
      </c>
      <c r="H14" s="102"/>
      <c r="I14" s="24" t="s">
        <v>132</v>
      </c>
    </row>
    <row r="15" spans="1:10" ht="58" x14ac:dyDescent="0.35">
      <c r="B15" s="55" t="s">
        <v>1804</v>
      </c>
      <c r="C15" s="94" t="s">
        <v>1805</v>
      </c>
      <c r="D15" s="94" t="s">
        <v>1806</v>
      </c>
      <c r="E15" s="55" t="s">
        <v>1171</v>
      </c>
      <c r="F15" s="18" t="s">
        <v>1637</v>
      </c>
      <c r="G15" s="19" t="s">
        <v>1738</v>
      </c>
      <c r="H15" s="102"/>
      <c r="I15" s="19" t="s">
        <v>1715</v>
      </c>
    </row>
    <row r="16" spans="1:10" ht="43.5" x14ac:dyDescent="0.35">
      <c r="B16" s="55" t="s">
        <v>1811</v>
      </c>
      <c r="C16" s="94" t="s">
        <v>1812</v>
      </c>
      <c r="D16" s="94" t="s">
        <v>1813</v>
      </c>
      <c r="E16" s="55" t="s">
        <v>1179</v>
      </c>
      <c r="F16" s="18" t="s">
        <v>1637</v>
      </c>
      <c r="G16" s="19" t="s">
        <v>1738</v>
      </c>
      <c r="H16" s="102" t="s">
        <v>1815</v>
      </c>
      <c r="I16" s="19" t="s">
        <v>1715</v>
      </c>
    </row>
    <row r="17" spans="1:9" ht="29" x14ac:dyDescent="0.35">
      <c r="B17" s="55" t="s">
        <v>1821</v>
      </c>
      <c r="C17" s="94" t="s">
        <v>1822</v>
      </c>
      <c r="D17" s="94" t="s">
        <v>1823</v>
      </c>
      <c r="E17" s="55" t="s">
        <v>1185</v>
      </c>
      <c r="F17" s="18" t="s">
        <v>1637</v>
      </c>
      <c r="G17" s="19" t="s">
        <v>1738</v>
      </c>
      <c r="H17" s="102" t="s">
        <v>1815</v>
      </c>
      <c r="I17" s="19" t="s">
        <v>1715</v>
      </c>
    </row>
    <row r="20" spans="1:9" x14ac:dyDescent="0.35">
      <c r="B20" s="23"/>
      <c r="E20" s="23"/>
    </row>
    <row r="21" spans="1:9" x14ac:dyDescent="0.35">
      <c r="B21" s="23"/>
      <c r="E21" s="23"/>
    </row>
    <row r="22" spans="1:9" s="23" customFormat="1" x14ac:dyDescent="0.35">
      <c r="A22" s="56"/>
      <c r="H22" s="56"/>
    </row>
  </sheetData>
  <autoFilter ref="B2:H17" xr:uid="{1EDB6A58-4A74-4197-A870-1E35A5F2697A}"/>
  <mergeCells count="5">
    <mergeCell ref="B12:I12"/>
    <mergeCell ref="B3:I3"/>
    <mergeCell ref="B5:I5"/>
    <mergeCell ref="B7:I7"/>
    <mergeCell ref="B9:I9"/>
  </mergeCells>
  <conditionalFormatting sqref="I3">
    <cfRule type="expression" dxfId="25" priority="46">
      <formula>VLOOKUP(I3,E2E_Status_Lookup,2,0)="Red"</formula>
    </cfRule>
    <cfRule type="expression" dxfId="24" priority="47">
      <formula>VLOOKUP(I3,E2E_Status_Lookup,2,0)="Amber"</formula>
    </cfRule>
    <cfRule type="expression" dxfId="23" priority="48">
      <formula>VLOOKUP(I3,E2E_Status_Lookup,2,0)="Green"</formula>
    </cfRule>
    <cfRule type="expression" dxfId="22" priority="49">
      <formula>VLOOKUP(I3,E2E_Status_Lookup,2,0)="Yellow"</formula>
    </cfRule>
    <cfRule type="expression" dxfId="21" priority="50">
      <formula>VLOOKUP(I3,E2E_Status_Lookup,2,0)="Grey"</formula>
    </cfRule>
  </conditionalFormatting>
  <conditionalFormatting sqref="I5">
    <cfRule type="expression" dxfId="20" priority="36">
      <formula>VLOOKUP(I5,E2E_Status_Lookup,2,0)="Red"</formula>
    </cfRule>
    <cfRule type="expression" dxfId="19" priority="37">
      <formula>VLOOKUP(I5,E2E_Status_Lookup,2,0)="Amber"</formula>
    </cfRule>
    <cfRule type="expression" dxfId="18" priority="38">
      <formula>VLOOKUP(I5,E2E_Status_Lookup,2,0)="Green"</formula>
    </cfRule>
    <cfRule type="expression" dxfId="17" priority="39">
      <formula>VLOOKUP(I5,E2E_Status_Lookup,2,0)="Yellow"</formula>
    </cfRule>
    <cfRule type="expression" dxfId="16" priority="40">
      <formula>VLOOKUP(I5,E2E_Status_Lookup,2,0)="Grey"</formula>
    </cfRule>
  </conditionalFormatting>
  <conditionalFormatting sqref="I7">
    <cfRule type="expression" dxfId="15" priority="26">
      <formula>VLOOKUP(I7,E2E_Status_Lookup,2,0)="Red"</formula>
    </cfRule>
    <cfRule type="expression" dxfId="14" priority="27">
      <formula>VLOOKUP(I7,E2E_Status_Lookup,2,0)="Amber"</formula>
    </cfRule>
    <cfRule type="expression" dxfId="13" priority="28">
      <formula>VLOOKUP(I7,E2E_Status_Lookup,2,0)="Green"</formula>
    </cfRule>
    <cfRule type="expression" dxfId="12" priority="29">
      <formula>VLOOKUP(I7,E2E_Status_Lookup,2,0)="Yellow"</formula>
    </cfRule>
    <cfRule type="expression" dxfId="11" priority="30">
      <formula>VLOOKUP(I7,E2E_Status_Lookup,2,0)="Grey"</formula>
    </cfRule>
  </conditionalFormatting>
  <conditionalFormatting sqref="I9">
    <cfRule type="expression" dxfId="10" priority="16">
      <formula>VLOOKUP(I9,E2E_Status_Lookup,2,0)="Red"</formula>
    </cfRule>
    <cfRule type="expression" dxfId="9" priority="17">
      <formula>VLOOKUP(I9,E2E_Status_Lookup,2,0)="Amber"</formula>
    </cfRule>
    <cfRule type="expression" dxfId="8" priority="18">
      <formula>VLOOKUP(I9,E2E_Status_Lookup,2,0)="Green"</formula>
    </cfRule>
    <cfRule type="expression" dxfId="7" priority="19">
      <formula>VLOOKUP(I9,E2E_Status_Lookup,2,0)="Yellow"</formula>
    </cfRule>
    <cfRule type="expression" dxfId="6" priority="20">
      <formula>VLOOKUP(I9,E2E_Status_Lookup,2,0)="Grey"</formula>
    </cfRule>
  </conditionalFormatting>
  <conditionalFormatting sqref="I12">
    <cfRule type="expression" dxfId="5" priority="6">
      <formula>VLOOKUP(I12,E2E_Status_Lookup,2,0)="Red"</formula>
    </cfRule>
    <cfRule type="expression" dxfId="4" priority="7">
      <formula>VLOOKUP(I12,E2E_Status_Lookup,2,0)="Amber"</formula>
    </cfRule>
    <cfRule type="expression" dxfId="3" priority="8">
      <formula>VLOOKUP(I12,E2E_Status_Lookup,2,0)="Green"</formula>
    </cfRule>
    <cfRule type="expression" dxfId="2" priority="9">
      <formula>VLOOKUP(I12,E2E_Status_Lookup,2,0)="Yellow"</formula>
    </cfRule>
    <cfRule type="expression" dxfId="1" priority="10">
      <formula>VLOOKUP(I12,E2E_Status_Lookup,2,0)="Grey"</formula>
    </cfRule>
  </conditionalFormatting>
  <pageMargins left="0.7" right="0.7" top="0.75" bottom="0.75" header="0.3" footer="0.3"/>
  <pageSetup paperSize="9" orientation="portrait" verticalDpi="90" r:id="rId1"/>
  <headerFooter>
    <oddFooter>&amp;C&amp;1#&amp;"Calibri"&amp;10&amp;K000000OFFICIAL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5EA7-DFC8-4F56-BD93-ED6DF87E6434}">
  <dimension ref="A1:G32"/>
  <sheetViews>
    <sheetView zoomScale="115" zoomScaleNormal="115" workbookViewId="0">
      <selection activeCell="B36" sqref="B36"/>
    </sheetView>
  </sheetViews>
  <sheetFormatPr defaultRowHeight="14.5" x14ac:dyDescent="0.35"/>
  <cols>
    <col min="1" max="1" width="19.1796875" bestFit="1" customWidth="1"/>
    <col min="2" max="2" width="12.26953125" bestFit="1" customWidth="1"/>
    <col min="3" max="3" width="24.54296875" bestFit="1" customWidth="1"/>
    <col min="4" max="4" width="21.54296875" bestFit="1" customWidth="1"/>
    <col min="5" max="5" width="22.453125" bestFit="1" customWidth="1"/>
  </cols>
  <sheetData>
    <row r="1" spans="1:7" x14ac:dyDescent="0.35">
      <c r="A1" s="26" t="s">
        <v>574</v>
      </c>
      <c r="B1" s="26" t="s">
        <v>575</v>
      </c>
      <c r="C1" s="26" t="s">
        <v>576</v>
      </c>
      <c r="D1" s="26" t="s">
        <v>577</v>
      </c>
      <c r="E1" s="26" t="s">
        <v>578</v>
      </c>
      <c r="F1" s="28" t="s">
        <v>579</v>
      </c>
    </row>
    <row r="2" spans="1:7" ht="72.5" x14ac:dyDescent="0.35">
      <c r="A2" s="15" t="s">
        <v>13</v>
      </c>
      <c r="B2" s="15" t="s">
        <v>580</v>
      </c>
      <c r="C2" s="15" t="s">
        <v>581</v>
      </c>
      <c r="D2" s="15" t="s">
        <v>582</v>
      </c>
      <c r="E2" s="15" t="s">
        <v>583</v>
      </c>
      <c r="F2" s="12" t="s">
        <v>152</v>
      </c>
    </row>
    <row r="3" spans="1:7" ht="72.5" x14ac:dyDescent="0.35">
      <c r="A3" s="15" t="s">
        <v>13</v>
      </c>
      <c r="B3" s="15" t="s">
        <v>580</v>
      </c>
      <c r="C3" s="15" t="s">
        <v>584</v>
      </c>
      <c r="D3" s="15" t="s">
        <v>582</v>
      </c>
      <c r="E3" s="15" t="s">
        <v>583</v>
      </c>
      <c r="F3" s="12" t="s">
        <v>152</v>
      </c>
    </row>
    <row r="4" spans="1:7" ht="101.5" x14ac:dyDescent="0.35">
      <c r="A4" s="15" t="s">
        <v>13</v>
      </c>
      <c r="B4" s="27" t="s">
        <v>585</v>
      </c>
      <c r="C4" s="15" t="s">
        <v>586</v>
      </c>
      <c r="D4" s="15" t="s">
        <v>587</v>
      </c>
      <c r="E4" s="15" t="s">
        <v>583</v>
      </c>
      <c r="F4" s="4"/>
    </row>
    <row r="5" spans="1:7" ht="29" x14ac:dyDescent="0.35">
      <c r="A5" s="15" t="s">
        <v>13</v>
      </c>
      <c r="B5" s="15" t="s">
        <v>588</v>
      </c>
      <c r="C5" s="15" t="s">
        <v>589</v>
      </c>
      <c r="D5" s="15" t="s">
        <v>587</v>
      </c>
      <c r="E5" s="15" t="s">
        <v>583</v>
      </c>
      <c r="F5" s="4"/>
    </row>
    <row r="6" spans="1:7" ht="29" x14ac:dyDescent="0.35">
      <c r="A6" s="15" t="s">
        <v>13</v>
      </c>
      <c r="B6" s="15" t="s">
        <v>590</v>
      </c>
      <c r="C6" s="15" t="s">
        <v>591</v>
      </c>
      <c r="D6" s="15" t="s">
        <v>587</v>
      </c>
      <c r="E6" s="15" t="s">
        <v>583</v>
      </c>
      <c r="F6" s="4"/>
    </row>
    <row r="7" spans="1:7" ht="29" x14ac:dyDescent="0.35">
      <c r="A7" s="15" t="s">
        <v>16</v>
      </c>
      <c r="B7" s="15" t="s">
        <v>592</v>
      </c>
      <c r="C7" s="15" t="s">
        <v>593</v>
      </c>
      <c r="D7" s="15" t="s">
        <v>582</v>
      </c>
      <c r="E7" s="15" t="s">
        <v>583</v>
      </c>
      <c r="F7" s="4" t="s">
        <v>152</v>
      </c>
    </row>
    <row r="8" spans="1:7" ht="58" x14ac:dyDescent="0.35">
      <c r="A8" s="15" t="s">
        <v>18</v>
      </c>
      <c r="B8" s="15" t="s">
        <v>145</v>
      </c>
      <c r="C8" s="15" t="s">
        <v>594</v>
      </c>
      <c r="D8" s="15" t="s">
        <v>587</v>
      </c>
      <c r="E8" s="15" t="s">
        <v>595</v>
      </c>
      <c r="F8" s="4" t="s">
        <v>152</v>
      </c>
    </row>
    <row r="9" spans="1:7" ht="29" x14ac:dyDescent="0.35">
      <c r="A9" s="15" t="s">
        <v>18</v>
      </c>
      <c r="B9" s="15" t="s">
        <v>596</v>
      </c>
      <c r="C9" s="15" t="s">
        <v>597</v>
      </c>
      <c r="D9" s="15" t="s">
        <v>587</v>
      </c>
      <c r="E9" s="15" t="s">
        <v>595</v>
      </c>
      <c r="F9" s="4" t="s">
        <v>152</v>
      </c>
    </row>
    <row r="10" spans="1:7" ht="43.5" x14ac:dyDescent="0.35">
      <c r="A10" s="15" t="s">
        <v>18</v>
      </c>
      <c r="B10" s="15" t="s">
        <v>145</v>
      </c>
      <c r="C10" s="15" t="s">
        <v>598</v>
      </c>
      <c r="D10" s="15" t="s">
        <v>582</v>
      </c>
      <c r="E10" s="15" t="s">
        <v>583</v>
      </c>
      <c r="F10" s="4" t="s">
        <v>152</v>
      </c>
      <c r="G10" s="29" t="s">
        <v>599</v>
      </c>
    </row>
    <row r="11" spans="1:7" ht="58" x14ac:dyDescent="0.35">
      <c r="A11" s="15" t="s">
        <v>18</v>
      </c>
      <c r="B11" s="15" t="s">
        <v>145</v>
      </c>
      <c r="C11" s="15" t="s">
        <v>600</v>
      </c>
      <c r="D11" s="15" t="s">
        <v>582</v>
      </c>
      <c r="E11" s="15" t="s">
        <v>583</v>
      </c>
      <c r="F11" s="4" t="s">
        <v>152</v>
      </c>
      <c r="G11" s="29" t="s">
        <v>599</v>
      </c>
    </row>
    <row r="12" spans="1:7" ht="72.5" x14ac:dyDescent="0.35">
      <c r="A12" s="15" t="s">
        <v>13</v>
      </c>
      <c r="B12" s="15"/>
      <c r="C12" s="15" t="s">
        <v>601</v>
      </c>
      <c r="D12" s="15"/>
      <c r="E12" s="15"/>
      <c r="F12" s="4" t="s">
        <v>602</v>
      </c>
    </row>
    <row r="13" spans="1:7" ht="58" x14ac:dyDescent="0.35">
      <c r="A13" s="15" t="s">
        <v>6</v>
      </c>
      <c r="B13" s="15" t="s">
        <v>603</v>
      </c>
      <c r="C13" s="15" t="s">
        <v>604</v>
      </c>
      <c r="D13" s="15" t="s">
        <v>587</v>
      </c>
      <c r="E13" s="15" t="s">
        <v>583</v>
      </c>
      <c r="F13" s="4"/>
    </row>
    <row r="14" spans="1:7" x14ac:dyDescent="0.35">
      <c r="A14" s="15" t="s">
        <v>6</v>
      </c>
      <c r="B14" s="15" t="s">
        <v>603</v>
      </c>
      <c r="C14" s="15" t="s">
        <v>605</v>
      </c>
      <c r="D14" s="15" t="s">
        <v>587</v>
      </c>
      <c r="E14" s="15" t="s">
        <v>583</v>
      </c>
      <c r="F14" s="4" t="s">
        <v>152</v>
      </c>
    </row>
    <row r="15" spans="1:7" ht="29" x14ac:dyDescent="0.35">
      <c r="A15" s="15" t="s">
        <v>6</v>
      </c>
      <c r="B15" s="15" t="s">
        <v>606</v>
      </c>
      <c r="C15" s="15" t="s">
        <v>607</v>
      </c>
      <c r="D15" s="15" t="s">
        <v>587</v>
      </c>
      <c r="E15" s="15" t="s">
        <v>583</v>
      </c>
      <c r="F15" s="4" t="s">
        <v>524</v>
      </c>
    </row>
    <row r="16" spans="1:7" ht="43.5" x14ac:dyDescent="0.35">
      <c r="A16" s="15" t="s">
        <v>6</v>
      </c>
      <c r="B16" s="15" t="s">
        <v>585</v>
      </c>
      <c r="C16" s="15" t="s">
        <v>608</v>
      </c>
      <c r="D16" s="15" t="s">
        <v>587</v>
      </c>
      <c r="E16" s="15" t="s">
        <v>583</v>
      </c>
      <c r="F16" s="4" t="s">
        <v>524</v>
      </c>
    </row>
    <row r="17" spans="1:7" ht="29" x14ac:dyDescent="0.35">
      <c r="A17" s="15" t="s">
        <v>6</v>
      </c>
      <c r="B17" s="15" t="s">
        <v>609</v>
      </c>
      <c r="C17" s="15" t="s">
        <v>610</v>
      </c>
      <c r="D17" s="15" t="s">
        <v>582</v>
      </c>
      <c r="E17" s="15" t="s">
        <v>583</v>
      </c>
      <c r="F17" s="4" t="s">
        <v>152</v>
      </c>
    </row>
    <row r="18" spans="1:7" ht="58" x14ac:dyDescent="0.35">
      <c r="A18" s="15" t="s">
        <v>6</v>
      </c>
      <c r="B18" s="15" t="s">
        <v>611</v>
      </c>
      <c r="C18" s="15" t="s">
        <v>612</v>
      </c>
      <c r="D18" s="15" t="s">
        <v>582</v>
      </c>
      <c r="E18" s="15" t="s">
        <v>595</v>
      </c>
      <c r="F18" s="4"/>
      <c r="G18" s="29" t="s">
        <v>613</v>
      </c>
    </row>
    <row r="19" spans="1:7" ht="43.5" x14ac:dyDescent="0.35">
      <c r="A19" s="15" t="s">
        <v>6</v>
      </c>
      <c r="B19" s="15" t="s">
        <v>614</v>
      </c>
      <c r="C19" s="15" t="s">
        <v>615</v>
      </c>
      <c r="D19" s="15" t="s">
        <v>582</v>
      </c>
      <c r="E19" s="15" t="s">
        <v>583</v>
      </c>
      <c r="F19" s="4"/>
      <c r="G19" s="29" t="s">
        <v>616</v>
      </c>
    </row>
    <row r="20" spans="1:7" ht="29" x14ac:dyDescent="0.35">
      <c r="A20" s="15" t="s">
        <v>16</v>
      </c>
      <c r="B20" s="15" t="s">
        <v>580</v>
      </c>
      <c r="C20" s="15" t="s">
        <v>617</v>
      </c>
      <c r="D20" s="15" t="s">
        <v>582</v>
      </c>
      <c r="E20" s="15" t="s">
        <v>583</v>
      </c>
      <c r="F20" s="4" t="s">
        <v>152</v>
      </c>
    </row>
    <row r="21" spans="1:7" ht="87" x14ac:dyDescent="0.35">
      <c r="A21" s="15" t="s">
        <v>16</v>
      </c>
      <c r="B21" s="15" t="s">
        <v>618</v>
      </c>
      <c r="C21" s="15" t="s">
        <v>619</v>
      </c>
      <c r="D21" s="15" t="s">
        <v>587</v>
      </c>
      <c r="E21" s="15" t="s">
        <v>583</v>
      </c>
      <c r="F21" s="4" t="s">
        <v>152</v>
      </c>
    </row>
    <row r="22" spans="1:7" ht="43.5" x14ac:dyDescent="0.35">
      <c r="A22" s="15" t="s">
        <v>16</v>
      </c>
      <c r="B22" s="15" t="s">
        <v>618</v>
      </c>
      <c r="C22" s="15" t="s">
        <v>620</v>
      </c>
      <c r="D22" s="15" t="s">
        <v>587</v>
      </c>
      <c r="E22" s="15" t="s">
        <v>583</v>
      </c>
      <c r="F22" s="4" t="s">
        <v>152</v>
      </c>
    </row>
    <row r="23" spans="1:7" ht="72.5" x14ac:dyDescent="0.35">
      <c r="A23" s="15" t="s">
        <v>16</v>
      </c>
      <c r="B23" s="15" t="s">
        <v>590</v>
      </c>
      <c r="C23" s="15" t="s">
        <v>621</v>
      </c>
      <c r="D23" s="15" t="s">
        <v>587</v>
      </c>
      <c r="E23" s="15" t="s">
        <v>583</v>
      </c>
      <c r="F23" s="4" t="s">
        <v>152</v>
      </c>
      <c r="G23" s="29" t="s">
        <v>622</v>
      </c>
    </row>
    <row r="24" spans="1:7" ht="29" x14ac:dyDescent="0.35">
      <c r="A24" s="15" t="s">
        <v>16</v>
      </c>
      <c r="B24" s="15" t="s">
        <v>606</v>
      </c>
      <c r="C24" s="15" t="s">
        <v>607</v>
      </c>
      <c r="D24" s="15" t="s">
        <v>587</v>
      </c>
      <c r="E24" s="15" t="s">
        <v>583</v>
      </c>
      <c r="F24" s="4" t="s">
        <v>524</v>
      </c>
    </row>
    <row r="25" spans="1:7" ht="29" x14ac:dyDescent="0.35">
      <c r="A25" s="15" t="s">
        <v>16</v>
      </c>
      <c r="B25" s="15" t="s">
        <v>585</v>
      </c>
      <c r="C25" s="15" t="s">
        <v>607</v>
      </c>
      <c r="D25" s="15" t="s">
        <v>587</v>
      </c>
      <c r="E25" s="15" t="s">
        <v>583</v>
      </c>
      <c r="F25" s="4" t="s">
        <v>524</v>
      </c>
    </row>
    <row r="26" spans="1:7" ht="29" x14ac:dyDescent="0.35">
      <c r="A26" s="15" t="s">
        <v>16</v>
      </c>
      <c r="B26" s="15" t="s">
        <v>609</v>
      </c>
      <c r="C26" s="15" t="s">
        <v>623</v>
      </c>
      <c r="D26" s="15" t="s">
        <v>587</v>
      </c>
      <c r="E26" s="15" t="s">
        <v>583</v>
      </c>
      <c r="F26" s="4" t="s">
        <v>152</v>
      </c>
    </row>
    <row r="27" spans="1:7" x14ac:dyDescent="0.35">
      <c r="A27" s="15" t="s">
        <v>16</v>
      </c>
      <c r="B27" s="15" t="s">
        <v>624</v>
      </c>
      <c r="C27" s="15" t="s">
        <v>625</v>
      </c>
      <c r="D27" s="15" t="s">
        <v>587</v>
      </c>
      <c r="E27" s="15" t="s">
        <v>583</v>
      </c>
      <c r="F27" s="4" t="s">
        <v>152</v>
      </c>
    </row>
    <row r="28" spans="1:7" ht="58" x14ac:dyDescent="0.35">
      <c r="A28" s="15" t="s">
        <v>16</v>
      </c>
      <c r="B28" s="15" t="s">
        <v>624</v>
      </c>
      <c r="C28" s="15" t="s">
        <v>626</v>
      </c>
      <c r="D28" s="15" t="s">
        <v>587</v>
      </c>
      <c r="E28" s="15" t="s">
        <v>583</v>
      </c>
      <c r="F28" s="4" t="s">
        <v>152</v>
      </c>
    </row>
    <row r="29" spans="1:7" ht="29" x14ac:dyDescent="0.35">
      <c r="A29" s="15" t="s">
        <v>16</v>
      </c>
      <c r="B29" s="15" t="s">
        <v>627</v>
      </c>
      <c r="C29" s="15" t="s">
        <v>628</v>
      </c>
      <c r="D29" s="15" t="s">
        <v>587</v>
      </c>
      <c r="E29" s="15" t="s">
        <v>583</v>
      </c>
      <c r="F29" s="4" t="s">
        <v>524</v>
      </c>
    </row>
    <row r="30" spans="1:7" ht="43.5" x14ac:dyDescent="0.35">
      <c r="A30" s="15" t="s">
        <v>16</v>
      </c>
      <c r="B30" s="15" t="s">
        <v>629</v>
      </c>
      <c r="C30" s="15" t="s">
        <v>630</v>
      </c>
      <c r="D30" s="15" t="s">
        <v>587</v>
      </c>
      <c r="E30" s="15" t="s">
        <v>583</v>
      </c>
      <c r="F30" s="4" t="s">
        <v>152</v>
      </c>
    </row>
    <row r="31" spans="1:7" x14ac:dyDescent="0.35">
      <c r="A31" s="16"/>
    </row>
    <row r="32" spans="1:7" x14ac:dyDescent="0.35">
      <c r="A32" s="16"/>
    </row>
  </sheetData>
  <autoFilter ref="A1:F30" xr:uid="{D441A5C5-0CC9-400E-9030-4E858AC0A0EB}"/>
  <phoneticPr fontId="4" type="noConversion"/>
  <pageMargins left="0.7" right="0.7" top="0.75" bottom="0.75" header="0.3" footer="0.3"/>
  <pageSetup paperSize="9" orientation="portrait" horizontalDpi="90" verticalDpi="90" r:id="rId1"/>
  <headerFooter>
    <oddFooter>&amp;C&amp;1#&amp;"Calibri"&amp;10&amp;K000000OFFICIAL</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B8AC-62FD-4414-9DA7-CBFBD535D2A4}">
  <dimension ref="A1:F75"/>
  <sheetViews>
    <sheetView zoomScale="70" zoomScaleNormal="70" workbookViewId="0">
      <pane xSplit="3" ySplit="2" topLeftCell="D3" activePane="bottomRight" state="frozen"/>
      <selection pane="topRight" activeCell="H42" sqref="H42:H81"/>
      <selection pane="bottomLeft" activeCell="H42" sqref="H42:H81"/>
      <selection pane="bottomRight" activeCell="H42" sqref="H42:H81"/>
    </sheetView>
  </sheetViews>
  <sheetFormatPr defaultColWidth="9.1796875" defaultRowHeight="14.5" x14ac:dyDescent="0.35"/>
  <cols>
    <col min="1" max="1" width="2.7265625" style="56" customWidth="1"/>
    <col min="2" max="2" width="17" style="56" customWidth="1"/>
    <col min="3" max="3" width="13.453125" style="23" customWidth="1"/>
    <col min="4" max="4" width="57" style="56" customWidth="1"/>
    <col min="5" max="5" width="93.81640625" style="96" customWidth="1"/>
    <col min="6" max="16384" width="9.1796875" style="56"/>
  </cols>
  <sheetData>
    <row r="1" spans="1:6" ht="18.5" x14ac:dyDescent="0.35">
      <c r="A1" s="56" t="s">
        <v>1308</v>
      </c>
      <c r="B1" s="101" t="s">
        <v>1692</v>
      </c>
      <c r="C1" s="95"/>
    </row>
    <row r="2" spans="1:6" x14ac:dyDescent="0.35">
      <c r="B2" s="92" t="s">
        <v>1615</v>
      </c>
      <c r="C2" s="92" t="s">
        <v>1616</v>
      </c>
      <c r="D2" s="93" t="s">
        <v>1619</v>
      </c>
      <c r="E2" s="92" t="s">
        <v>1620</v>
      </c>
      <c r="F2" s="146"/>
    </row>
    <row r="3" spans="1:6" x14ac:dyDescent="0.35">
      <c r="B3" s="349" t="s">
        <v>1656</v>
      </c>
      <c r="C3" s="350"/>
      <c r="D3" s="350"/>
      <c r="E3" s="350"/>
      <c r="F3" s="146"/>
    </row>
    <row r="4" spans="1:6" x14ac:dyDescent="0.35">
      <c r="B4" s="147" t="s">
        <v>122</v>
      </c>
      <c r="C4" s="19" t="s">
        <v>1825</v>
      </c>
      <c r="D4" s="55" t="s">
        <v>1826</v>
      </c>
      <c r="E4" s="55" t="s">
        <v>1827</v>
      </c>
      <c r="F4" s="146"/>
    </row>
    <row r="5" spans="1:6" x14ac:dyDescent="0.35">
      <c r="B5" s="147" t="s">
        <v>130</v>
      </c>
      <c r="C5" s="19" t="s">
        <v>1825</v>
      </c>
      <c r="D5" s="55" t="s">
        <v>134</v>
      </c>
      <c r="E5" s="55" t="s">
        <v>1828</v>
      </c>
      <c r="F5" s="146"/>
    </row>
    <row r="6" spans="1:6" ht="43.5" x14ac:dyDescent="0.35">
      <c r="B6" s="147" t="s">
        <v>151</v>
      </c>
      <c r="C6" s="19" t="s">
        <v>1825</v>
      </c>
      <c r="D6" s="55" t="s">
        <v>680</v>
      </c>
      <c r="E6" s="55" t="s">
        <v>1829</v>
      </c>
      <c r="F6" s="146"/>
    </row>
    <row r="7" spans="1:6" x14ac:dyDescent="0.35">
      <c r="B7" s="147" t="s">
        <v>164</v>
      </c>
      <c r="C7" s="19" t="s">
        <v>1825</v>
      </c>
      <c r="D7" s="55" t="s">
        <v>1830</v>
      </c>
      <c r="E7" s="55" t="s">
        <v>1831</v>
      </c>
      <c r="F7" s="146"/>
    </row>
    <row r="8" spans="1:6" ht="29" x14ac:dyDescent="0.35">
      <c r="B8" s="147" t="s">
        <v>1661</v>
      </c>
      <c r="C8" s="19" t="s">
        <v>1825</v>
      </c>
      <c r="D8" s="55" t="s">
        <v>1832</v>
      </c>
      <c r="E8" s="55" t="s">
        <v>1833</v>
      </c>
      <c r="F8" s="146"/>
    </row>
    <row r="9" spans="1:6" ht="43.5" x14ac:dyDescent="0.35">
      <c r="B9" s="147" t="s">
        <v>1666</v>
      </c>
      <c r="C9" s="19" t="s">
        <v>1825</v>
      </c>
      <c r="D9" s="55" t="s">
        <v>711</v>
      </c>
      <c r="E9" s="55" t="s">
        <v>1834</v>
      </c>
      <c r="F9" s="146"/>
    </row>
    <row r="10" spans="1:6" x14ac:dyDescent="0.35">
      <c r="B10" s="147" t="s">
        <v>1837</v>
      </c>
      <c r="C10" s="19" t="s">
        <v>1825</v>
      </c>
      <c r="D10" s="55" t="s">
        <v>929</v>
      </c>
      <c r="E10" s="55" t="s">
        <v>2987</v>
      </c>
      <c r="F10" s="146"/>
    </row>
    <row r="11" spans="1:6" ht="43.5" x14ac:dyDescent="0.35">
      <c r="B11" s="147" t="s">
        <v>1839</v>
      </c>
      <c r="C11" s="19" t="s">
        <v>1825</v>
      </c>
      <c r="D11" s="55" t="s">
        <v>932</v>
      </c>
      <c r="E11" s="55" t="s">
        <v>2988</v>
      </c>
      <c r="F11" s="146"/>
    </row>
    <row r="12" spans="1:6" x14ac:dyDescent="0.35">
      <c r="B12" s="147" t="s">
        <v>1841</v>
      </c>
      <c r="C12" s="19" t="s">
        <v>1825</v>
      </c>
      <c r="D12" s="55" t="s">
        <v>935</v>
      </c>
      <c r="E12" s="55" t="s">
        <v>2989</v>
      </c>
      <c r="F12" s="146"/>
    </row>
    <row r="13" spans="1:6" x14ac:dyDescent="0.35">
      <c r="B13" s="147" t="s">
        <v>1843</v>
      </c>
      <c r="C13" s="19" t="s">
        <v>1825</v>
      </c>
      <c r="D13" s="55" t="s">
        <v>1844</v>
      </c>
      <c r="E13" s="55" t="s">
        <v>1845</v>
      </c>
      <c r="F13" s="146"/>
    </row>
    <row r="14" spans="1:6" x14ac:dyDescent="0.35">
      <c r="B14" s="147" t="s">
        <v>298</v>
      </c>
      <c r="C14" s="19" t="s">
        <v>1825</v>
      </c>
      <c r="D14" s="55" t="s">
        <v>2990</v>
      </c>
      <c r="E14" s="55" t="s">
        <v>1831</v>
      </c>
      <c r="F14" s="146"/>
    </row>
    <row r="15" spans="1:6" ht="29" x14ac:dyDescent="0.35">
      <c r="B15" s="147" t="s">
        <v>313</v>
      </c>
      <c r="C15" s="19" t="s">
        <v>1825</v>
      </c>
      <c r="D15" s="55" t="s">
        <v>2037</v>
      </c>
      <c r="E15" s="55" t="s">
        <v>1831</v>
      </c>
      <c r="F15" s="146"/>
    </row>
    <row r="16" spans="1:6" x14ac:dyDescent="0.35">
      <c r="B16" s="147" t="s">
        <v>320</v>
      </c>
      <c r="C16" s="19" t="s">
        <v>1825</v>
      </c>
      <c r="D16" s="55" t="s">
        <v>999</v>
      </c>
      <c r="E16" s="55" t="s">
        <v>1831</v>
      </c>
      <c r="F16" s="146"/>
    </row>
    <row r="17" spans="2:6" ht="29" x14ac:dyDescent="0.35">
      <c r="B17" s="147" t="s">
        <v>324</v>
      </c>
      <c r="C17" s="19" t="s">
        <v>1825</v>
      </c>
      <c r="D17" s="55" t="s">
        <v>1002</v>
      </c>
      <c r="E17" s="55" t="s">
        <v>1851</v>
      </c>
      <c r="F17" s="146"/>
    </row>
    <row r="18" spans="2:6" ht="29" x14ac:dyDescent="0.35">
      <c r="B18" s="147" t="s">
        <v>343</v>
      </c>
      <c r="C18" s="19" t="s">
        <v>1825</v>
      </c>
      <c r="D18" s="55" t="s">
        <v>1021</v>
      </c>
      <c r="E18" s="55" t="s">
        <v>1827</v>
      </c>
      <c r="F18" s="146"/>
    </row>
    <row r="19" spans="2:6" x14ac:dyDescent="0.35">
      <c r="B19" s="147" t="s">
        <v>361</v>
      </c>
      <c r="C19" s="19" t="s">
        <v>1825</v>
      </c>
      <c r="D19" s="55" t="s">
        <v>1853</v>
      </c>
      <c r="E19" s="55" t="s">
        <v>1827</v>
      </c>
      <c r="F19" s="146"/>
    </row>
    <row r="20" spans="2:6" x14ac:dyDescent="0.35">
      <c r="B20" s="147" t="s">
        <v>364</v>
      </c>
      <c r="C20" s="19" t="s">
        <v>1825</v>
      </c>
      <c r="D20" s="55" t="s">
        <v>1854</v>
      </c>
      <c r="E20" s="55" t="s">
        <v>1831</v>
      </c>
      <c r="F20" s="146"/>
    </row>
    <row r="21" spans="2:6" ht="29" x14ac:dyDescent="0.35">
      <c r="B21" s="147" t="s">
        <v>1855</v>
      </c>
      <c r="C21" s="19" t="s">
        <v>1825</v>
      </c>
      <c r="D21" s="55" t="s">
        <v>1040</v>
      </c>
      <c r="E21" s="55" t="s">
        <v>1858</v>
      </c>
      <c r="F21" s="146"/>
    </row>
    <row r="22" spans="2:6" x14ac:dyDescent="0.35">
      <c r="B22" s="147" t="s">
        <v>372</v>
      </c>
      <c r="C22" s="19" t="s">
        <v>1825</v>
      </c>
      <c r="D22" s="55" t="s">
        <v>1045</v>
      </c>
      <c r="E22" s="55" t="s">
        <v>1861</v>
      </c>
      <c r="F22" s="146"/>
    </row>
    <row r="23" spans="2:6" ht="29" x14ac:dyDescent="0.35">
      <c r="B23" s="150" t="s">
        <v>1862</v>
      </c>
      <c r="C23" s="19" t="s">
        <v>1825</v>
      </c>
      <c r="D23" s="108" t="s">
        <v>1049</v>
      </c>
      <c r="E23" s="55" t="s">
        <v>1831</v>
      </c>
      <c r="F23" s="146"/>
    </row>
    <row r="24" spans="2:6" x14ac:dyDescent="0.35">
      <c r="B24" s="150" t="s">
        <v>1676</v>
      </c>
      <c r="C24" s="19" t="s">
        <v>1825</v>
      </c>
      <c r="D24" s="108" t="s">
        <v>1053</v>
      </c>
      <c r="E24" s="55" t="s">
        <v>1827</v>
      </c>
      <c r="F24" s="146"/>
    </row>
    <row r="25" spans="2:6" x14ac:dyDescent="0.35">
      <c r="B25" s="150" t="s">
        <v>1863</v>
      </c>
      <c r="C25" s="19" t="s">
        <v>1825</v>
      </c>
      <c r="D25" s="108" t="s">
        <v>1864</v>
      </c>
      <c r="E25" s="55" t="s">
        <v>1827</v>
      </c>
      <c r="F25" s="146"/>
    </row>
    <row r="26" spans="2:6" x14ac:dyDescent="0.35">
      <c r="B26" s="150" t="s">
        <v>1865</v>
      </c>
      <c r="C26" s="19" t="s">
        <v>1825</v>
      </c>
      <c r="D26" s="108" t="s">
        <v>1866</v>
      </c>
      <c r="E26" s="55" t="s">
        <v>1827</v>
      </c>
      <c r="F26" s="146"/>
    </row>
    <row r="27" spans="2:6" x14ac:dyDescent="0.35">
      <c r="B27" s="150" t="s">
        <v>1867</v>
      </c>
      <c r="C27" s="109" t="s">
        <v>1825</v>
      </c>
      <c r="D27" s="108" t="s">
        <v>1062</v>
      </c>
      <c r="E27" s="108" t="s">
        <v>1868</v>
      </c>
      <c r="F27" s="146"/>
    </row>
    <row r="28" spans="2:6" x14ac:dyDescent="0.35">
      <c r="B28" s="150" t="s">
        <v>1869</v>
      </c>
      <c r="C28" s="109" t="s">
        <v>1825</v>
      </c>
      <c r="D28" s="108" t="s">
        <v>1066</v>
      </c>
      <c r="E28" s="108" t="s">
        <v>2991</v>
      </c>
      <c r="F28" s="146"/>
    </row>
    <row r="29" spans="2:6" ht="29" x14ac:dyDescent="0.35">
      <c r="B29" s="150" t="s">
        <v>1871</v>
      </c>
      <c r="C29" s="109" t="s">
        <v>1825</v>
      </c>
      <c r="D29" s="108" t="s">
        <v>1069</v>
      </c>
      <c r="E29" s="108" t="s">
        <v>1872</v>
      </c>
      <c r="F29" s="146"/>
    </row>
    <row r="30" spans="2:6" x14ac:dyDescent="0.35">
      <c r="B30" s="150" t="s">
        <v>1678</v>
      </c>
      <c r="C30" s="109" t="s">
        <v>1825</v>
      </c>
      <c r="D30" s="61" t="s">
        <v>1072</v>
      </c>
      <c r="E30" s="55" t="s">
        <v>1827</v>
      </c>
      <c r="F30" s="146"/>
    </row>
    <row r="31" spans="2:6" x14ac:dyDescent="0.35">
      <c r="B31" s="150" t="s">
        <v>1680</v>
      </c>
      <c r="C31" s="109" t="s">
        <v>1825</v>
      </c>
      <c r="D31" s="61" t="s">
        <v>1075</v>
      </c>
      <c r="E31" s="55" t="s">
        <v>1827</v>
      </c>
      <c r="F31" s="146"/>
    </row>
    <row r="32" spans="2:6" x14ac:dyDescent="0.35">
      <c r="B32" s="150" t="s">
        <v>1873</v>
      </c>
      <c r="C32" s="109" t="s">
        <v>1825</v>
      </c>
      <c r="D32" s="108" t="s">
        <v>1078</v>
      </c>
      <c r="E32" s="108" t="s">
        <v>1874</v>
      </c>
      <c r="F32" s="146"/>
    </row>
    <row r="33" spans="2:6" x14ac:dyDescent="0.35">
      <c r="B33" s="150" t="s">
        <v>1875</v>
      </c>
      <c r="C33" s="109" t="s">
        <v>1825</v>
      </c>
      <c r="D33" s="61" t="s">
        <v>1082</v>
      </c>
      <c r="E33" s="55" t="s">
        <v>1827</v>
      </c>
      <c r="F33" s="146"/>
    </row>
    <row r="34" spans="2:6" x14ac:dyDescent="0.35">
      <c r="B34" s="150" t="s">
        <v>1876</v>
      </c>
      <c r="C34" s="109" t="s">
        <v>1825</v>
      </c>
      <c r="D34" s="61" t="s">
        <v>1085</v>
      </c>
      <c r="E34" s="55" t="s">
        <v>1827</v>
      </c>
      <c r="F34" s="146"/>
    </row>
    <row r="35" spans="2:6" x14ac:dyDescent="0.35">
      <c r="B35" s="150" t="s">
        <v>1877</v>
      </c>
      <c r="C35" s="109" t="s">
        <v>1825</v>
      </c>
      <c r="D35" s="61" t="s">
        <v>1088</v>
      </c>
      <c r="E35" s="55" t="s">
        <v>1827</v>
      </c>
      <c r="F35" s="146"/>
    </row>
    <row r="36" spans="2:6" x14ac:dyDescent="0.35">
      <c r="B36" s="150" t="s">
        <v>1683</v>
      </c>
      <c r="C36" s="109" t="s">
        <v>1825</v>
      </c>
      <c r="D36" s="61" t="s">
        <v>1091</v>
      </c>
      <c r="E36" s="55" t="s">
        <v>1827</v>
      </c>
      <c r="F36" s="146"/>
    </row>
    <row r="37" spans="2:6" x14ac:dyDescent="0.35">
      <c r="B37" s="150" t="s">
        <v>1878</v>
      </c>
      <c r="C37" s="109" t="s">
        <v>1825</v>
      </c>
      <c r="D37" s="108" t="s">
        <v>1096</v>
      </c>
      <c r="E37" s="108" t="s">
        <v>1879</v>
      </c>
      <c r="F37" s="146"/>
    </row>
    <row r="38" spans="2:6" ht="29" x14ac:dyDescent="0.35">
      <c r="B38" s="150" t="s">
        <v>1880</v>
      </c>
      <c r="C38" s="109" t="s">
        <v>1825</v>
      </c>
      <c r="D38" s="108" t="s">
        <v>1103</v>
      </c>
      <c r="E38" s="108" t="s">
        <v>1881</v>
      </c>
      <c r="F38" s="146"/>
    </row>
    <row r="39" spans="2:6" x14ac:dyDescent="0.35">
      <c r="B39" s="348" t="s">
        <v>1694</v>
      </c>
      <c r="C39" s="348"/>
      <c r="D39" s="348"/>
      <c r="E39" s="348"/>
      <c r="F39" s="146"/>
    </row>
    <row r="40" spans="2:6" ht="43.5" x14ac:dyDescent="0.35">
      <c r="B40" s="106" t="s">
        <v>1663</v>
      </c>
      <c r="C40" s="107" t="s">
        <v>1696</v>
      </c>
      <c r="D40" s="55" t="s">
        <v>1664</v>
      </c>
      <c r="E40" s="94" t="s">
        <v>720</v>
      </c>
      <c r="F40" s="146"/>
    </row>
    <row r="41" spans="2:6" x14ac:dyDescent="0.35">
      <c r="B41" s="348" t="s">
        <v>1701</v>
      </c>
      <c r="C41" s="348"/>
      <c r="D41" s="348"/>
      <c r="E41" s="348"/>
      <c r="F41" s="146"/>
    </row>
    <row r="42" spans="2:6" ht="58" x14ac:dyDescent="0.35">
      <c r="B42" s="55" t="s">
        <v>1665</v>
      </c>
      <c r="C42" s="18" t="s">
        <v>1696</v>
      </c>
      <c r="D42" s="55" t="s">
        <v>724</v>
      </c>
      <c r="E42" s="94" t="s">
        <v>2992</v>
      </c>
      <c r="F42" s="146"/>
    </row>
    <row r="43" spans="2:6" ht="43.5" x14ac:dyDescent="0.35">
      <c r="B43" s="55" t="s">
        <v>1928</v>
      </c>
      <c r="C43" s="18" t="s">
        <v>1696</v>
      </c>
      <c r="D43" s="55" t="s">
        <v>728</v>
      </c>
      <c r="E43" s="61" t="s">
        <v>2993</v>
      </c>
      <c r="F43" s="146"/>
    </row>
    <row r="44" spans="2:6" x14ac:dyDescent="0.35">
      <c r="B44" s="349" t="s">
        <v>1709</v>
      </c>
      <c r="C44" s="349"/>
      <c r="D44" s="349"/>
      <c r="E44" s="349"/>
      <c r="F44" s="146"/>
    </row>
    <row r="45" spans="2:6" ht="43.5" x14ac:dyDescent="0.35">
      <c r="B45" s="55" t="s">
        <v>1710</v>
      </c>
      <c r="C45" s="18" t="s">
        <v>1696</v>
      </c>
      <c r="D45" s="55" t="s">
        <v>938</v>
      </c>
      <c r="E45" s="94" t="s">
        <v>1713</v>
      </c>
      <c r="F45" s="146"/>
    </row>
    <row r="46" spans="2:6" ht="29" x14ac:dyDescent="0.35">
      <c r="B46" s="55" t="s">
        <v>1716</v>
      </c>
      <c r="C46" s="18" t="s">
        <v>1696</v>
      </c>
      <c r="D46" s="55" t="s">
        <v>941</v>
      </c>
      <c r="E46" s="94" t="s">
        <v>1718</v>
      </c>
      <c r="F46" s="146"/>
    </row>
    <row r="47" spans="2:6" x14ac:dyDescent="0.35">
      <c r="B47" s="348" t="s">
        <v>1719</v>
      </c>
      <c r="C47" s="348"/>
      <c r="D47" s="348"/>
      <c r="E47" s="348"/>
      <c r="F47" s="146"/>
    </row>
    <row r="48" spans="2:6" ht="43.5" x14ac:dyDescent="0.35">
      <c r="B48" s="94" t="s">
        <v>1720</v>
      </c>
      <c r="C48" s="18" t="s">
        <v>1696</v>
      </c>
      <c r="D48" s="55" t="s">
        <v>1723</v>
      </c>
      <c r="E48" s="94" t="s">
        <v>2994</v>
      </c>
      <c r="F48" s="146"/>
    </row>
    <row r="49" spans="2:6" ht="58" x14ac:dyDescent="0.35">
      <c r="B49" s="94" t="s">
        <v>1725</v>
      </c>
      <c r="C49" s="18" t="s">
        <v>1696</v>
      </c>
      <c r="D49" s="63" t="s">
        <v>1727</v>
      </c>
      <c r="E49" s="94" t="s">
        <v>2995</v>
      </c>
      <c r="F49" s="146"/>
    </row>
    <row r="50" spans="2:6" ht="72.5" x14ac:dyDescent="0.35">
      <c r="B50" s="94" t="s">
        <v>1684</v>
      </c>
      <c r="C50" s="18" t="s">
        <v>1696</v>
      </c>
      <c r="D50" s="55" t="s">
        <v>1685</v>
      </c>
      <c r="E50" s="94" t="s">
        <v>2996</v>
      </c>
      <c r="F50" s="146"/>
    </row>
    <row r="51" spans="2:6" ht="87" x14ac:dyDescent="0.35">
      <c r="B51" s="94" t="s">
        <v>1732</v>
      </c>
      <c r="C51" s="18" t="s">
        <v>1696</v>
      </c>
      <c r="D51" s="63" t="s">
        <v>1121</v>
      </c>
      <c r="E51" s="63" t="s">
        <v>2997</v>
      </c>
      <c r="F51" s="146"/>
    </row>
    <row r="52" spans="2:6" ht="58" x14ac:dyDescent="0.35">
      <c r="B52" s="94" t="s">
        <v>1687</v>
      </c>
      <c r="C52" s="18" t="s">
        <v>1696</v>
      </c>
      <c r="D52" s="63" t="s">
        <v>1125</v>
      </c>
      <c r="E52" s="63" t="s">
        <v>2998</v>
      </c>
      <c r="F52" s="146"/>
    </row>
    <row r="53" spans="2:6" x14ac:dyDescent="0.35">
      <c r="B53" s="348" t="s">
        <v>1744</v>
      </c>
      <c r="C53" s="348"/>
      <c r="D53" s="348"/>
      <c r="E53" s="348"/>
      <c r="F53" s="146"/>
    </row>
    <row r="54" spans="2:6" ht="58" x14ac:dyDescent="0.35">
      <c r="B54" s="55" t="s">
        <v>1745</v>
      </c>
      <c r="C54" s="18" t="s">
        <v>1696</v>
      </c>
      <c r="D54" s="63" t="s">
        <v>1748</v>
      </c>
      <c r="E54" s="63" t="s">
        <v>2999</v>
      </c>
      <c r="F54" s="146"/>
    </row>
    <row r="55" spans="2:6" ht="58" x14ac:dyDescent="0.35">
      <c r="B55" s="55" t="s">
        <v>1688</v>
      </c>
      <c r="C55" s="18" t="s">
        <v>1696</v>
      </c>
      <c r="D55" s="63" t="s">
        <v>1134</v>
      </c>
      <c r="E55" s="63" t="s">
        <v>3000</v>
      </c>
      <c r="F55" s="146"/>
    </row>
    <row r="56" spans="2:6" ht="58" x14ac:dyDescent="0.35">
      <c r="B56" s="55" t="s">
        <v>1752</v>
      </c>
      <c r="C56" s="18" t="s">
        <v>1696</v>
      </c>
      <c r="D56" s="63" t="s">
        <v>1137</v>
      </c>
      <c r="E56" s="63" t="s">
        <v>3001</v>
      </c>
      <c r="F56" s="146"/>
    </row>
    <row r="57" spans="2:6" ht="58" x14ac:dyDescent="0.35">
      <c r="B57" s="55" t="s">
        <v>1755</v>
      </c>
      <c r="C57" s="18" t="s">
        <v>1696</v>
      </c>
      <c r="D57" s="63" t="s">
        <v>1140</v>
      </c>
      <c r="E57" s="63" t="s">
        <v>3002</v>
      </c>
      <c r="F57" s="146"/>
    </row>
    <row r="58" spans="2:6" ht="72.5" x14ac:dyDescent="0.35">
      <c r="B58" s="55" t="s">
        <v>1758</v>
      </c>
      <c r="C58" s="18" t="s">
        <v>1696</v>
      </c>
      <c r="D58" s="55" t="s">
        <v>1143</v>
      </c>
      <c r="E58" s="94" t="s">
        <v>3003</v>
      </c>
      <c r="F58" s="146"/>
    </row>
    <row r="59" spans="2:6" ht="87" x14ac:dyDescent="0.35">
      <c r="B59" s="55" t="s">
        <v>1762</v>
      </c>
      <c r="C59" s="18" t="s">
        <v>1696</v>
      </c>
      <c r="D59" s="63" t="s">
        <v>1146</v>
      </c>
      <c r="E59" s="63" t="s">
        <v>3004</v>
      </c>
      <c r="F59" s="146"/>
    </row>
    <row r="60" spans="2:6" ht="58" x14ac:dyDescent="0.35">
      <c r="B60" s="55" t="s">
        <v>1766</v>
      </c>
      <c r="C60" s="18" t="s">
        <v>1696</v>
      </c>
      <c r="D60" s="55" t="s">
        <v>1769</v>
      </c>
      <c r="E60" s="94" t="s">
        <v>3005</v>
      </c>
      <c r="F60" s="146"/>
    </row>
    <row r="61" spans="2:6" ht="58" x14ac:dyDescent="0.35">
      <c r="B61" s="55" t="s">
        <v>1770</v>
      </c>
      <c r="C61" s="18" t="s">
        <v>1696</v>
      </c>
      <c r="D61" s="55" t="s">
        <v>1773</v>
      </c>
      <c r="E61" s="94" t="s">
        <v>3006</v>
      </c>
      <c r="F61" s="146"/>
    </row>
    <row r="62" spans="2:6" ht="58" x14ac:dyDescent="0.35">
      <c r="B62" s="55" t="s">
        <v>1774</v>
      </c>
      <c r="C62" s="18" t="s">
        <v>1696</v>
      </c>
      <c r="D62" s="55" t="s">
        <v>1155</v>
      </c>
      <c r="E62" s="94" t="s">
        <v>1156</v>
      </c>
      <c r="F62" s="146"/>
    </row>
    <row r="63" spans="2:6" ht="101.5" x14ac:dyDescent="0.35">
      <c r="B63" s="55" t="s">
        <v>1777</v>
      </c>
      <c r="C63" s="18" t="s">
        <v>1696</v>
      </c>
      <c r="D63" s="55" t="s">
        <v>1780</v>
      </c>
      <c r="E63" s="94" t="s">
        <v>3007</v>
      </c>
      <c r="F63" s="146"/>
    </row>
    <row r="64" spans="2:6" ht="72.5" x14ac:dyDescent="0.35">
      <c r="B64" s="55" t="s">
        <v>1795</v>
      </c>
      <c r="C64" s="18" t="s">
        <v>1696</v>
      </c>
      <c r="D64" s="55" t="s">
        <v>1798</v>
      </c>
      <c r="E64" s="94" t="s">
        <v>3008</v>
      </c>
      <c r="F64" s="146"/>
    </row>
    <row r="65" spans="1:6" ht="58" x14ac:dyDescent="0.35">
      <c r="B65" s="55" t="s">
        <v>1800</v>
      </c>
      <c r="C65" s="18" t="s">
        <v>1696</v>
      </c>
      <c r="D65" s="55" t="s">
        <v>1165</v>
      </c>
      <c r="E65" s="94" t="s">
        <v>3009</v>
      </c>
      <c r="F65" s="146"/>
    </row>
    <row r="66" spans="1:6" ht="72.5" x14ac:dyDescent="0.35">
      <c r="B66" s="55" t="s">
        <v>1804</v>
      </c>
      <c r="C66" s="18" t="s">
        <v>1696</v>
      </c>
      <c r="D66" s="55" t="s">
        <v>1171</v>
      </c>
      <c r="E66" s="94" t="s">
        <v>3010</v>
      </c>
      <c r="F66" s="146"/>
    </row>
    <row r="67" spans="1:6" ht="58" x14ac:dyDescent="0.35">
      <c r="B67" s="55" t="s">
        <v>1690</v>
      </c>
      <c r="C67" s="18" t="s">
        <v>1696</v>
      </c>
      <c r="D67" s="55" t="s">
        <v>1810</v>
      </c>
      <c r="E67" s="94" t="s">
        <v>3011</v>
      </c>
      <c r="F67" s="146"/>
    </row>
    <row r="68" spans="1:6" ht="87" x14ac:dyDescent="0.35">
      <c r="B68" s="55" t="s">
        <v>1811</v>
      </c>
      <c r="C68" s="18" t="s">
        <v>1696</v>
      </c>
      <c r="D68" s="55" t="s">
        <v>1179</v>
      </c>
      <c r="E68" s="94" t="s">
        <v>3012</v>
      </c>
      <c r="F68" s="146"/>
    </row>
    <row r="69" spans="1:6" ht="72.5" x14ac:dyDescent="0.35">
      <c r="B69" s="55" t="s">
        <v>1816</v>
      </c>
      <c r="C69" s="18" t="s">
        <v>1696</v>
      </c>
      <c r="D69" s="55" t="s">
        <v>1819</v>
      </c>
      <c r="E69" s="94" t="s">
        <v>3013</v>
      </c>
      <c r="F69" s="146"/>
    </row>
    <row r="70" spans="1:6" ht="58" x14ac:dyDescent="0.35">
      <c r="B70" s="55" t="s">
        <v>1821</v>
      </c>
      <c r="C70" s="18" t="s">
        <v>1696</v>
      </c>
      <c r="D70" s="55" t="s">
        <v>1185</v>
      </c>
      <c r="E70" s="94" t="s">
        <v>3014</v>
      </c>
      <c r="F70" s="146"/>
    </row>
    <row r="73" spans="1:6" x14ac:dyDescent="0.35">
      <c r="B73" s="23"/>
      <c r="D73" s="23"/>
      <c r="E73" s="23"/>
    </row>
    <row r="74" spans="1:6" x14ac:dyDescent="0.35">
      <c r="B74" s="23"/>
      <c r="D74" s="23"/>
      <c r="E74" s="23"/>
    </row>
    <row r="75" spans="1:6" s="23" customFormat="1" x14ac:dyDescent="0.35">
      <c r="A75" s="56"/>
      <c r="F75" s="56"/>
    </row>
  </sheetData>
  <autoFilter ref="B2:E70" xr:uid="{1EDB6A58-4A74-4197-A870-1E35A5F2697A}"/>
  <mergeCells count="6">
    <mergeCell ref="B53:E53"/>
    <mergeCell ref="B3:E3"/>
    <mergeCell ref="B39:E39"/>
    <mergeCell ref="B41:E41"/>
    <mergeCell ref="B44:E44"/>
    <mergeCell ref="B47:E47"/>
  </mergeCells>
  <pageMargins left="0.7" right="0.7" top="0.75" bottom="0.75" header="0.3" footer="0.3"/>
  <pageSetup paperSize="9" orientation="portrait" verticalDpi="90" r:id="rId1"/>
  <headerFooter>
    <oddFooter>&amp;C&amp;1#&amp;"Calibri"&amp;10&amp;K000000OFFICIAL</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1151-5ACB-412A-8EEA-139682370CCE}">
  <dimension ref="B1:O12"/>
  <sheetViews>
    <sheetView zoomScale="80" zoomScaleNormal="80" workbookViewId="0">
      <pane xSplit="2" ySplit="2" topLeftCell="C3" activePane="bottomRight" state="frozen"/>
      <selection pane="topRight" activeCell="C1" sqref="C1"/>
      <selection pane="bottomLeft" activeCell="A3" sqref="A3"/>
      <selection pane="bottomRight" activeCell="E8" sqref="E8"/>
    </sheetView>
  </sheetViews>
  <sheetFormatPr defaultColWidth="9.1796875" defaultRowHeight="14.5" outlineLevelCol="1" x14ac:dyDescent="0.35"/>
  <cols>
    <col min="1" max="1" width="2.7265625" style="56" customWidth="1"/>
    <col min="2" max="2" width="11.81640625" style="56" customWidth="1"/>
    <col min="3" max="3" width="13.453125" style="23" bestFit="1" customWidth="1"/>
    <col min="4" max="4" width="9.26953125" style="23" customWidth="1" outlineLevel="1"/>
    <col min="5" max="5" width="26.453125" style="23" customWidth="1" outlineLevel="1"/>
    <col min="6" max="6" width="32.1796875" style="23" customWidth="1" outlineLevel="1"/>
    <col min="7" max="7" width="49.453125" style="56" customWidth="1"/>
    <col min="8" max="8" width="93.81640625" style="96" hidden="1" customWidth="1" outlineLevel="1"/>
    <col min="9" max="9" width="23.453125" style="23" customWidth="1" collapsed="1"/>
    <col min="10" max="10" width="20.81640625" style="23" customWidth="1"/>
    <col min="11" max="11" width="21.26953125" style="23" customWidth="1" outlineLevel="1"/>
    <col min="12" max="12" width="17.26953125" style="23" customWidth="1" outlineLevel="1"/>
    <col min="13" max="13" width="40.81640625" style="56" customWidth="1" outlineLevel="1"/>
    <col min="14" max="14" width="16" style="23" customWidth="1" outlineLevel="1"/>
    <col min="15" max="15" width="48.54296875" style="23" customWidth="1"/>
    <col min="16" max="16384" width="9.1796875" style="56"/>
  </cols>
  <sheetData>
    <row r="1" spans="2:15" ht="18.5" x14ac:dyDescent="0.35">
      <c r="B1" s="101" t="s">
        <v>3015</v>
      </c>
      <c r="C1" s="95"/>
      <c r="D1" s="95"/>
      <c r="E1" s="95"/>
      <c r="F1" s="95"/>
      <c r="I1" s="95"/>
      <c r="J1" s="95"/>
    </row>
    <row r="2" spans="2:15" ht="29" x14ac:dyDescent="0.35">
      <c r="B2" s="92" t="s">
        <v>1615</v>
      </c>
      <c r="C2" s="92" t="s">
        <v>1616</v>
      </c>
      <c r="D2" s="92" t="s">
        <v>1693</v>
      </c>
      <c r="E2" s="92" t="s">
        <v>1617</v>
      </c>
      <c r="F2" s="92" t="s">
        <v>1618</v>
      </c>
      <c r="G2" s="93" t="s">
        <v>1619</v>
      </c>
      <c r="H2" s="92" t="s">
        <v>1882</v>
      </c>
      <c r="I2" s="92" t="s">
        <v>1621</v>
      </c>
      <c r="J2" s="92" t="s">
        <v>1622</v>
      </c>
      <c r="K2" s="92" t="s">
        <v>1624</v>
      </c>
      <c r="L2" s="92" t="s">
        <v>1625</v>
      </c>
      <c r="M2" s="92" t="s">
        <v>1626</v>
      </c>
      <c r="N2" s="92" t="s">
        <v>1627</v>
      </c>
      <c r="O2" s="92" t="s">
        <v>657</v>
      </c>
    </row>
    <row r="3" spans="2:15" ht="15" customHeight="1" x14ac:dyDescent="0.35">
      <c r="B3" s="349" t="s">
        <v>1656</v>
      </c>
      <c r="C3" s="350"/>
      <c r="D3" s="350"/>
      <c r="E3" s="350"/>
      <c r="F3" s="350"/>
      <c r="G3" s="350"/>
      <c r="H3" s="350"/>
      <c r="I3" s="350"/>
      <c r="J3" s="350"/>
      <c r="K3" s="350"/>
      <c r="L3" s="350"/>
      <c r="M3" s="350"/>
      <c r="N3" s="350"/>
      <c r="O3" s="350"/>
    </row>
    <row r="4" spans="2:15" x14ac:dyDescent="0.35">
      <c r="B4" s="19"/>
      <c r="C4" s="19"/>
      <c r="D4" s="19"/>
      <c r="E4" s="94"/>
      <c r="F4" s="102"/>
      <c r="G4" s="55"/>
      <c r="H4" s="55"/>
      <c r="I4" s="19"/>
      <c r="J4" s="19"/>
      <c r="K4" s="19"/>
      <c r="L4" s="19"/>
      <c r="M4" s="102"/>
      <c r="N4" s="19"/>
      <c r="O4" s="19"/>
    </row>
    <row r="5" spans="2:15" x14ac:dyDescent="0.35">
      <c r="B5" s="19"/>
      <c r="C5" s="19"/>
      <c r="D5" s="19"/>
      <c r="E5" s="94"/>
      <c r="F5" s="102"/>
      <c r="G5" s="55"/>
      <c r="H5" s="55"/>
      <c r="I5" s="19"/>
      <c r="J5" s="19"/>
      <c r="K5" s="19"/>
      <c r="L5" s="19"/>
      <c r="M5" s="102"/>
      <c r="N5" s="19"/>
      <c r="O5" s="19"/>
    </row>
    <row r="6" spans="2:15" x14ac:dyDescent="0.35">
      <c r="B6" s="19"/>
      <c r="C6" s="19"/>
      <c r="D6" s="19"/>
      <c r="E6" s="102"/>
      <c r="F6" s="102"/>
      <c r="G6" s="55"/>
      <c r="H6" s="55"/>
      <c r="I6" s="19"/>
      <c r="J6" s="19"/>
      <c r="K6" s="19"/>
      <c r="L6" s="19"/>
      <c r="M6" s="102"/>
      <c r="N6" s="19"/>
      <c r="O6" s="19"/>
    </row>
    <row r="7" spans="2:15" x14ac:dyDescent="0.35">
      <c r="B7" s="349" t="s">
        <v>1709</v>
      </c>
      <c r="C7" s="349"/>
      <c r="D7" s="349"/>
      <c r="E7" s="349"/>
      <c r="F7" s="349"/>
      <c r="G7" s="349"/>
      <c r="H7" s="349"/>
      <c r="I7" s="349"/>
      <c r="J7" s="349"/>
      <c r="K7" s="349"/>
      <c r="L7" s="349"/>
      <c r="M7" s="349"/>
      <c r="N7" s="349"/>
      <c r="O7" s="349"/>
    </row>
    <row r="8" spans="2:15" ht="43.5" x14ac:dyDescent="0.35">
      <c r="B8" s="55" t="s">
        <v>1710</v>
      </c>
      <c r="C8" s="110"/>
      <c r="D8" s="110"/>
      <c r="E8" s="111" t="s">
        <v>3016</v>
      </c>
      <c r="F8" s="111" t="s">
        <v>3017</v>
      </c>
      <c r="G8" s="108" t="s">
        <v>3018</v>
      </c>
      <c r="H8" s="111"/>
      <c r="I8" s="113" t="s">
        <v>3019</v>
      </c>
      <c r="J8" s="113" t="s">
        <v>3020</v>
      </c>
      <c r="K8" s="110"/>
      <c r="L8" s="109"/>
      <c r="M8" s="108"/>
      <c r="N8" s="109"/>
      <c r="O8" s="109"/>
    </row>
    <row r="9" spans="2:15" ht="29" x14ac:dyDescent="0.35">
      <c r="B9" s="55" t="s">
        <v>3021</v>
      </c>
      <c r="C9" s="18"/>
      <c r="D9" s="18"/>
      <c r="E9" s="94" t="s">
        <v>3022</v>
      </c>
      <c r="F9" s="94" t="s">
        <v>3023</v>
      </c>
      <c r="G9" s="55" t="s">
        <v>3024</v>
      </c>
      <c r="H9" s="94"/>
      <c r="I9" s="113" t="s">
        <v>3019</v>
      </c>
      <c r="J9" s="113" t="s">
        <v>3020</v>
      </c>
      <c r="K9" s="18"/>
      <c r="L9" s="19"/>
      <c r="M9" s="55"/>
      <c r="N9" s="19"/>
      <c r="O9" s="19"/>
    </row>
    <row r="10" spans="2:15" ht="29" x14ac:dyDescent="0.35">
      <c r="B10" s="55" t="s">
        <v>3025</v>
      </c>
      <c r="C10" s="18"/>
      <c r="D10" s="18"/>
      <c r="E10" s="94" t="s">
        <v>3026</v>
      </c>
      <c r="F10" s="94" t="s">
        <v>3023</v>
      </c>
      <c r="G10" s="55" t="s">
        <v>3027</v>
      </c>
      <c r="H10" s="94"/>
      <c r="I10" s="113" t="s">
        <v>3019</v>
      </c>
      <c r="J10" s="113" t="s">
        <v>3020</v>
      </c>
      <c r="K10" s="18"/>
      <c r="L10" s="19"/>
      <c r="M10" s="55"/>
      <c r="N10" s="19"/>
      <c r="O10" s="19"/>
    </row>
    <row r="11" spans="2:15" ht="29" x14ac:dyDescent="0.35">
      <c r="B11" s="55" t="s">
        <v>3028</v>
      </c>
      <c r="C11" s="18"/>
      <c r="D11" s="18"/>
      <c r="E11" s="94" t="s">
        <v>3029</v>
      </c>
      <c r="F11" s="94" t="s">
        <v>3030</v>
      </c>
      <c r="G11" s="55" t="s">
        <v>3031</v>
      </c>
      <c r="H11" s="94"/>
      <c r="I11" s="113" t="s">
        <v>3019</v>
      </c>
      <c r="J11" s="113" t="s">
        <v>3020</v>
      </c>
      <c r="K11" s="18"/>
      <c r="L11" s="19"/>
      <c r="M11" s="55"/>
      <c r="N11" s="19"/>
      <c r="O11" s="19"/>
    </row>
    <row r="12" spans="2:15" ht="29" x14ac:dyDescent="0.35">
      <c r="B12" s="55" t="s">
        <v>3032</v>
      </c>
      <c r="C12" s="18"/>
      <c r="D12" s="18"/>
      <c r="E12" s="94" t="s">
        <v>3033</v>
      </c>
      <c r="F12" s="94" t="s">
        <v>3030</v>
      </c>
      <c r="G12" s="55" t="s">
        <v>3034</v>
      </c>
      <c r="H12" s="94"/>
      <c r="I12" s="113" t="s">
        <v>3019</v>
      </c>
      <c r="J12" s="113" t="s">
        <v>3020</v>
      </c>
      <c r="K12" s="18"/>
      <c r="L12" s="19"/>
      <c r="M12" s="55"/>
      <c r="N12" s="19"/>
      <c r="O12" s="19"/>
    </row>
  </sheetData>
  <autoFilter ref="B2:M12" xr:uid="{1EDB6A58-4A74-4197-A870-1E35A5F2697A}"/>
  <mergeCells count="2">
    <mergeCell ref="B3:O3"/>
    <mergeCell ref="B7:O7"/>
  </mergeCells>
  <dataValidations count="2">
    <dataValidation type="list" allowBlank="1" showInputMessage="1" showErrorMessage="1" sqref="J8:J12 J4:J6" xr:uid="{04809FD5-0512-4C68-AFFB-35673F7E20A2}">
      <formula1>XML_Status_List</formula1>
    </dataValidation>
    <dataValidation type="list" allowBlank="1" showInputMessage="1" showErrorMessage="1" sqref="I8:I12 I4:I6" xr:uid="{3FD13232-7534-40DC-9AB4-8489780629CB}">
      <formula1>E2E_Status_List</formula1>
    </dataValidation>
  </dataValidations>
  <pageMargins left="0.7" right="0.7" top="0.75" bottom="0.75" header="0.3" footer="0.3"/>
  <pageSetup paperSize="9" orientation="portrait" verticalDpi="90" r:id="rId1"/>
  <headerFooter>
    <oddFooter>&amp;C&amp;1#&amp;"Calibri"&amp;10&amp;K000000OFFICIAL</oddFooter>
  </headerFooter>
  <extLst>
    <ext xmlns:x14="http://schemas.microsoft.com/office/spreadsheetml/2009/9/main" uri="{78C0D931-6437-407d-A8EE-F0AAD7539E65}">
      <x14:conditionalFormattings>
        <x14:conditionalFormatting xmlns:xm="http://schemas.microsoft.com/office/excel/2006/main">
          <x14:cfRule type="expression" priority="17" id="{A0FB6A12-B2CC-486F-84CA-2029B2C05ED8}">
            <xm:f>VLOOKUP(I4,'TTM12.2 Status'!$B$3:$C$8,1,0)="Green"</xm:f>
            <x14:dxf>
              <fill>
                <patternFill>
                  <bgColor rgb="FF92D050"/>
                </patternFill>
              </fill>
            </x14:dxf>
          </x14:cfRule>
          <xm:sqref>I4:I6 I8:I12</xm:sqref>
        </x14:conditionalFormatting>
      </x14:conditionalFormatting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82CC3-06D3-4479-A7BD-F39369318944}">
  <dimension ref="A1:C36"/>
  <sheetViews>
    <sheetView workbookViewId="0">
      <selection activeCell="E14" sqref="E14"/>
    </sheetView>
  </sheetViews>
  <sheetFormatPr defaultRowHeight="14.5" x14ac:dyDescent="0.35"/>
  <cols>
    <col min="1" max="1" width="16.7265625" bestFit="1" customWidth="1"/>
    <col min="2" max="2" width="13" customWidth="1"/>
    <col min="3" max="3" width="110.7265625" bestFit="1" customWidth="1"/>
  </cols>
  <sheetData>
    <row r="1" spans="1:3" ht="15.5" x14ac:dyDescent="0.35">
      <c r="A1" s="153" t="s">
        <v>3035</v>
      </c>
    </row>
    <row r="2" spans="1:3" x14ac:dyDescent="0.35">
      <c r="A2" s="189" t="s">
        <v>3036</v>
      </c>
      <c r="B2" s="190" t="s">
        <v>3037</v>
      </c>
      <c r="C2" s="191"/>
    </row>
    <row r="3" spans="1:3" x14ac:dyDescent="0.35">
      <c r="A3" s="189" t="s">
        <v>3038</v>
      </c>
      <c r="B3" s="190" t="s">
        <v>3039</v>
      </c>
      <c r="C3" s="191"/>
    </row>
    <row r="4" spans="1:3" x14ac:dyDescent="0.35">
      <c r="A4" s="189" t="s">
        <v>3040</v>
      </c>
      <c r="B4" s="190">
        <v>1108654</v>
      </c>
      <c r="C4" s="191"/>
    </row>
    <row r="5" spans="1:3" x14ac:dyDescent="0.35">
      <c r="A5" s="189" t="s">
        <v>3041</v>
      </c>
      <c r="B5" s="192" t="s">
        <v>3042</v>
      </c>
      <c r="C5" s="191"/>
    </row>
    <row r="6" spans="1:3" x14ac:dyDescent="0.35">
      <c r="A6" s="193" t="s">
        <v>3043</v>
      </c>
      <c r="B6" s="194" t="s">
        <v>3044</v>
      </c>
      <c r="C6" s="50"/>
    </row>
    <row r="7" spans="1:3" x14ac:dyDescent="0.35">
      <c r="A7" s="195"/>
      <c r="B7" s="51"/>
      <c r="C7" s="52" t="s">
        <v>3045</v>
      </c>
    </row>
    <row r="8" spans="1:3" x14ac:dyDescent="0.35">
      <c r="A8" s="196"/>
      <c r="B8" s="53"/>
      <c r="C8" s="54" t="s">
        <v>3046</v>
      </c>
    </row>
    <row r="9" spans="1:3" x14ac:dyDescent="0.35">
      <c r="A9" s="193" t="s">
        <v>3047</v>
      </c>
      <c r="B9" s="197" t="s">
        <v>260</v>
      </c>
    </row>
    <row r="10" spans="1:3" x14ac:dyDescent="0.35">
      <c r="A10" s="195"/>
      <c r="B10" s="51" t="s">
        <v>268</v>
      </c>
      <c r="C10" s="50" t="s">
        <v>3048</v>
      </c>
    </row>
    <row r="11" spans="1:3" x14ac:dyDescent="0.35">
      <c r="A11" s="195" t="s">
        <v>3049</v>
      </c>
      <c r="B11" s="51" t="s">
        <v>265</v>
      </c>
      <c r="C11" s="52" t="s">
        <v>3050</v>
      </c>
    </row>
    <row r="12" spans="1:3" x14ac:dyDescent="0.35">
      <c r="A12" s="195"/>
      <c r="B12" s="51" t="s">
        <v>1929</v>
      </c>
      <c r="C12" s="52"/>
    </row>
    <row r="13" spans="1:3" x14ac:dyDescent="0.35">
      <c r="A13" s="198"/>
      <c r="B13" s="51" t="s">
        <v>272</v>
      </c>
    </row>
    <row r="14" spans="1:3" x14ac:dyDescent="0.35">
      <c r="A14" s="198"/>
      <c r="B14" s="51" t="s">
        <v>276</v>
      </c>
      <c r="C14" s="52" t="s">
        <v>3051</v>
      </c>
    </row>
    <row r="15" spans="1:3" x14ac:dyDescent="0.35">
      <c r="A15" s="198"/>
      <c r="B15" s="51" t="s">
        <v>1930</v>
      </c>
      <c r="C15" s="52" t="s">
        <v>3051</v>
      </c>
    </row>
    <row r="16" spans="1:3" x14ac:dyDescent="0.35">
      <c r="A16" s="198"/>
      <c r="B16" s="51" t="s">
        <v>313</v>
      </c>
      <c r="C16" s="52"/>
    </row>
    <row r="17" spans="1:3" x14ac:dyDescent="0.35">
      <c r="A17" s="198"/>
      <c r="B17" s="51" t="s">
        <v>317</v>
      </c>
      <c r="C17" s="52"/>
    </row>
    <row r="18" spans="1:3" x14ac:dyDescent="0.35">
      <c r="A18" s="198"/>
      <c r="B18" s="51" t="s">
        <v>364</v>
      </c>
      <c r="C18" s="52"/>
    </row>
    <row r="19" spans="1:3" x14ac:dyDescent="0.35">
      <c r="A19" s="198"/>
      <c r="B19" s="51" t="s">
        <v>1855</v>
      </c>
      <c r="C19" s="52"/>
    </row>
    <row r="20" spans="1:3" x14ac:dyDescent="0.35">
      <c r="A20" s="198"/>
      <c r="B20" s="51" t="s">
        <v>372</v>
      </c>
      <c r="C20" s="52"/>
    </row>
    <row r="21" spans="1:3" x14ac:dyDescent="0.35">
      <c r="A21" s="198"/>
      <c r="B21" s="51" t="s">
        <v>1865</v>
      </c>
      <c r="C21" s="52"/>
    </row>
    <row r="22" spans="1:3" x14ac:dyDescent="0.35">
      <c r="A22" s="198"/>
      <c r="B22" s="51" t="s">
        <v>1867</v>
      </c>
      <c r="C22" s="52"/>
    </row>
    <row r="23" spans="1:3" x14ac:dyDescent="0.35">
      <c r="A23" s="198"/>
      <c r="B23" s="51" t="s">
        <v>1875</v>
      </c>
      <c r="C23" s="52"/>
    </row>
    <row r="24" spans="1:3" x14ac:dyDescent="0.35">
      <c r="A24" s="198"/>
      <c r="B24" s="51" t="s">
        <v>1876</v>
      </c>
      <c r="C24" s="52"/>
    </row>
    <row r="25" spans="1:3" x14ac:dyDescent="0.35">
      <c r="A25" s="198"/>
      <c r="B25" s="51" t="s">
        <v>1684</v>
      </c>
      <c r="C25" s="52"/>
    </row>
    <row r="26" spans="1:3" x14ac:dyDescent="0.35">
      <c r="A26" s="198"/>
      <c r="B26" s="51" t="s">
        <v>1732</v>
      </c>
      <c r="C26" s="52" t="s">
        <v>3052</v>
      </c>
    </row>
    <row r="27" spans="1:3" x14ac:dyDescent="0.35">
      <c r="A27" s="198"/>
      <c r="B27" s="51" t="s">
        <v>1688</v>
      </c>
      <c r="C27" s="52"/>
    </row>
    <row r="28" spans="1:3" x14ac:dyDescent="0.35">
      <c r="A28" s="198"/>
      <c r="B28" s="51" t="s">
        <v>1755</v>
      </c>
      <c r="C28" s="52"/>
    </row>
    <row r="29" spans="1:3" x14ac:dyDescent="0.35">
      <c r="A29" s="198"/>
      <c r="B29" s="51" t="s">
        <v>1762</v>
      </c>
      <c r="C29" s="52"/>
    </row>
    <row r="30" spans="1:3" x14ac:dyDescent="0.35">
      <c r="A30" s="198"/>
      <c r="B30" s="51" t="s">
        <v>1800</v>
      </c>
      <c r="C30" s="52"/>
    </row>
    <row r="31" spans="1:3" x14ac:dyDescent="0.35">
      <c r="A31" s="198"/>
      <c r="B31" s="51" t="s">
        <v>1804</v>
      </c>
      <c r="C31" s="52"/>
    </row>
    <row r="32" spans="1:3" x14ac:dyDescent="0.35">
      <c r="A32" s="198"/>
      <c r="B32" s="51" t="s">
        <v>1811</v>
      </c>
      <c r="C32" s="52" t="s">
        <v>3053</v>
      </c>
    </row>
    <row r="33" spans="1:3" x14ac:dyDescent="0.35">
      <c r="A33" s="198"/>
      <c r="B33" s="51" t="s">
        <v>1816</v>
      </c>
      <c r="C33" s="52" t="s">
        <v>3054</v>
      </c>
    </row>
    <row r="34" spans="1:3" x14ac:dyDescent="0.35">
      <c r="A34" s="199"/>
      <c r="B34" s="53" t="s">
        <v>1935</v>
      </c>
      <c r="C34" s="54"/>
    </row>
    <row r="36" spans="1:3" ht="29" x14ac:dyDescent="0.35">
      <c r="C36" s="16" t="s">
        <v>2780</v>
      </c>
    </row>
  </sheetData>
  <pageMargins left="0.7" right="0.7" top="0.75" bottom="0.75" header="0.3" footer="0.3"/>
  <pageSetup paperSize="9" orientation="portrait" verticalDpi="90" r:id="rId1"/>
  <headerFooter>
    <oddFooter>&amp;C&amp;1#&amp;"Calibri"&amp;10&amp;K000000OFFICIAL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C6F98-A0C6-46AA-99CE-629047B1DBC4}">
  <dimension ref="A1:D53"/>
  <sheetViews>
    <sheetView zoomScale="70" zoomScaleNormal="70" workbookViewId="0">
      <selection activeCell="B36" sqref="B36"/>
    </sheetView>
  </sheetViews>
  <sheetFormatPr defaultRowHeight="14.5" x14ac:dyDescent="0.35"/>
  <cols>
    <col min="1" max="1" width="19.26953125" style="1" bestFit="1" customWidth="1"/>
    <col min="2" max="2" width="23.54296875" style="1" customWidth="1"/>
    <col min="3" max="3" width="44.7265625" style="1" bestFit="1" customWidth="1"/>
    <col min="4" max="4" width="55.26953125" style="13" bestFit="1" customWidth="1"/>
  </cols>
  <sheetData>
    <row r="1" spans="1:4" x14ac:dyDescent="0.35">
      <c r="A1" s="10" t="s">
        <v>497</v>
      </c>
      <c r="B1" s="7"/>
      <c r="C1"/>
      <c r="D1" s="1"/>
    </row>
    <row r="2" spans="1:4" x14ac:dyDescent="0.35">
      <c r="A2" s="11" t="s">
        <v>498</v>
      </c>
      <c r="B2" s="9" t="s">
        <v>631</v>
      </c>
      <c r="C2" s="14"/>
      <c r="D2" s="1"/>
    </row>
    <row r="3" spans="1:4" x14ac:dyDescent="0.35">
      <c r="D3" s="1"/>
    </row>
    <row r="4" spans="1:4" x14ac:dyDescent="0.35">
      <c r="A4" s="5" t="s">
        <v>632</v>
      </c>
      <c r="B4" s="5" t="s">
        <v>633</v>
      </c>
      <c r="C4" s="5" t="s">
        <v>634</v>
      </c>
      <c r="D4" s="5" t="s">
        <v>635</v>
      </c>
    </row>
    <row r="5" spans="1:4" ht="29" x14ac:dyDescent="0.35">
      <c r="A5" s="2">
        <v>43692</v>
      </c>
      <c r="B5" s="12" t="s">
        <v>636</v>
      </c>
      <c r="C5" s="12" t="s">
        <v>637</v>
      </c>
      <c r="D5" s="12" t="s">
        <v>638</v>
      </c>
    </row>
    <row r="6" spans="1:4" ht="43.5" x14ac:dyDescent="0.35">
      <c r="A6" s="2">
        <v>43698</v>
      </c>
      <c r="B6" s="6" t="s">
        <v>639</v>
      </c>
      <c r="C6" s="6" t="s">
        <v>640</v>
      </c>
      <c r="D6" s="12" t="s">
        <v>641</v>
      </c>
    </row>
    <row r="7" spans="1:4" ht="33" customHeight="1" x14ac:dyDescent="0.35">
      <c r="A7" s="2">
        <v>43700</v>
      </c>
      <c r="B7" s="3" t="s">
        <v>639</v>
      </c>
      <c r="C7" s="3" t="s">
        <v>642</v>
      </c>
      <c r="D7" s="12" t="s">
        <v>643</v>
      </c>
    </row>
    <row r="8" spans="1:4" x14ac:dyDescent="0.35">
      <c r="A8" s="22">
        <v>43706</v>
      </c>
      <c r="B8" s="3" t="s">
        <v>639</v>
      </c>
      <c r="C8" s="3" t="s">
        <v>644</v>
      </c>
      <c r="D8" s="12" t="s">
        <v>645</v>
      </c>
    </row>
    <row r="9" spans="1:4" x14ac:dyDescent="0.35">
      <c r="A9" s="22">
        <v>43713</v>
      </c>
      <c r="B9" s="3" t="s">
        <v>639</v>
      </c>
      <c r="C9" s="3" t="s">
        <v>646</v>
      </c>
      <c r="D9" s="12" t="s">
        <v>647</v>
      </c>
    </row>
    <row r="10" spans="1:4" x14ac:dyDescent="0.35">
      <c r="A10" s="22">
        <v>43726</v>
      </c>
      <c r="B10" s="3" t="s">
        <v>639</v>
      </c>
      <c r="C10" s="3" t="s">
        <v>648</v>
      </c>
      <c r="D10" s="12" t="s">
        <v>649</v>
      </c>
    </row>
    <row r="11" spans="1:4" x14ac:dyDescent="0.35">
      <c r="A11" s="22">
        <v>43752</v>
      </c>
      <c r="B11" s="3" t="s">
        <v>639</v>
      </c>
      <c r="C11" s="3" t="s">
        <v>650</v>
      </c>
      <c r="D11" s="12" t="s">
        <v>651</v>
      </c>
    </row>
    <row r="12" spans="1:4" x14ac:dyDescent="0.35">
      <c r="A12" s="3"/>
      <c r="B12" s="3"/>
      <c r="C12" s="3"/>
      <c r="D12" s="12"/>
    </row>
    <row r="13" spans="1:4" x14ac:dyDescent="0.35">
      <c r="A13" s="3"/>
      <c r="B13" s="3"/>
      <c r="C13" s="3"/>
      <c r="D13" s="12"/>
    </row>
    <row r="14" spans="1:4" x14ac:dyDescent="0.35">
      <c r="A14" s="3"/>
      <c r="B14" s="3"/>
      <c r="C14" s="3"/>
      <c r="D14" s="12"/>
    </row>
    <row r="15" spans="1:4" x14ac:dyDescent="0.35">
      <c r="A15" s="3"/>
      <c r="B15" s="3"/>
      <c r="C15" s="3"/>
      <c r="D15" s="12"/>
    </row>
    <row r="16" spans="1:4" x14ac:dyDescent="0.35">
      <c r="A16" s="3"/>
      <c r="B16" s="3"/>
      <c r="C16" s="3"/>
      <c r="D16" s="12"/>
    </row>
    <row r="17" spans="1:4" x14ac:dyDescent="0.35">
      <c r="A17" s="3"/>
      <c r="B17" s="3"/>
      <c r="C17" s="3"/>
      <c r="D17" s="12"/>
    </row>
    <row r="18" spans="1:4" x14ac:dyDescent="0.35">
      <c r="A18" s="3"/>
      <c r="B18" s="3"/>
      <c r="C18" s="3"/>
      <c r="D18" s="12"/>
    </row>
    <row r="19" spans="1:4" x14ac:dyDescent="0.35">
      <c r="A19" s="3"/>
      <c r="B19" s="3"/>
      <c r="C19" s="3"/>
      <c r="D19" s="12"/>
    </row>
    <row r="20" spans="1:4" x14ac:dyDescent="0.35">
      <c r="A20" s="3"/>
      <c r="B20" s="3"/>
      <c r="C20" s="3"/>
      <c r="D20" s="12"/>
    </row>
    <row r="21" spans="1:4" x14ac:dyDescent="0.35">
      <c r="A21" s="3"/>
      <c r="B21" s="3"/>
      <c r="C21" s="3"/>
      <c r="D21" s="12"/>
    </row>
    <row r="22" spans="1:4" x14ac:dyDescent="0.35">
      <c r="A22" s="3"/>
      <c r="B22" s="3"/>
      <c r="C22" s="3"/>
      <c r="D22" s="12"/>
    </row>
    <row r="23" spans="1:4" x14ac:dyDescent="0.35">
      <c r="A23" s="3"/>
      <c r="B23" s="3"/>
      <c r="C23" s="3"/>
      <c r="D23" s="12"/>
    </row>
    <row r="24" spans="1:4" x14ac:dyDescent="0.35">
      <c r="A24" s="3"/>
      <c r="B24" s="3"/>
      <c r="C24" s="3"/>
      <c r="D24" s="12"/>
    </row>
    <row r="25" spans="1:4" x14ac:dyDescent="0.35">
      <c r="A25" s="3"/>
      <c r="B25" s="3"/>
      <c r="C25" s="3"/>
      <c r="D25" s="12"/>
    </row>
    <row r="26" spans="1:4" x14ac:dyDescent="0.35">
      <c r="A26" s="3"/>
      <c r="B26" s="3"/>
      <c r="C26" s="3"/>
      <c r="D26" s="12"/>
    </row>
    <row r="27" spans="1:4" x14ac:dyDescent="0.35">
      <c r="A27" s="3"/>
      <c r="B27" s="3"/>
      <c r="C27" s="3"/>
      <c r="D27" s="12"/>
    </row>
    <row r="28" spans="1:4" x14ac:dyDescent="0.35">
      <c r="A28" s="3"/>
      <c r="B28" s="3"/>
      <c r="C28" s="3"/>
      <c r="D28" s="12"/>
    </row>
    <row r="29" spans="1:4" x14ac:dyDescent="0.35">
      <c r="A29" s="3"/>
      <c r="B29" s="3"/>
      <c r="C29" s="3"/>
      <c r="D29" s="12"/>
    </row>
    <row r="30" spans="1:4" x14ac:dyDescent="0.35">
      <c r="A30" s="3"/>
      <c r="B30" s="3"/>
      <c r="C30" s="3"/>
      <c r="D30" s="12"/>
    </row>
    <row r="31" spans="1:4" x14ac:dyDescent="0.35">
      <c r="A31" s="3"/>
      <c r="B31" s="3"/>
      <c r="C31" s="3"/>
      <c r="D31" s="12"/>
    </row>
    <row r="32" spans="1:4" x14ac:dyDescent="0.35">
      <c r="A32" s="3"/>
      <c r="B32" s="3"/>
      <c r="C32" s="3"/>
      <c r="D32" s="12"/>
    </row>
    <row r="33" spans="1:4" x14ac:dyDescent="0.35">
      <c r="A33" s="3"/>
      <c r="B33" s="3"/>
      <c r="C33" s="3"/>
      <c r="D33" s="12"/>
    </row>
    <row r="34" spans="1:4" x14ac:dyDescent="0.35">
      <c r="A34" s="3"/>
      <c r="B34" s="3"/>
      <c r="C34" s="3"/>
      <c r="D34" s="12"/>
    </row>
    <row r="35" spans="1:4" x14ac:dyDescent="0.35">
      <c r="A35" s="3"/>
      <c r="B35" s="3"/>
      <c r="C35" s="3"/>
      <c r="D35" s="12"/>
    </row>
    <row r="36" spans="1:4" x14ac:dyDescent="0.35">
      <c r="A36" s="3"/>
      <c r="B36" s="3"/>
      <c r="C36" s="3"/>
      <c r="D36" s="12"/>
    </row>
    <row r="37" spans="1:4" x14ac:dyDescent="0.35">
      <c r="A37" s="3"/>
      <c r="B37" s="3"/>
      <c r="C37" s="3"/>
      <c r="D37" s="12"/>
    </row>
    <row r="38" spans="1:4" x14ac:dyDescent="0.35">
      <c r="A38" s="3"/>
      <c r="B38" s="3"/>
      <c r="C38" s="3"/>
      <c r="D38" s="12"/>
    </row>
    <row r="39" spans="1:4" x14ac:dyDescent="0.35">
      <c r="A39" s="3"/>
      <c r="B39" s="3"/>
      <c r="C39" s="3"/>
      <c r="D39" s="12"/>
    </row>
    <row r="40" spans="1:4" x14ac:dyDescent="0.35">
      <c r="A40" s="3"/>
      <c r="B40" s="3"/>
      <c r="C40" s="3"/>
      <c r="D40" s="12"/>
    </row>
    <row r="41" spans="1:4" x14ac:dyDescent="0.35">
      <c r="A41" s="3"/>
      <c r="B41" s="3"/>
      <c r="C41" s="3"/>
      <c r="D41" s="12"/>
    </row>
    <row r="42" spans="1:4" x14ac:dyDescent="0.35">
      <c r="A42" s="3"/>
      <c r="B42" s="3"/>
      <c r="C42" s="3"/>
      <c r="D42" s="12"/>
    </row>
    <row r="43" spans="1:4" x14ac:dyDescent="0.35">
      <c r="A43" s="3"/>
      <c r="B43" s="3"/>
      <c r="C43" s="3"/>
      <c r="D43" s="12"/>
    </row>
    <row r="44" spans="1:4" x14ac:dyDescent="0.35">
      <c r="A44" s="3"/>
      <c r="B44" s="3"/>
      <c r="C44" s="3"/>
      <c r="D44" s="12"/>
    </row>
    <row r="45" spans="1:4" x14ac:dyDescent="0.35">
      <c r="A45" s="3"/>
      <c r="B45" s="3"/>
      <c r="C45" s="3"/>
      <c r="D45" s="12"/>
    </row>
    <row r="46" spans="1:4" x14ac:dyDescent="0.35">
      <c r="A46" s="3"/>
      <c r="B46" s="3"/>
      <c r="C46" s="3"/>
      <c r="D46" s="12"/>
    </row>
    <row r="47" spans="1:4" x14ac:dyDescent="0.35">
      <c r="A47" s="3"/>
      <c r="B47" s="3"/>
      <c r="C47" s="3"/>
      <c r="D47" s="12"/>
    </row>
    <row r="48" spans="1:4" x14ac:dyDescent="0.35">
      <c r="A48" s="3"/>
      <c r="B48" s="3"/>
      <c r="C48" s="3"/>
      <c r="D48" s="12"/>
    </row>
    <row r="49" spans="1:4" x14ac:dyDescent="0.35">
      <c r="A49" s="3"/>
      <c r="B49" s="3"/>
      <c r="C49" s="3"/>
      <c r="D49" s="12"/>
    </row>
    <row r="50" spans="1:4" x14ac:dyDescent="0.35">
      <c r="A50" s="3"/>
      <c r="B50" s="3"/>
      <c r="C50" s="3"/>
      <c r="D50" s="12"/>
    </row>
    <row r="51" spans="1:4" x14ac:dyDescent="0.35">
      <c r="A51" s="3"/>
      <c r="B51" s="3"/>
      <c r="C51" s="3"/>
      <c r="D51" s="12"/>
    </row>
    <row r="52" spans="1:4" x14ac:dyDescent="0.35">
      <c r="A52" s="3"/>
      <c r="B52" s="3"/>
      <c r="C52" s="3"/>
      <c r="D52" s="12"/>
    </row>
    <row r="53" spans="1:4" x14ac:dyDescent="0.35">
      <c r="A53" s="3"/>
      <c r="B53" s="3"/>
      <c r="C53" s="3"/>
      <c r="D53" s="12"/>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3AD2D-52D1-4ED0-B07C-6052C7BFCAA3}">
  <dimension ref="A1:M277"/>
  <sheetViews>
    <sheetView showGridLines="0" zoomScale="70" zoomScaleNormal="70" workbookViewId="0">
      <pane xSplit="1" ySplit="1" topLeftCell="B233" activePane="bottomRight" state="frozen"/>
      <selection pane="topRight" activeCell="E14" sqref="E14"/>
      <selection pane="bottomLeft" activeCell="E14" sqref="E14"/>
      <selection pane="bottomRight" activeCell="G236" sqref="G236"/>
    </sheetView>
  </sheetViews>
  <sheetFormatPr defaultRowHeight="14.5" x14ac:dyDescent="0.35"/>
  <cols>
    <col min="1" max="1" width="28.81640625" style="23" customWidth="1"/>
    <col min="2" max="2" width="22.1796875" customWidth="1"/>
    <col min="3" max="3" width="23.453125" customWidth="1"/>
    <col min="4" max="4" width="20.81640625" style="23" customWidth="1"/>
    <col min="5" max="5" width="19.7265625" bestFit="1" customWidth="1"/>
    <col min="6" max="6" width="24.54296875" customWidth="1"/>
    <col min="7" max="7" width="59.453125" bestFit="1" customWidth="1"/>
    <col min="8" max="8" width="79.26953125" customWidth="1"/>
    <col min="9" max="9" width="27.54296875" customWidth="1"/>
    <col min="10" max="10" width="45.1796875" customWidth="1"/>
    <col min="11" max="11" width="21.26953125" customWidth="1"/>
    <col min="12" max="12" width="0" hidden="1" customWidth="1"/>
    <col min="13" max="13" width="29.54296875" hidden="1" customWidth="1"/>
  </cols>
  <sheetData>
    <row r="1" spans="1:13" ht="29" x14ac:dyDescent="0.35">
      <c r="A1" s="79" t="s">
        <v>652</v>
      </c>
      <c r="B1" s="301" t="s">
        <v>653</v>
      </c>
      <c r="C1" s="301" t="s">
        <v>512</v>
      </c>
      <c r="D1" s="105" t="s">
        <v>35</v>
      </c>
      <c r="E1" s="97" t="s">
        <v>36</v>
      </c>
      <c r="F1" s="105" t="s">
        <v>654</v>
      </c>
      <c r="G1" s="105" t="s">
        <v>655</v>
      </c>
      <c r="H1" s="97" t="s">
        <v>114</v>
      </c>
      <c r="I1" s="98" t="s">
        <v>656</v>
      </c>
      <c r="J1" s="99" t="s">
        <v>119</v>
      </c>
      <c r="K1" s="99" t="s">
        <v>657</v>
      </c>
      <c r="L1" s="302" t="s">
        <v>658</v>
      </c>
      <c r="M1" s="303" t="s">
        <v>659</v>
      </c>
    </row>
    <row r="2" spans="1:13" ht="130.5" x14ac:dyDescent="0.35">
      <c r="A2" s="18" t="s">
        <v>660</v>
      </c>
      <c r="B2" s="18" t="s">
        <v>519</v>
      </c>
      <c r="C2" s="18" t="s">
        <v>152</v>
      </c>
      <c r="D2" s="18" t="s">
        <v>124</v>
      </c>
      <c r="E2" s="19">
        <v>1040</v>
      </c>
      <c r="F2" s="19" t="s">
        <v>125</v>
      </c>
      <c r="G2" s="206" t="s">
        <v>661</v>
      </c>
      <c r="H2" s="206" t="s">
        <v>662</v>
      </c>
      <c r="I2" s="206" t="s">
        <v>663</v>
      </c>
      <c r="J2" s="206" t="s">
        <v>664</v>
      </c>
      <c r="K2" s="206"/>
      <c r="L2" s="21"/>
      <c r="M2" s="61"/>
    </row>
    <row r="3" spans="1:13" ht="409.5" x14ac:dyDescent="0.35">
      <c r="A3" s="18" t="s">
        <v>665</v>
      </c>
      <c r="B3" s="18" t="s">
        <v>534</v>
      </c>
      <c r="C3" s="18" t="s">
        <v>152</v>
      </c>
      <c r="D3" s="18" t="s">
        <v>132</v>
      </c>
      <c r="E3" s="19">
        <v>3151</v>
      </c>
      <c r="F3" s="19" t="s">
        <v>133</v>
      </c>
      <c r="G3" s="206" t="s">
        <v>666</v>
      </c>
      <c r="H3" s="206" t="s">
        <v>667</v>
      </c>
      <c r="I3" s="206" t="s">
        <v>668</v>
      </c>
      <c r="J3" s="206" t="s">
        <v>669</v>
      </c>
      <c r="K3" s="206" t="s">
        <v>670</v>
      </c>
      <c r="L3" s="21"/>
      <c r="M3" s="61"/>
    </row>
    <row r="4" spans="1:13" ht="409.5" x14ac:dyDescent="0.35">
      <c r="A4" s="18" t="s">
        <v>671</v>
      </c>
      <c r="B4" s="18" t="s">
        <v>672</v>
      </c>
      <c r="C4" s="18" t="s">
        <v>152</v>
      </c>
      <c r="D4" s="18" t="s">
        <v>132</v>
      </c>
      <c r="E4" s="18">
        <v>3151</v>
      </c>
      <c r="F4" s="18" t="s">
        <v>133</v>
      </c>
      <c r="G4" s="206" t="s">
        <v>673</v>
      </c>
      <c r="H4" s="206" t="s">
        <v>674</v>
      </c>
      <c r="I4" s="206" t="s">
        <v>668</v>
      </c>
      <c r="J4" s="206" t="s">
        <v>669</v>
      </c>
      <c r="K4" s="206" t="s">
        <v>670</v>
      </c>
      <c r="L4" s="21"/>
      <c r="M4" s="61"/>
    </row>
    <row r="5" spans="1:13" ht="29" x14ac:dyDescent="0.35">
      <c r="A5" s="18" t="s">
        <v>675</v>
      </c>
      <c r="B5" s="18" t="s">
        <v>534</v>
      </c>
      <c r="C5" s="18" t="s">
        <v>152</v>
      </c>
      <c r="D5" s="18" t="s">
        <v>302</v>
      </c>
      <c r="E5" s="19" t="s">
        <v>141</v>
      </c>
      <c r="F5" s="19" t="s">
        <v>676</v>
      </c>
      <c r="G5" s="206" t="s">
        <v>677</v>
      </c>
      <c r="H5" s="206" t="s">
        <v>678</v>
      </c>
      <c r="I5" s="206" t="s">
        <v>147</v>
      </c>
      <c r="J5" s="206" t="s">
        <v>179</v>
      </c>
      <c r="K5" s="206"/>
      <c r="L5" s="21"/>
      <c r="M5" s="61"/>
    </row>
    <row r="6" spans="1:13" ht="304.5" x14ac:dyDescent="0.35">
      <c r="A6" s="18" t="s">
        <v>679</v>
      </c>
      <c r="B6" s="18" t="s">
        <v>534</v>
      </c>
      <c r="C6" s="18" t="s">
        <v>152</v>
      </c>
      <c r="D6" s="18" t="s">
        <v>152</v>
      </c>
      <c r="E6" s="19">
        <v>1040</v>
      </c>
      <c r="F6" s="19" t="s">
        <v>125</v>
      </c>
      <c r="G6" s="206" t="s">
        <v>680</v>
      </c>
      <c r="H6" s="206" t="s">
        <v>681</v>
      </c>
      <c r="I6" s="206" t="s">
        <v>148</v>
      </c>
      <c r="J6" s="206" t="s">
        <v>155</v>
      </c>
      <c r="K6" s="206" t="s">
        <v>682</v>
      </c>
      <c r="L6" s="21"/>
      <c r="M6" s="61"/>
    </row>
    <row r="7" spans="1:13" ht="304.5" x14ac:dyDescent="0.35">
      <c r="A7" s="18" t="s">
        <v>683</v>
      </c>
      <c r="B7" s="18" t="s">
        <v>684</v>
      </c>
      <c r="C7" s="18" t="s">
        <v>152</v>
      </c>
      <c r="D7" s="18" t="s">
        <v>159</v>
      </c>
      <c r="E7" s="19">
        <v>1040</v>
      </c>
      <c r="F7" s="19" t="s">
        <v>125</v>
      </c>
      <c r="G7" s="206" t="s">
        <v>685</v>
      </c>
      <c r="H7" s="206" t="s">
        <v>686</v>
      </c>
      <c r="I7" s="206" t="s">
        <v>135</v>
      </c>
      <c r="J7" s="206" t="s">
        <v>162</v>
      </c>
      <c r="K7" s="206" t="s">
        <v>682</v>
      </c>
      <c r="L7" s="21"/>
      <c r="M7" s="61"/>
    </row>
    <row r="8" spans="1:13" ht="409.5" x14ac:dyDescent="0.35">
      <c r="A8" s="18" t="s">
        <v>687</v>
      </c>
      <c r="B8" s="18" t="s">
        <v>684</v>
      </c>
      <c r="C8" s="18" t="s">
        <v>152</v>
      </c>
      <c r="D8" s="18" t="s">
        <v>166</v>
      </c>
      <c r="E8" s="19">
        <v>1040</v>
      </c>
      <c r="F8" s="19" t="s">
        <v>133</v>
      </c>
      <c r="G8" s="206" t="s">
        <v>688</v>
      </c>
      <c r="H8" s="206" t="s">
        <v>689</v>
      </c>
      <c r="I8" s="206" t="s">
        <v>663</v>
      </c>
      <c r="J8" s="206" t="s">
        <v>690</v>
      </c>
      <c r="K8" s="206" t="s">
        <v>670</v>
      </c>
      <c r="L8" s="21"/>
      <c r="M8" s="61"/>
    </row>
    <row r="9" spans="1:13" ht="304.5" x14ac:dyDescent="0.35">
      <c r="A9" s="18" t="s">
        <v>691</v>
      </c>
      <c r="B9" s="18" t="s">
        <v>684</v>
      </c>
      <c r="C9" s="18" t="s">
        <v>152</v>
      </c>
      <c r="D9" s="18" t="s">
        <v>140</v>
      </c>
      <c r="E9" s="19" t="s">
        <v>141</v>
      </c>
      <c r="F9" s="19" t="s">
        <v>676</v>
      </c>
      <c r="G9" s="206" t="s">
        <v>692</v>
      </c>
      <c r="H9" s="206" t="s">
        <v>693</v>
      </c>
      <c r="I9" s="206" t="s">
        <v>663</v>
      </c>
      <c r="J9" s="206" t="s">
        <v>694</v>
      </c>
      <c r="K9" s="206" t="s">
        <v>682</v>
      </c>
      <c r="L9" s="21"/>
      <c r="M9" s="61"/>
    </row>
    <row r="10" spans="1:13" ht="29" x14ac:dyDescent="0.35">
      <c r="A10" s="18" t="s">
        <v>695</v>
      </c>
      <c r="B10" s="18" t="s">
        <v>696</v>
      </c>
      <c r="C10" s="18" t="s">
        <v>524</v>
      </c>
      <c r="D10" s="18" t="s">
        <v>124</v>
      </c>
      <c r="E10" s="24" t="s">
        <v>141</v>
      </c>
      <c r="F10" s="19" t="s">
        <v>142</v>
      </c>
      <c r="G10" s="206" t="s">
        <v>697</v>
      </c>
      <c r="H10" s="206" t="s">
        <v>698</v>
      </c>
      <c r="I10" s="206" t="s">
        <v>178</v>
      </c>
      <c r="J10" s="206" t="s">
        <v>179</v>
      </c>
      <c r="K10" s="206"/>
      <c r="L10" s="21"/>
      <c r="M10" s="61"/>
    </row>
    <row r="11" spans="1:13" ht="304.5" x14ac:dyDescent="0.35">
      <c r="A11" s="18" t="s">
        <v>699</v>
      </c>
      <c r="B11" s="18" t="s">
        <v>700</v>
      </c>
      <c r="C11" s="18" t="s">
        <v>152</v>
      </c>
      <c r="D11" s="18" t="s">
        <v>124</v>
      </c>
      <c r="E11" s="19">
        <v>1040</v>
      </c>
      <c r="F11" s="19" t="s">
        <v>125</v>
      </c>
      <c r="G11" s="206" t="s">
        <v>701</v>
      </c>
      <c r="H11" s="206" t="s">
        <v>702</v>
      </c>
      <c r="I11" s="206" t="s">
        <v>703</v>
      </c>
      <c r="J11" s="206" t="s">
        <v>704</v>
      </c>
      <c r="K11" s="206" t="s">
        <v>682</v>
      </c>
      <c r="L11" s="21"/>
      <c r="M11" s="61"/>
    </row>
    <row r="12" spans="1:13" ht="304.5" x14ac:dyDescent="0.35">
      <c r="A12" s="18" t="s">
        <v>705</v>
      </c>
      <c r="B12" s="18" t="s">
        <v>700</v>
      </c>
      <c r="C12" s="18" t="s">
        <v>152</v>
      </c>
      <c r="D12" s="18" t="s">
        <v>159</v>
      </c>
      <c r="E12" s="19">
        <v>1040</v>
      </c>
      <c r="F12" s="19" t="s">
        <v>125</v>
      </c>
      <c r="G12" s="206" t="s">
        <v>706</v>
      </c>
      <c r="H12" s="206" t="s">
        <v>707</v>
      </c>
      <c r="I12" s="206" t="s">
        <v>148</v>
      </c>
      <c r="J12" s="206" t="s">
        <v>708</v>
      </c>
      <c r="K12" s="206" t="s">
        <v>682</v>
      </c>
      <c r="L12" s="21"/>
      <c r="M12" s="61"/>
    </row>
    <row r="13" spans="1:13" ht="72.5" x14ac:dyDescent="0.35">
      <c r="A13" s="18" t="s">
        <v>709</v>
      </c>
      <c r="B13" s="18" t="s">
        <v>710</v>
      </c>
      <c r="C13" s="18" t="s">
        <v>152</v>
      </c>
      <c r="D13" s="18" t="s">
        <v>124</v>
      </c>
      <c r="E13" s="21">
        <v>1040</v>
      </c>
      <c r="F13" s="21" t="s">
        <v>125</v>
      </c>
      <c r="G13" s="206" t="s">
        <v>711</v>
      </c>
      <c r="H13" s="206" t="s">
        <v>712</v>
      </c>
      <c r="I13" s="206" t="s">
        <v>668</v>
      </c>
      <c r="J13" s="206" t="s">
        <v>713</v>
      </c>
      <c r="K13" s="206"/>
      <c r="L13" s="21"/>
      <c r="M13" s="61"/>
    </row>
    <row r="14" spans="1:13" ht="29" x14ac:dyDescent="0.35">
      <c r="A14" s="18" t="s">
        <v>714</v>
      </c>
      <c r="B14" s="18" t="s">
        <v>710</v>
      </c>
      <c r="C14" s="18" t="s">
        <v>152</v>
      </c>
      <c r="D14" s="18" t="s">
        <v>124</v>
      </c>
      <c r="E14" s="21">
        <v>1040</v>
      </c>
      <c r="F14" s="21" t="s">
        <v>125</v>
      </c>
      <c r="G14" s="206" t="s">
        <v>715</v>
      </c>
      <c r="H14" s="206" t="s">
        <v>716</v>
      </c>
      <c r="I14" s="206" t="s">
        <v>148</v>
      </c>
      <c r="J14" s="206" t="s">
        <v>267</v>
      </c>
      <c r="K14" s="206"/>
      <c r="L14" s="21"/>
      <c r="M14" s="61"/>
    </row>
    <row r="15" spans="1:13" ht="217.5" x14ac:dyDescent="0.35">
      <c r="A15" s="18" t="s">
        <v>717</v>
      </c>
      <c r="B15" s="18" t="s">
        <v>718</v>
      </c>
      <c r="C15" s="18" t="s">
        <v>152</v>
      </c>
      <c r="D15" s="18" t="s">
        <v>124</v>
      </c>
      <c r="E15" s="21">
        <v>1040</v>
      </c>
      <c r="F15" s="21" t="s">
        <v>125</v>
      </c>
      <c r="G15" s="206" t="s">
        <v>719</v>
      </c>
      <c r="H15" s="205" t="s">
        <v>720</v>
      </c>
      <c r="I15" s="206" t="s">
        <v>721</v>
      </c>
      <c r="J15" s="206" t="s">
        <v>722</v>
      </c>
      <c r="K15" s="206"/>
      <c r="L15" s="21"/>
      <c r="M15" s="61"/>
    </row>
    <row r="16" spans="1:13" ht="72.5" x14ac:dyDescent="0.35">
      <c r="A16" s="18" t="s">
        <v>723</v>
      </c>
      <c r="B16" s="18" t="s">
        <v>718</v>
      </c>
      <c r="C16" s="18" t="s">
        <v>152</v>
      </c>
      <c r="D16" s="18" t="s">
        <v>124</v>
      </c>
      <c r="E16" s="21">
        <v>1040</v>
      </c>
      <c r="F16" s="21" t="s">
        <v>125</v>
      </c>
      <c r="G16" s="206" t="s">
        <v>724</v>
      </c>
      <c r="H16" s="205" t="s">
        <v>725</v>
      </c>
      <c r="I16" s="206" t="s">
        <v>668</v>
      </c>
      <c r="J16" s="206" t="s">
        <v>726</v>
      </c>
      <c r="K16" s="206"/>
      <c r="L16" s="21"/>
      <c r="M16" s="61"/>
    </row>
    <row r="17" spans="1:13" ht="304.5" x14ac:dyDescent="0.35">
      <c r="A17" s="18" t="s">
        <v>727</v>
      </c>
      <c r="B17" s="18" t="s">
        <v>718</v>
      </c>
      <c r="C17" s="18" t="s">
        <v>152</v>
      </c>
      <c r="D17" s="18" t="s">
        <v>152</v>
      </c>
      <c r="E17" s="21">
        <v>1040</v>
      </c>
      <c r="F17" s="21" t="s">
        <v>125</v>
      </c>
      <c r="G17" s="206" t="s">
        <v>728</v>
      </c>
      <c r="H17" s="206" t="s">
        <v>729</v>
      </c>
      <c r="I17" s="206" t="s">
        <v>148</v>
      </c>
      <c r="J17" s="206" t="s">
        <v>730</v>
      </c>
      <c r="K17" s="206" t="s">
        <v>682</v>
      </c>
      <c r="L17" s="21"/>
      <c r="M17" s="61"/>
    </row>
    <row r="18" spans="1:13" ht="174" x14ac:dyDescent="0.35">
      <c r="A18" s="18" t="s">
        <v>731</v>
      </c>
      <c r="B18" s="18" t="s">
        <v>732</v>
      </c>
      <c r="C18" s="18" t="s">
        <v>524</v>
      </c>
      <c r="D18" s="18" t="s">
        <v>124</v>
      </c>
      <c r="E18" s="21">
        <v>1040</v>
      </c>
      <c r="F18" s="21" t="s">
        <v>125</v>
      </c>
      <c r="G18" s="206" t="s">
        <v>733</v>
      </c>
      <c r="H18" s="205" t="s">
        <v>734</v>
      </c>
      <c r="I18" s="206" t="s">
        <v>735</v>
      </c>
      <c r="J18" s="206" t="s">
        <v>736</v>
      </c>
      <c r="K18" s="206"/>
      <c r="L18" s="21"/>
      <c r="M18" s="61"/>
    </row>
    <row r="19" spans="1:13" ht="72.5" x14ac:dyDescent="0.35">
      <c r="A19" s="18" t="s">
        <v>737</v>
      </c>
      <c r="B19" s="18" t="s">
        <v>738</v>
      </c>
      <c r="C19" s="18" t="s">
        <v>152</v>
      </c>
      <c r="D19" s="18" t="s">
        <v>124</v>
      </c>
      <c r="E19" s="21">
        <v>1007</v>
      </c>
      <c r="F19" s="21" t="s">
        <v>125</v>
      </c>
      <c r="G19" s="206" t="s">
        <v>739</v>
      </c>
      <c r="H19" s="205" t="s">
        <v>740</v>
      </c>
      <c r="I19" s="206" t="s">
        <v>668</v>
      </c>
      <c r="J19" s="206" t="s">
        <v>741</v>
      </c>
      <c r="K19" s="206"/>
      <c r="L19" s="21"/>
      <c r="M19" s="61"/>
    </row>
    <row r="20" spans="1:13" ht="304.5" x14ac:dyDescent="0.35">
      <c r="A20" s="18" t="s">
        <v>742</v>
      </c>
      <c r="B20" s="18" t="s">
        <v>738</v>
      </c>
      <c r="C20" s="18" t="s">
        <v>152</v>
      </c>
      <c r="D20" s="18" t="s">
        <v>140</v>
      </c>
      <c r="E20" s="89" t="s">
        <v>743</v>
      </c>
      <c r="F20" s="21" t="s">
        <v>142</v>
      </c>
      <c r="G20" s="206" t="s">
        <v>744</v>
      </c>
      <c r="H20" s="205" t="s">
        <v>745</v>
      </c>
      <c r="I20" s="206" t="s">
        <v>668</v>
      </c>
      <c r="J20" s="206" t="s">
        <v>741</v>
      </c>
      <c r="K20" s="206" t="s">
        <v>682</v>
      </c>
      <c r="L20" s="21"/>
      <c r="M20" s="61"/>
    </row>
    <row r="21" spans="1:13" ht="174" x14ac:dyDescent="0.35">
      <c r="A21" s="18" t="s">
        <v>746</v>
      </c>
      <c r="B21" s="18" t="s">
        <v>738</v>
      </c>
      <c r="C21" s="18" t="s">
        <v>152</v>
      </c>
      <c r="D21" s="18" t="s">
        <v>124</v>
      </c>
      <c r="E21" s="21">
        <v>1040</v>
      </c>
      <c r="F21" s="21" t="s">
        <v>125</v>
      </c>
      <c r="G21" s="206" t="s">
        <v>747</v>
      </c>
      <c r="H21" s="206" t="s">
        <v>748</v>
      </c>
      <c r="I21" s="206" t="s">
        <v>749</v>
      </c>
      <c r="J21" s="206" t="s">
        <v>750</v>
      </c>
      <c r="K21" s="206"/>
      <c r="L21" s="21"/>
      <c r="M21" s="61"/>
    </row>
    <row r="22" spans="1:13" ht="217.5" x14ac:dyDescent="0.35">
      <c r="A22" s="18" t="s">
        <v>751</v>
      </c>
      <c r="B22" s="18" t="s">
        <v>752</v>
      </c>
      <c r="C22" s="18" t="s">
        <v>152</v>
      </c>
      <c r="D22" s="18" t="s">
        <v>124</v>
      </c>
      <c r="E22" s="21">
        <v>1040</v>
      </c>
      <c r="F22" s="21" t="s">
        <v>125</v>
      </c>
      <c r="G22" s="206" t="s">
        <v>753</v>
      </c>
      <c r="H22" s="206" t="s">
        <v>754</v>
      </c>
      <c r="I22" s="206" t="s">
        <v>755</v>
      </c>
      <c r="J22" s="206" t="s">
        <v>756</v>
      </c>
      <c r="K22" s="206"/>
      <c r="L22" s="21"/>
      <c r="M22" s="61"/>
    </row>
    <row r="23" spans="1:13" ht="246.5" x14ac:dyDescent="0.35">
      <c r="A23" s="18" t="s">
        <v>757</v>
      </c>
      <c r="B23" s="18" t="s">
        <v>758</v>
      </c>
      <c r="C23" s="18" t="s">
        <v>152</v>
      </c>
      <c r="D23" s="18" t="s">
        <v>124</v>
      </c>
      <c r="E23" s="21">
        <v>1040</v>
      </c>
      <c r="F23" s="21" t="s">
        <v>125</v>
      </c>
      <c r="G23" s="206" t="s">
        <v>759</v>
      </c>
      <c r="H23" s="206" t="s">
        <v>760</v>
      </c>
      <c r="I23" s="206" t="s">
        <v>761</v>
      </c>
      <c r="J23" s="206" t="s">
        <v>762</v>
      </c>
      <c r="K23" s="206"/>
      <c r="L23" s="21"/>
      <c r="M23" s="61"/>
    </row>
    <row r="24" spans="1:13" ht="159.5" x14ac:dyDescent="0.35">
      <c r="A24" s="18" t="s">
        <v>763</v>
      </c>
      <c r="B24" s="18" t="s">
        <v>758</v>
      </c>
      <c r="C24" s="18" t="s">
        <v>152</v>
      </c>
      <c r="D24" s="18" t="s">
        <v>124</v>
      </c>
      <c r="E24" s="21">
        <v>1040</v>
      </c>
      <c r="F24" s="21" t="s">
        <v>125</v>
      </c>
      <c r="G24" s="206" t="s">
        <v>764</v>
      </c>
      <c r="H24" s="206" t="s">
        <v>765</v>
      </c>
      <c r="I24" s="206" t="s">
        <v>766</v>
      </c>
      <c r="J24" s="206" t="s">
        <v>767</v>
      </c>
      <c r="K24" s="206"/>
      <c r="L24" s="21"/>
      <c r="M24" s="61"/>
    </row>
    <row r="25" spans="1:13" ht="304.5" x14ac:dyDescent="0.35">
      <c r="A25" s="18" t="s">
        <v>768</v>
      </c>
      <c r="B25" s="18" t="s">
        <v>758</v>
      </c>
      <c r="C25" s="18" t="s">
        <v>152</v>
      </c>
      <c r="D25" s="18" t="s">
        <v>159</v>
      </c>
      <c r="E25" s="21">
        <v>1040</v>
      </c>
      <c r="F25" s="21" t="s">
        <v>125</v>
      </c>
      <c r="G25" s="206" t="s">
        <v>769</v>
      </c>
      <c r="H25" s="206" t="s">
        <v>770</v>
      </c>
      <c r="I25" s="206" t="s">
        <v>771</v>
      </c>
      <c r="J25" s="206" t="s">
        <v>772</v>
      </c>
      <c r="K25" s="206" t="s">
        <v>682</v>
      </c>
      <c r="L25" s="21"/>
      <c r="M25" s="61"/>
    </row>
    <row r="26" spans="1:13" ht="304.5" x14ac:dyDescent="0.35">
      <c r="A26" s="18" t="s">
        <v>773</v>
      </c>
      <c r="B26" s="18" t="s">
        <v>758</v>
      </c>
      <c r="C26" s="18" t="s">
        <v>152</v>
      </c>
      <c r="D26" s="18" t="s">
        <v>159</v>
      </c>
      <c r="E26" s="21">
        <v>1040</v>
      </c>
      <c r="F26" s="21" t="s">
        <v>125</v>
      </c>
      <c r="G26" s="206" t="s">
        <v>774</v>
      </c>
      <c r="H26" s="206" t="s">
        <v>775</v>
      </c>
      <c r="I26" s="206" t="s">
        <v>771</v>
      </c>
      <c r="J26" s="206" t="s">
        <v>776</v>
      </c>
      <c r="K26" s="206" t="s">
        <v>682</v>
      </c>
      <c r="L26" s="21"/>
      <c r="M26" s="61"/>
    </row>
    <row r="27" spans="1:13" ht="43.5" x14ac:dyDescent="0.35">
      <c r="A27" s="18" t="s">
        <v>777</v>
      </c>
      <c r="B27" s="18" t="s">
        <v>778</v>
      </c>
      <c r="C27" s="18" t="s">
        <v>152</v>
      </c>
      <c r="D27" s="18" t="s">
        <v>159</v>
      </c>
      <c r="E27" s="21">
        <v>2100</v>
      </c>
      <c r="F27" s="21" t="s">
        <v>779</v>
      </c>
      <c r="G27" s="206" t="s">
        <v>780</v>
      </c>
      <c r="H27" s="206" t="s">
        <v>781</v>
      </c>
      <c r="I27" s="206" t="s">
        <v>668</v>
      </c>
      <c r="J27" s="206" t="s">
        <v>669</v>
      </c>
      <c r="K27" s="206"/>
      <c r="L27" s="21"/>
      <c r="M27" s="61"/>
    </row>
    <row r="28" spans="1:13" ht="409.5" x14ac:dyDescent="0.35">
      <c r="A28" s="18" t="s">
        <v>782</v>
      </c>
      <c r="B28" s="18" t="s">
        <v>778</v>
      </c>
      <c r="C28" s="18" t="s">
        <v>152</v>
      </c>
      <c r="D28" s="18" t="s">
        <v>124</v>
      </c>
      <c r="E28" s="21">
        <v>1040</v>
      </c>
      <c r="F28" s="21" t="s">
        <v>783</v>
      </c>
      <c r="G28" s="206" t="s">
        <v>784</v>
      </c>
      <c r="H28" s="206" t="s">
        <v>785</v>
      </c>
      <c r="I28" s="206" t="s">
        <v>668</v>
      </c>
      <c r="J28" s="206" t="s">
        <v>786</v>
      </c>
      <c r="K28" s="206" t="s">
        <v>787</v>
      </c>
      <c r="L28" s="21"/>
      <c r="M28" s="61"/>
    </row>
    <row r="29" spans="1:13" ht="58" x14ac:dyDescent="0.35">
      <c r="A29" s="18" t="s">
        <v>788</v>
      </c>
      <c r="B29" s="18" t="s">
        <v>789</v>
      </c>
      <c r="C29" s="18" t="s">
        <v>152</v>
      </c>
      <c r="D29" s="18" t="s">
        <v>254</v>
      </c>
      <c r="E29" s="21">
        <v>1040</v>
      </c>
      <c r="F29" s="21" t="s">
        <v>790</v>
      </c>
      <c r="G29" s="206" t="s">
        <v>791</v>
      </c>
      <c r="H29" s="206" t="s">
        <v>792</v>
      </c>
      <c r="I29" s="206"/>
      <c r="J29" s="206" t="s">
        <v>793</v>
      </c>
      <c r="K29" s="206"/>
      <c r="L29" s="21"/>
      <c r="M29" s="61"/>
    </row>
    <row r="30" spans="1:13" ht="304.5" x14ac:dyDescent="0.35">
      <c r="A30" s="18" t="s">
        <v>794</v>
      </c>
      <c r="B30" s="18" t="s">
        <v>789</v>
      </c>
      <c r="C30" s="18" t="s">
        <v>152</v>
      </c>
      <c r="D30" s="18" t="s">
        <v>140</v>
      </c>
      <c r="E30" s="89" t="s">
        <v>141</v>
      </c>
      <c r="F30" s="21" t="s">
        <v>142</v>
      </c>
      <c r="G30" s="206" t="s">
        <v>795</v>
      </c>
      <c r="H30" s="206" t="s">
        <v>796</v>
      </c>
      <c r="I30" s="206" t="s">
        <v>663</v>
      </c>
      <c r="J30" s="206" t="s">
        <v>690</v>
      </c>
      <c r="K30" s="206" t="s">
        <v>682</v>
      </c>
      <c r="L30" s="21"/>
      <c r="M30" s="61"/>
    </row>
    <row r="31" spans="1:13" ht="304.5" x14ac:dyDescent="0.35">
      <c r="A31" s="18" t="s">
        <v>797</v>
      </c>
      <c r="B31" s="18" t="s">
        <v>789</v>
      </c>
      <c r="C31" s="18" t="s">
        <v>152</v>
      </c>
      <c r="D31" s="18" t="s">
        <v>159</v>
      </c>
      <c r="E31" s="21">
        <v>1040</v>
      </c>
      <c r="F31" s="21" t="s">
        <v>125</v>
      </c>
      <c r="G31" s="206" t="s">
        <v>798</v>
      </c>
      <c r="H31" s="206" t="s">
        <v>799</v>
      </c>
      <c r="I31" s="206" t="s">
        <v>187</v>
      </c>
      <c r="J31" s="206" t="s">
        <v>800</v>
      </c>
      <c r="K31" s="206" t="s">
        <v>682</v>
      </c>
      <c r="L31" s="21"/>
      <c r="M31" s="61"/>
    </row>
    <row r="32" spans="1:13" ht="304.5" x14ac:dyDescent="0.35">
      <c r="A32" s="18" t="s">
        <v>801</v>
      </c>
      <c r="B32" s="18" t="s">
        <v>789</v>
      </c>
      <c r="C32" s="18" t="s">
        <v>152</v>
      </c>
      <c r="D32" s="18" t="s">
        <v>166</v>
      </c>
      <c r="E32" s="21">
        <v>1040</v>
      </c>
      <c r="F32" s="21" t="s">
        <v>802</v>
      </c>
      <c r="G32" s="206" t="s">
        <v>803</v>
      </c>
      <c r="H32" s="206" t="s">
        <v>804</v>
      </c>
      <c r="I32" s="206" t="s">
        <v>668</v>
      </c>
      <c r="J32" s="206" t="s">
        <v>805</v>
      </c>
      <c r="K32" s="206" t="s">
        <v>682</v>
      </c>
      <c r="L32" s="21"/>
      <c r="M32" s="61"/>
    </row>
    <row r="33" spans="1:13" ht="72.5" x14ac:dyDescent="0.35">
      <c r="A33" s="18" t="s">
        <v>806</v>
      </c>
      <c r="B33" s="18" t="s">
        <v>789</v>
      </c>
      <c r="C33" s="18" t="s">
        <v>144</v>
      </c>
      <c r="D33" s="18" t="s">
        <v>144</v>
      </c>
      <c r="E33" s="18" t="s">
        <v>144</v>
      </c>
      <c r="F33" s="18" t="s">
        <v>144</v>
      </c>
      <c r="G33" s="206" t="s">
        <v>807</v>
      </c>
      <c r="H33" s="206" t="s">
        <v>808</v>
      </c>
      <c r="I33" s="206"/>
      <c r="J33" s="206" t="s">
        <v>809</v>
      </c>
      <c r="K33" s="206"/>
      <c r="L33" s="21"/>
      <c r="M33" s="61"/>
    </row>
    <row r="34" spans="1:13" ht="130.5" x14ac:dyDescent="0.35">
      <c r="A34" s="18" t="s">
        <v>810</v>
      </c>
      <c r="B34" s="18" t="s">
        <v>811</v>
      </c>
      <c r="C34" s="18" t="s">
        <v>152</v>
      </c>
      <c r="D34" s="18" t="s">
        <v>140</v>
      </c>
      <c r="E34" s="18">
        <v>1040</v>
      </c>
      <c r="F34" s="18" t="s">
        <v>142</v>
      </c>
      <c r="G34" s="206" t="s">
        <v>812</v>
      </c>
      <c r="H34" s="206" t="s">
        <v>813</v>
      </c>
      <c r="I34" s="206" t="s">
        <v>668</v>
      </c>
      <c r="J34" s="206" t="s">
        <v>814</v>
      </c>
      <c r="K34" s="206"/>
      <c r="L34" s="21"/>
      <c r="M34" s="61"/>
    </row>
    <row r="35" spans="1:13" ht="159.5" x14ac:dyDescent="0.35">
      <c r="A35" s="18" t="s">
        <v>815</v>
      </c>
      <c r="B35" s="18" t="s">
        <v>811</v>
      </c>
      <c r="C35" s="18" t="s">
        <v>152</v>
      </c>
      <c r="D35" s="18" t="s">
        <v>302</v>
      </c>
      <c r="E35" s="254" t="s">
        <v>816</v>
      </c>
      <c r="F35" s="18" t="s">
        <v>142</v>
      </c>
      <c r="G35" s="206" t="s">
        <v>817</v>
      </c>
      <c r="H35" s="206" t="s">
        <v>818</v>
      </c>
      <c r="I35" s="206" t="s">
        <v>668</v>
      </c>
      <c r="J35" s="206" t="s">
        <v>819</v>
      </c>
      <c r="K35" s="206"/>
      <c r="L35" s="21"/>
      <c r="M35" s="61"/>
    </row>
    <row r="36" spans="1:13" ht="101.5" x14ac:dyDescent="0.35">
      <c r="A36" s="18" t="s">
        <v>820</v>
      </c>
      <c r="B36" s="18" t="s">
        <v>821</v>
      </c>
      <c r="C36" s="18" t="s">
        <v>152</v>
      </c>
      <c r="D36" s="18" t="s">
        <v>159</v>
      </c>
      <c r="E36" s="254">
        <v>1040</v>
      </c>
      <c r="F36" s="18" t="s">
        <v>125</v>
      </c>
      <c r="G36" s="206" t="s">
        <v>822</v>
      </c>
      <c r="H36" s="206" t="s">
        <v>823</v>
      </c>
      <c r="I36" s="206"/>
      <c r="J36" s="206" t="s">
        <v>793</v>
      </c>
      <c r="K36" s="206"/>
      <c r="L36" s="21"/>
      <c r="M36" s="61"/>
    </row>
    <row r="37" spans="1:13" ht="159.5" x14ac:dyDescent="0.35">
      <c r="A37" s="18" t="s">
        <v>824</v>
      </c>
      <c r="B37" s="18" t="s">
        <v>821</v>
      </c>
      <c r="C37" s="18" t="s">
        <v>152</v>
      </c>
      <c r="D37" s="18" t="s">
        <v>124</v>
      </c>
      <c r="E37" s="254">
        <v>2300</v>
      </c>
      <c r="F37" s="18" t="s">
        <v>125</v>
      </c>
      <c r="G37" s="206" t="s">
        <v>825</v>
      </c>
      <c r="H37" s="206" t="s">
        <v>826</v>
      </c>
      <c r="I37" s="206" t="s">
        <v>668</v>
      </c>
      <c r="J37" s="206" t="s">
        <v>827</v>
      </c>
      <c r="K37" s="206"/>
      <c r="L37" s="21"/>
      <c r="M37" s="61"/>
    </row>
    <row r="38" spans="1:13" ht="58" x14ac:dyDescent="0.35">
      <c r="A38" s="18" t="s">
        <v>828</v>
      </c>
      <c r="B38" s="18" t="s">
        <v>829</v>
      </c>
      <c r="C38" s="18" t="s">
        <v>152</v>
      </c>
      <c r="D38" s="18" t="s">
        <v>230</v>
      </c>
      <c r="E38" s="254">
        <v>1040</v>
      </c>
      <c r="F38" s="18" t="s">
        <v>802</v>
      </c>
      <c r="G38" s="206" t="s">
        <v>830</v>
      </c>
      <c r="H38" s="206" t="s">
        <v>831</v>
      </c>
      <c r="I38" s="206" t="s">
        <v>832</v>
      </c>
      <c r="J38" s="206" t="s">
        <v>833</v>
      </c>
      <c r="K38" s="206"/>
      <c r="L38" s="21"/>
      <c r="M38" s="61"/>
    </row>
    <row r="39" spans="1:13" ht="217.5" x14ac:dyDescent="0.35">
      <c r="A39" s="18" t="s">
        <v>834</v>
      </c>
      <c r="B39" s="18" t="s">
        <v>829</v>
      </c>
      <c r="C39" s="18" t="s">
        <v>152</v>
      </c>
      <c r="D39" s="18" t="s">
        <v>124</v>
      </c>
      <c r="E39" s="254">
        <v>1040</v>
      </c>
      <c r="F39" s="18" t="s">
        <v>835</v>
      </c>
      <c r="G39" s="206" t="s">
        <v>836</v>
      </c>
      <c r="H39" s="206" t="s">
        <v>837</v>
      </c>
      <c r="I39" s="206" t="s">
        <v>838</v>
      </c>
      <c r="J39" s="206" t="s">
        <v>839</v>
      </c>
      <c r="K39" s="206"/>
      <c r="L39" s="21"/>
      <c r="M39" s="61"/>
    </row>
    <row r="40" spans="1:13" ht="175" customHeight="1" x14ac:dyDescent="0.35">
      <c r="A40" s="18" t="s">
        <v>840</v>
      </c>
      <c r="B40" s="18" t="s">
        <v>841</v>
      </c>
      <c r="C40" s="18" t="s">
        <v>152</v>
      </c>
      <c r="D40" s="18" t="s">
        <v>124</v>
      </c>
      <c r="E40" s="254">
        <v>1040</v>
      </c>
      <c r="F40" s="18" t="s">
        <v>125</v>
      </c>
      <c r="G40" s="206" t="s">
        <v>842</v>
      </c>
      <c r="H40" s="206" t="s">
        <v>843</v>
      </c>
      <c r="I40" s="308" t="s">
        <v>844</v>
      </c>
      <c r="J40" s="308" t="s">
        <v>845</v>
      </c>
      <c r="K40" s="206"/>
      <c r="L40" s="21"/>
      <c r="M40" s="61"/>
    </row>
    <row r="41" spans="1:13" ht="69" customHeight="1" x14ac:dyDescent="0.35">
      <c r="A41" s="18" t="s">
        <v>846</v>
      </c>
      <c r="B41" s="18" t="s">
        <v>847</v>
      </c>
      <c r="C41" s="18" t="s">
        <v>152</v>
      </c>
      <c r="D41" s="18" t="s">
        <v>124</v>
      </c>
      <c r="E41" s="254">
        <v>1040</v>
      </c>
      <c r="F41" s="18" t="s">
        <v>125</v>
      </c>
      <c r="G41" s="61" t="s">
        <v>848</v>
      </c>
      <c r="H41" s="206" t="s">
        <v>849</v>
      </c>
      <c r="I41" s="308" t="s">
        <v>127</v>
      </c>
      <c r="J41" s="308" t="s">
        <v>850</v>
      </c>
      <c r="K41" s="206"/>
      <c r="L41" s="21"/>
      <c r="M41" s="61"/>
    </row>
    <row r="42" spans="1:13" ht="69" customHeight="1" x14ac:dyDescent="0.35">
      <c r="A42" s="18" t="s">
        <v>851</v>
      </c>
      <c r="B42" s="18" t="s">
        <v>847</v>
      </c>
      <c r="C42" s="18" t="s">
        <v>152</v>
      </c>
      <c r="D42" s="18" t="s">
        <v>124</v>
      </c>
      <c r="E42" s="254">
        <v>1040</v>
      </c>
      <c r="F42" s="18" t="s">
        <v>125</v>
      </c>
      <c r="G42" s="61" t="s">
        <v>852</v>
      </c>
      <c r="H42" s="206" t="s">
        <v>853</v>
      </c>
      <c r="I42" s="308" t="s">
        <v>135</v>
      </c>
      <c r="J42" s="308" t="s">
        <v>854</v>
      </c>
      <c r="K42" s="206"/>
      <c r="L42" s="21"/>
      <c r="M42" s="61"/>
    </row>
    <row r="43" spans="1:13" ht="69" customHeight="1" x14ac:dyDescent="0.35">
      <c r="A43" s="18" t="s">
        <v>855</v>
      </c>
      <c r="B43" s="18" t="s">
        <v>847</v>
      </c>
      <c r="C43" s="18" t="s">
        <v>152</v>
      </c>
      <c r="D43" s="18" t="s">
        <v>124</v>
      </c>
      <c r="E43" s="254">
        <v>1040</v>
      </c>
      <c r="F43" s="18" t="s">
        <v>125</v>
      </c>
      <c r="G43" s="61" t="s">
        <v>856</v>
      </c>
      <c r="H43" s="206" t="s">
        <v>857</v>
      </c>
      <c r="I43" s="308" t="s">
        <v>135</v>
      </c>
      <c r="J43" s="308" t="s">
        <v>355</v>
      </c>
      <c r="K43" s="206"/>
      <c r="L43" s="21"/>
      <c r="M43" s="61"/>
    </row>
    <row r="44" spans="1:13" ht="69" customHeight="1" x14ac:dyDescent="0.35">
      <c r="A44" s="18" t="s">
        <v>858</v>
      </c>
      <c r="B44" s="18" t="s">
        <v>847</v>
      </c>
      <c r="C44" s="18" t="s">
        <v>152</v>
      </c>
      <c r="D44" s="18" t="s">
        <v>124</v>
      </c>
      <c r="E44" s="254">
        <v>1040</v>
      </c>
      <c r="F44" s="18" t="s">
        <v>125</v>
      </c>
      <c r="G44" s="61" t="s">
        <v>859</v>
      </c>
      <c r="H44" s="206" t="s">
        <v>860</v>
      </c>
      <c r="I44" s="308" t="s">
        <v>861</v>
      </c>
      <c r="J44" s="308" t="s">
        <v>862</v>
      </c>
      <c r="K44" s="206"/>
      <c r="L44" s="21"/>
      <c r="M44" s="61"/>
    </row>
    <row r="45" spans="1:13" ht="121.5" customHeight="1" x14ac:dyDescent="0.35">
      <c r="A45" s="18" t="s">
        <v>863</v>
      </c>
      <c r="B45" s="18" t="s">
        <v>864</v>
      </c>
      <c r="C45" s="18" t="s">
        <v>152</v>
      </c>
      <c r="D45" s="18" t="s">
        <v>124</v>
      </c>
      <c r="E45" s="254">
        <v>1040</v>
      </c>
      <c r="F45" s="18" t="s">
        <v>125</v>
      </c>
      <c r="G45" s="61" t="s">
        <v>865</v>
      </c>
      <c r="H45" s="206" t="s">
        <v>866</v>
      </c>
      <c r="I45" s="308" t="s">
        <v>867</v>
      </c>
      <c r="J45" s="308" t="s">
        <v>868</v>
      </c>
      <c r="K45" s="206"/>
      <c r="L45" s="21"/>
      <c r="M45" s="61"/>
    </row>
    <row r="46" spans="1:13" ht="69" customHeight="1" x14ac:dyDescent="0.35">
      <c r="A46" s="18" t="s">
        <v>869</v>
      </c>
      <c r="B46" s="18" t="s">
        <v>864</v>
      </c>
      <c r="C46" s="18" t="s">
        <v>152</v>
      </c>
      <c r="D46" s="18" t="s">
        <v>159</v>
      </c>
      <c r="E46" s="254">
        <v>1040</v>
      </c>
      <c r="F46" s="18" t="s">
        <v>125</v>
      </c>
      <c r="G46" s="61" t="s">
        <v>870</v>
      </c>
      <c r="H46" s="206" t="s">
        <v>871</v>
      </c>
      <c r="I46" s="308" t="s">
        <v>872</v>
      </c>
      <c r="J46" s="308" t="s">
        <v>873</v>
      </c>
      <c r="K46" s="206"/>
      <c r="L46" s="21"/>
      <c r="M46" s="61"/>
    </row>
    <row r="47" spans="1:13" ht="203" x14ac:dyDescent="0.35">
      <c r="A47" s="18" t="s">
        <v>874</v>
      </c>
      <c r="B47" s="18" t="s">
        <v>875</v>
      </c>
      <c r="C47" s="18" t="s">
        <v>152</v>
      </c>
      <c r="D47" s="18" t="s">
        <v>124</v>
      </c>
      <c r="E47" s="254">
        <v>2300</v>
      </c>
      <c r="F47" s="18" t="s">
        <v>125</v>
      </c>
      <c r="G47" s="61" t="s">
        <v>876</v>
      </c>
      <c r="H47" s="61" t="s">
        <v>877</v>
      </c>
      <c r="I47" s="308" t="s">
        <v>878</v>
      </c>
      <c r="J47" s="308" t="s">
        <v>879</v>
      </c>
      <c r="K47" s="206"/>
      <c r="L47" s="21"/>
      <c r="M47" s="61"/>
    </row>
    <row r="48" spans="1:13" ht="174" x14ac:dyDescent="0.35">
      <c r="A48" s="18" t="s">
        <v>880</v>
      </c>
      <c r="B48" s="18" t="s">
        <v>875</v>
      </c>
      <c r="C48" s="18" t="s">
        <v>152</v>
      </c>
      <c r="D48" s="18" t="s">
        <v>140</v>
      </c>
      <c r="E48" s="254">
        <v>1040</v>
      </c>
      <c r="F48" s="18" t="s">
        <v>142</v>
      </c>
      <c r="G48" s="61" t="s">
        <v>881</v>
      </c>
      <c r="H48" s="61" t="s">
        <v>882</v>
      </c>
      <c r="I48" s="308" t="s">
        <v>883</v>
      </c>
      <c r="J48" s="308" t="s">
        <v>884</v>
      </c>
      <c r="K48" s="206"/>
      <c r="L48" s="21"/>
      <c r="M48" s="61"/>
    </row>
    <row r="49" spans="1:13" ht="116" x14ac:dyDescent="0.35">
      <c r="A49" s="18" t="s">
        <v>885</v>
      </c>
      <c r="B49" s="18" t="s">
        <v>875</v>
      </c>
      <c r="C49" s="18" t="s">
        <v>152</v>
      </c>
      <c r="D49" s="18" t="s">
        <v>302</v>
      </c>
      <c r="E49" s="254" t="s">
        <v>886</v>
      </c>
      <c r="F49" s="18" t="s">
        <v>142</v>
      </c>
      <c r="G49" s="61" t="s">
        <v>887</v>
      </c>
      <c r="H49" s="61" t="s">
        <v>888</v>
      </c>
      <c r="I49" s="308" t="s">
        <v>889</v>
      </c>
      <c r="J49" s="308" t="s">
        <v>890</v>
      </c>
      <c r="K49" s="206"/>
      <c r="L49" s="21"/>
      <c r="M49" s="61"/>
    </row>
    <row r="50" spans="1:13" ht="116" x14ac:dyDescent="0.35">
      <c r="A50" s="18" t="s">
        <v>891</v>
      </c>
      <c r="B50" s="18" t="s">
        <v>875</v>
      </c>
      <c r="C50" s="18" t="s">
        <v>152</v>
      </c>
      <c r="D50" s="18" t="s">
        <v>124</v>
      </c>
      <c r="E50" s="254">
        <v>3151</v>
      </c>
      <c r="F50" s="18" t="s">
        <v>125</v>
      </c>
      <c r="G50" s="61" t="s">
        <v>892</v>
      </c>
      <c r="H50" s="61" t="s">
        <v>888</v>
      </c>
      <c r="I50" s="308" t="s">
        <v>889</v>
      </c>
      <c r="J50" s="308" t="s">
        <v>893</v>
      </c>
      <c r="K50" s="206"/>
      <c r="L50" s="21"/>
      <c r="M50" s="61"/>
    </row>
    <row r="51" spans="1:13" ht="101.5" x14ac:dyDescent="0.35">
      <c r="A51" s="21" t="s">
        <v>894</v>
      </c>
      <c r="B51" s="18" t="s">
        <v>895</v>
      </c>
      <c r="C51" s="18" t="s">
        <v>152</v>
      </c>
      <c r="D51" s="18" t="s">
        <v>159</v>
      </c>
      <c r="E51" s="18">
        <v>1007</v>
      </c>
      <c r="F51" s="21" t="s">
        <v>125</v>
      </c>
      <c r="G51" s="256" t="s">
        <v>896</v>
      </c>
      <c r="H51" s="55" t="s">
        <v>897</v>
      </c>
      <c r="I51" s="309" t="s">
        <v>889</v>
      </c>
      <c r="J51" s="309" t="s">
        <v>136</v>
      </c>
      <c r="K51" s="206"/>
      <c r="L51" s="21"/>
      <c r="M51" s="61"/>
    </row>
    <row r="52" spans="1:13" ht="232" x14ac:dyDescent="0.35">
      <c r="A52" s="19" t="s">
        <v>898</v>
      </c>
      <c r="B52" s="18" t="s">
        <v>895</v>
      </c>
      <c r="C52" s="18" t="s">
        <v>152</v>
      </c>
      <c r="D52" s="18" t="s">
        <v>132</v>
      </c>
      <c r="E52" s="18">
        <v>3151</v>
      </c>
      <c r="F52" s="21" t="s">
        <v>133</v>
      </c>
      <c r="G52" s="55" t="s">
        <v>899</v>
      </c>
      <c r="H52" s="55" t="s">
        <v>900</v>
      </c>
      <c r="I52" s="309" t="s">
        <v>901</v>
      </c>
      <c r="J52" s="309" t="s">
        <v>902</v>
      </c>
      <c r="K52" s="206"/>
      <c r="L52" s="21"/>
      <c r="M52" s="61"/>
    </row>
    <row r="53" spans="1:13" ht="188.5" x14ac:dyDescent="0.35">
      <c r="A53" s="19" t="s">
        <v>903</v>
      </c>
      <c r="B53" s="18" t="s">
        <v>895</v>
      </c>
      <c r="C53" s="18" t="s">
        <v>152</v>
      </c>
      <c r="D53" s="18" t="s">
        <v>124</v>
      </c>
      <c r="E53" s="18">
        <v>3151</v>
      </c>
      <c r="F53" s="21" t="s">
        <v>779</v>
      </c>
      <c r="G53" s="265" t="s">
        <v>904</v>
      </c>
      <c r="H53" s="55" t="s">
        <v>905</v>
      </c>
      <c r="I53" s="309" t="s">
        <v>878</v>
      </c>
      <c r="J53" s="309" t="s">
        <v>906</v>
      </c>
      <c r="K53" s="206"/>
      <c r="L53" s="21"/>
      <c r="M53" s="61"/>
    </row>
    <row r="54" spans="1:13" ht="174" x14ac:dyDescent="0.35">
      <c r="A54" s="19" t="s">
        <v>907</v>
      </c>
      <c r="B54" s="18" t="s">
        <v>895</v>
      </c>
      <c r="C54" s="18" t="s">
        <v>152</v>
      </c>
      <c r="D54" s="18" t="s">
        <v>124</v>
      </c>
      <c r="E54" s="18">
        <v>2200</v>
      </c>
      <c r="F54" s="21" t="s">
        <v>125</v>
      </c>
      <c r="G54" s="265" t="s">
        <v>908</v>
      </c>
      <c r="H54" s="55" t="s">
        <v>909</v>
      </c>
      <c r="I54" s="309" t="s">
        <v>889</v>
      </c>
      <c r="J54" s="309" t="s">
        <v>893</v>
      </c>
      <c r="K54" s="206"/>
      <c r="L54" s="21"/>
      <c r="M54" s="61"/>
    </row>
    <row r="55" spans="1:13" ht="188.5" x14ac:dyDescent="0.35">
      <c r="A55" s="19" t="s">
        <v>910</v>
      </c>
      <c r="B55" s="18" t="s">
        <v>895</v>
      </c>
      <c r="C55" s="18" t="s">
        <v>152</v>
      </c>
      <c r="D55" s="18" t="s">
        <v>124</v>
      </c>
      <c r="E55" s="18">
        <v>3153</v>
      </c>
      <c r="F55" s="21" t="s">
        <v>125</v>
      </c>
      <c r="G55" s="55" t="s">
        <v>911</v>
      </c>
      <c r="H55" s="55" t="s">
        <v>912</v>
      </c>
      <c r="I55" s="309" t="s">
        <v>889</v>
      </c>
      <c r="J55" s="309" t="s">
        <v>913</v>
      </c>
      <c r="K55" s="206"/>
      <c r="L55" s="21"/>
      <c r="M55" s="61"/>
    </row>
    <row r="56" spans="1:13" ht="203" x14ac:dyDescent="0.35">
      <c r="A56" s="19" t="s">
        <v>914</v>
      </c>
      <c r="B56" s="18" t="s">
        <v>915</v>
      </c>
      <c r="C56" s="18" t="s">
        <v>152</v>
      </c>
      <c r="D56" s="18" t="s">
        <v>124</v>
      </c>
      <c r="E56" s="18">
        <v>1040</v>
      </c>
      <c r="F56" s="21" t="s">
        <v>125</v>
      </c>
      <c r="G56" s="61" t="s">
        <v>916</v>
      </c>
      <c r="H56" s="61" t="s">
        <v>917</v>
      </c>
      <c r="I56" s="206" t="s">
        <v>918</v>
      </c>
      <c r="J56" s="206" t="s">
        <v>919</v>
      </c>
      <c r="K56" s="206"/>
      <c r="L56" s="21"/>
      <c r="M56" s="61"/>
    </row>
    <row r="57" spans="1:13" ht="58" x14ac:dyDescent="0.35">
      <c r="A57" s="21" t="s">
        <v>920</v>
      </c>
      <c r="B57" s="18" t="s">
        <v>710</v>
      </c>
      <c r="C57" s="18" t="s">
        <v>152</v>
      </c>
      <c r="D57" s="18" t="s">
        <v>159</v>
      </c>
      <c r="E57" s="21">
        <v>4000</v>
      </c>
      <c r="F57" s="19" t="s">
        <v>261</v>
      </c>
      <c r="G57" s="206" t="s">
        <v>921</v>
      </c>
      <c r="H57" s="206" t="s">
        <v>922</v>
      </c>
      <c r="I57" s="206"/>
      <c r="J57" s="206" t="s">
        <v>923</v>
      </c>
      <c r="K57" s="206"/>
      <c r="L57" s="21"/>
      <c r="M57" s="61"/>
    </row>
    <row r="58" spans="1:13" ht="43.5" x14ac:dyDescent="0.35">
      <c r="A58" s="21" t="s">
        <v>924</v>
      </c>
      <c r="B58" s="18" t="s">
        <v>710</v>
      </c>
      <c r="C58" s="18" t="s">
        <v>152</v>
      </c>
      <c r="D58" s="18" t="s">
        <v>159</v>
      </c>
      <c r="E58" s="21">
        <v>4000</v>
      </c>
      <c r="F58" s="19" t="s">
        <v>261</v>
      </c>
      <c r="G58" s="206" t="s">
        <v>925</v>
      </c>
      <c r="H58" s="206" t="s">
        <v>926</v>
      </c>
      <c r="I58" s="206"/>
      <c r="J58" s="206" t="s">
        <v>927</v>
      </c>
      <c r="K58" s="206"/>
      <c r="L58" s="21"/>
      <c r="M58" s="61"/>
    </row>
    <row r="59" spans="1:13" ht="58" x14ac:dyDescent="0.35">
      <c r="A59" s="21" t="s">
        <v>928</v>
      </c>
      <c r="B59" s="18" t="s">
        <v>710</v>
      </c>
      <c r="C59" s="18" t="s">
        <v>152</v>
      </c>
      <c r="D59" s="18" t="s">
        <v>159</v>
      </c>
      <c r="E59" s="21">
        <v>4400</v>
      </c>
      <c r="F59" s="19" t="s">
        <v>261</v>
      </c>
      <c r="G59" s="206" t="s">
        <v>929</v>
      </c>
      <c r="H59" s="206" t="s">
        <v>930</v>
      </c>
      <c r="I59" s="206"/>
      <c r="J59" s="206" t="s">
        <v>923</v>
      </c>
      <c r="K59" s="206"/>
      <c r="L59" s="21"/>
      <c r="M59" s="61"/>
    </row>
    <row r="60" spans="1:13" ht="58" x14ac:dyDescent="0.35">
      <c r="A60" s="21" t="s">
        <v>931</v>
      </c>
      <c r="B60" s="18" t="s">
        <v>710</v>
      </c>
      <c r="C60" s="18" t="s">
        <v>152</v>
      </c>
      <c r="D60" s="18" t="s">
        <v>159</v>
      </c>
      <c r="E60" s="21">
        <v>4000</v>
      </c>
      <c r="F60" s="19" t="s">
        <v>261</v>
      </c>
      <c r="G60" s="206" t="s">
        <v>932</v>
      </c>
      <c r="H60" s="206" t="s">
        <v>933</v>
      </c>
      <c r="I60" s="206"/>
      <c r="J60" s="206" t="s">
        <v>923</v>
      </c>
      <c r="K60" s="206"/>
      <c r="L60" s="21"/>
      <c r="M60" s="61"/>
    </row>
    <row r="61" spans="1:13" ht="58" x14ac:dyDescent="0.35">
      <c r="A61" s="21" t="s">
        <v>934</v>
      </c>
      <c r="B61" s="18" t="s">
        <v>710</v>
      </c>
      <c r="C61" s="18" t="s">
        <v>152</v>
      </c>
      <c r="D61" s="18" t="s">
        <v>159</v>
      </c>
      <c r="E61" s="21">
        <v>4000</v>
      </c>
      <c r="F61" s="19" t="s">
        <v>261</v>
      </c>
      <c r="G61" s="206" t="s">
        <v>935</v>
      </c>
      <c r="H61" s="206" t="s">
        <v>936</v>
      </c>
      <c r="I61" s="206"/>
      <c r="J61" s="206" t="s">
        <v>923</v>
      </c>
      <c r="K61" s="206"/>
      <c r="L61" s="21"/>
      <c r="M61" s="61"/>
    </row>
    <row r="62" spans="1:13" ht="58" x14ac:dyDescent="0.35">
      <c r="A62" s="21" t="s">
        <v>937</v>
      </c>
      <c r="B62" s="18" t="s">
        <v>718</v>
      </c>
      <c r="C62" s="18" t="s">
        <v>152</v>
      </c>
      <c r="D62" s="18" t="s">
        <v>159</v>
      </c>
      <c r="E62" s="21">
        <v>4400</v>
      </c>
      <c r="F62" s="19" t="s">
        <v>261</v>
      </c>
      <c r="G62" s="206" t="s">
        <v>938</v>
      </c>
      <c r="H62" s="205" t="s">
        <v>939</v>
      </c>
      <c r="I62" s="206"/>
      <c r="J62" s="206" t="s">
        <v>923</v>
      </c>
      <c r="K62" s="206"/>
      <c r="L62" s="21"/>
      <c r="M62" s="61"/>
    </row>
    <row r="63" spans="1:13" ht="43.5" x14ac:dyDescent="0.35">
      <c r="A63" s="21" t="s">
        <v>940</v>
      </c>
      <c r="B63" s="18" t="s">
        <v>718</v>
      </c>
      <c r="C63" s="18" t="s">
        <v>524</v>
      </c>
      <c r="D63" s="18" t="s">
        <v>159</v>
      </c>
      <c r="E63" s="21">
        <v>4400</v>
      </c>
      <c r="F63" s="19" t="s">
        <v>261</v>
      </c>
      <c r="G63" s="206" t="s">
        <v>941</v>
      </c>
      <c r="H63" s="205" t="s">
        <v>942</v>
      </c>
      <c r="I63" s="206"/>
      <c r="J63" s="206" t="s">
        <v>267</v>
      </c>
      <c r="K63" s="206"/>
      <c r="L63" s="21"/>
      <c r="M63" s="61"/>
    </row>
    <row r="64" spans="1:13" ht="58" x14ac:dyDescent="0.35">
      <c r="A64" s="18" t="s">
        <v>943</v>
      </c>
      <c r="B64" s="18" t="s">
        <v>519</v>
      </c>
      <c r="C64" s="18" t="s">
        <v>152</v>
      </c>
      <c r="D64" s="18" t="s">
        <v>159</v>
      </c>
      <c r="E64" s="19">
        <v>4000</v>
      </c>
      <c r="F64" s="19" t="s">
        <v>261</v>
      </c>
      <c r="G64" s="206" t="s">
        <v>944</v>
      </c>
      <c r="H64" s="206" t="s">
        <v>945</v>
      </c>
      <c r="I64" s="206" t="s">
        <v>148</v>
      </c>
      <c r="J64" s="206" t="s">
        <v>946</v>
      </c>
      <c r="K64" s="206"/>
      <c r="L64" s="21"/>
      <c r="M64" s="61"/>
    </row>
    <row r="65" spans="1:13" x14ac:dyDescent="0.35">
      <c r="A65" s="18" t="s">
        <v>947</v>
      </c>
      <c r="B65" s="18" t="s">
        <v>536</v>
      </c>
      <c r="C65" s="18" t="s">
        <v>524</v>
      </c>
      <c r="D65" s="18" t="s">
        <v>159</v>
      </c>
      <c r="E65" s="19">
        <v>4000</v>
      </c>
      <c r="F65" s="19" t="s">
        <v>261</v>
      </c>
      <c r="G65" s="206" t="s">
        <v>948</v>
      </c>
      <c r="H65" s="206" t="s">
        <v>949</v>
      </c>
      <c r="I65" s="206" t="s">
        <v>148</v>
      </c>
      <c r="J65" s="206" t="s">
        <v>267</v>
      </c>
      <c r="K65" s="206"/>
      <c r="L65" s="21"/>
      <c r="M65" s="61"/>
    </row>
    <row r="66" spans="1:13" ht="58" x14ac:dyDescent="0.35">
      <c r="A66" s="18" t="s">
        <v>950</v>
      </c>
      <c r="B66" s="18" t="s">
        <v>951</v>
      </c>
      <c r="C66" s="18" t="s">
        <v>524</v>
      </c>
      <c r="D66" s="18" t="s">
        <v>159</v>
      </c>
      <c r="E66" s="19">
        <v>4000</v>
      </c>
      <c r="F66" s="19" t="s">
        <v>261</v>
      </c>
      <c r="G66" s="206" t="s">
        <v>952</v>
      </c>
      <c r="H66" s="206" t="s">
        <v>953</v>
      </c>
      <c r="I66" s="206" t="s">
        <v>148</v>
      </c>
      <c r="J66" s="206" t="s">
        <v>946</v>
      </c>
      <c r="K66" s="206"/>
      <c r="L66" s="21"/>
      <c r="M66" s="61"/>
    </row>
    <row r="67" spans="1:13" ht="58" x14ac:dyDescent="0.35">
      <c r="A67" s="18" t="s">
        <v>954</v>
      </c>
      <c r="B67" s="18" t="s">
        <v>700</v>
      </c>
      <c r="C67" s="18" t="s">
        <v>524</v>
      </c>
      <c r="D67" s="18" t="s">
        <v>159</v>
      </c>
      <c r="E67" s="19">
        <v>4000</v>
      </c>
      <c r="F67" s="19" t="s">
        <v>261</v>
      </c>
      <c r="G67" s="206" t="s">
        <v>955</v>
      </c>
      <c r="H67" s="206" t="s">
        <v>956</v>
      </c>
      <c r="I67" s="206" t="s">
        <v>148</v>
      </c>
      <c r="J67" s="206" t="s">
        <v>946</v>
      </c>
      <c r="K67" s="206"/>
      <c r="L67" s="21"/>
      <c r="M67" s="61"/>
    </row>
    <row r="68" spans="1:13" ht="58" x14ac:dyDescent="0.35">
      <c r="A68" s="18" t="s">
        <v>957</v>
      </c>
      <c r="B68" s="18" t="s">
        <v>519</v>
      </c>
      <c r="C68" s="18" t="s">
        <v>152</v>
      </c>
      <c r="D68" s="18" t="s">
        <v>254</v>
      </c>
      <c r="E68" s="19">
        <v>4071</v>
      </c>
      <c r="F68" s="19" t="s">
        <v>261</v>
      </c>
      <c r="G68" s="206" t="s">
        <v>958</v>
      </c>
      <c r="H68" s="206" t="s">
        <v>959</v>
      </c>
      <c r="I68" s="206" t="s">
        <v>148</v>
      </c>
      <c r="J68" s="206" t="s">
        <v>946</v>
      </c>
      <c r="K68" s="206"/>
      <c r="L68" s="21"/>
      <c r="M68" s="61" t="s">
        <v>960</v>
      </c>
    </row>
    <row r="69" spans="1:13" ht="116" x14ac:dyDescent="0.35">
      <c r="A69" s="18" t="s">
        <v>961</v>
      </c>
      <c r="B69" s="18" t="s">
        <v>519</v>
      </c>
      <c r="C69" s="18" t="s">
        <v>524</v>
      </c>
      <c r="D69" s="18" t="s">
        <v>254</v>
      </c>
      <c r="E69" s="19">
        <v>4071</v>
      </c>
      <c r="F69" s="19" t="s">
        <v>261</v>
      </c>
      <c r="G69" s="206" t="s">
        <v>962</v>
      </c>
      <c r="H69" s="206" t="s">
        <v>963</v>
      </c>
      <c r="I69" s="206" t="s">
        <v>148</v>
      </c>
      <c r="J69" s="206" t="s">
        <v>964</v>
      </c>
      <c r="K69" s="206"/>
      <c r="L69" s="21"/>
      <c r="M69" s="61" t="s">
        <v>960</v>
      </c>
    </row>
    <row r="70" spans="1:13" ht="159.5" x14ac:dyDescent="0.35">
      <c r="A70" s="18" t="s">
        <v>965</v>
      </c>
      <c r="B70" s="18" t="s">
        <v>696</v>
      </c>
      <c r="C70" s="18" t="s">
        <v>524</v>
      </c>
      <c r="D70" s="18" t="s">
        <v>254</v>
      </c>
      <c r="E70" s="19">
        <v>4071</v>
      </c>
      <c r="F70" s="19" t="s">
        <v>261</v>
      </c>
      <c r="G70" s="206" t="s">
        <v>966</v>
      </c>
      <c r="H70" s="206" t="s">
        <v>967</v>
      </c>
      <c r="I70" s="206" t="s">
        <v>148</v>
      </c>
      <c r="J70" s="206" t="s">
        <v>968</v>
      </c>
      <c r="K70" s="206"/>
      <c r="L70" s="21"/>
      <c r="M70" s="61" t="s">
        <v>960</v>
      </c>
    </row>
    <row r="71" spans="1:13" ht="246.5" x14ac:dyDescent="0.35">
      <c r="A71" s="18" t="s">
        <v>969</v>
      </c>
      <c r="B71" s="18" t="s">
        <v>519</v>
      </c>
      <c r="C71" s="18" t="s">
        <v>152</v>
      </c>
      <c r="D71" s="18" t="s">
        <v>166</v>
      </c>
      <c r="E71" s="19">
        <v>4000</v>
      </c>
      <c r="F71" s="19" t="s">
        <v>283</v>
      </c>
      <c r="G71" s="206" t="s">
        <v>970</v>
      </c>
      <c r="H71" s="206" t="s">
        <v>971</v>
      </c>
      <c r="I71" s="206" t="s">
        <v>972</v>
      </c>
      <c r="J71" s="206" t="s">
        <v>973</v>
      </c>
      <c r="K71" s="206"/>
      <c r="L71" s="21"/>
      <c r="M71" s="61"/>
    </row>
    <row r="72" spans="1:13" ht="246.5" x14ac:dyDescent="0.35">
      <c r="A72" s="18" t="s">
        <v>974</v>
      </c>
      <c r="B72" s="18" t="s">
        <v>536</v>
      </c>
      <c r="C72" s="18" t="s">
        <v>524</v>
      </c>
      <c r="D72" s="18" t="s">
        <v>166</v>
      </c>
      <c r="E72" s="19">
        <v>4000</v>
      </c>
      <c r="F72" s="19" t="s">
        <v>283</v>
      </c>
      <c r="G72" s="206" t="s">
        <v>975</v>
      </c>
      <c r="H72" s="206" t="s">
        <v>976</v>
      </c>
      <c r="I72" s="206" t="s">
        <v>972</v>
      </c>
      <c r="J72" s="206" t="s">
        <v>977</v>
      </c>
      <c r="K72" s="206"/>
      <c r="L72" s="21"/>
      <c r="M72" s="61"/>
    </row>
    <row r="73" spans="1:13" ht="174" x14ac:dyDescent="0.35">
      <c r="A73" s="18" t="s">
        <v>978</v>
      </c>
      <c r="B73" s="18" t="s">
        <v>534</v>
      </c>
      <c r="C73" s="18" t="s">
        <v>152</v>
      </c>
      <c r="D73" s="18" t="s">
        <v>159</v>
      </c>
      <c r="E73" s="19">
        <v>4071</v>
      </c>
      <c r="F73" s="19" t="s">
        <v>261</v>
      </c>
      <c r="G73" s="206" t="s">
        <v>979</v>
      </c>
      <c r="H73" s="206" t="s">
        <v>980</v>
      </c>
      <c r="I73" s="206" t="s">
        <v>148</v>
      </c>
      <c r="J73" s="206" t="s">
        <v>267</v>
      </c>
      <c r="K73" s="206" t="s">
        <v>981</v>
      </c>
      <c r="L73" s="21"/>
      <c r="M73" s="61"/>
    </row>
    <row r="74" spans="1:13" ht="58" x14ac:dyDescent="0.35">
      <c r="A74" s="18" t="s">
        <v>982</v>
      </c>
      <c r="B74" s="18" t="s">
        <v>983</v>
      </c>
      <c r="C74" s="18" t="s">
        <v>152</v>
      </c>
      <c r="D74" s="18" t="s">
        <v>302</v>
      </c>
      <c r="E74" s="18" t="s">
        <v>303</v>
      </c>
      <c r="F74" s="19" t="s">
        <v>984</v>
      </c>
      <c r="G74" s="206" t="s">
        <v>985</v>
      </c>
      <c r="H74" s="206" t="s">
        <v>986</v>
      </c>
      <c r="I74" s="206" t="s">
        <v>148</v>
      </c>
      <c r="J74" s="206" t="s">
        <v>946</v>
      </c>
      <c r="K74" s="206"/>
      <c r="L74" s="21"/>
      <c r="M74" s="61"/>
    </row>
    <row r="75" spans="1:13" ht="116" x14ac:dyDescent="0.35">
      <c r="A75" s="18" t="s">
        <v>987</v>
      </c>
      <c r="B75" s="18" t="s">
        <v>988</v>
      </c>
      <c r="C75" s="18" t="s">
        <v>524</v>
      </c>
      <c r="D75" s="18" t="s">
        <v>302</v>
      </c>
      <c r="E75" s="18" t="s">
        <v>303</v>
      </c>
      <c r="F75" s="19" t="s">
        <v>984</v>
      </c>
      <c r="G75" s="206" t="s">
        <v>989</v>
      </c>
      <c r="H75" s="206" t="s">
        <v>990</v>
      </c>
      <c r="I75" s="206" t="s">
        <v>148</v>
      </c>
      <c r="J75" s="206" t="s">
        <v>991</v>
      </c>
      <c r="K75" s="206"/>
      <c r="L75" s="21"/>
      <c r="M75" s="61"/>
    </row>
    <row r="76" spans="1:13" ht="174" x14ac:dyDescent="0.35">
      <c r="A76" s="18" t="s">
        <v>992</v>
      </c>
      <c r="B76" s="18" t="s">
        <v>684</v>
      </c>
      <c r="C76" s="18" t="s">
        <v>152</v>
      </c>
      <c r="D76" s="18" t="s">
        <v>159</v>
      </c>
      <c r="E76" s="19">
        <v>4000</v>
      </c>
      <c r="F76" s="19" t="s">
        <v>315</v>
      </c>
      <c r="G76" s="206" t="s">
        <v>993</v>
      </c>
      <c r="H76" s="206" t="s">
        <v>994</v>
      </c>
      <c r="I76" s="206" t="s">
        <v>148</v>
      </c>
      <c r="J76" s="206" t="s">
        <v>267</v>
      </c>
      <c r="K76" s="206" t="s">
        <v>981</v>
      </c>
      <c r="L76" s="21"/>
      <c r="M76" s="61"/>
    </row>
    <row r="77" spans="1:13" ht="174" x14ac:dyDescent="0.35">
      <c r="A77" s="18" t="s">
        <v>995</v>
      </c>
      <c r="B77" s="18" t="s">
        <v>684</v>
      </c>
      <c r="C77" s="18" t="s">
        <v>152</v>
      </c>
      <c r="D77" s="18" t="s">
        <v>159</v>
      </c>
      <c r="E77" s="19">
        <v>4000</v>
      </c>
      <c r="F77" s="19" t="s">
        <v>261</v>
      </c>
      <c r="G77" s="206" t="s">
        <v>996</v>
      </c>
      <c r="H77" s="206" t="s">
        <v>997</v>
      </c>
      <c r="I77" s="206" t="s">
        <v>148</v>
      </c>
      <c r="J77" s="206" t="s">
        <v>267</v>
      </c>
      <c r="K77" s="206" t="s">
        <v>981</v>
      </c>
      <c r="L77" s="21"/>
      <c r="M77" s="61"/>
    </row>
    <row r="78" spans="1:13" ht="58" x14ac:dyDescent="0.35">
      <c r="A78" s="18" t="s">
        <v>998</v>
      </c>
      <c r="B78" s="18" t="s">
        <v>696</v>
      </c>
      <c r="C78" s="18" t="s">
        <v>152</v>
      </c>
      <c r="D78" s="18" t="s">
        <v>159</v>
      </c>
      <c r="E78" s="19">
        <v>4000</v>
      </c>
      <c r="F78" s="19" t="s">
        <v>261</v>
      </c>
      <c r="G78" s="206" t="s">
        <v>999</v>
      </c>
      <c r="H78" s="206" t="s">
        <v>1000</v>
      </c>
      <c r="I78" s="206" t="s">
        <v>148</v>
      </c>
      <c r="J78" s="206" t="s">
        <v>946</v>
      </c>
      <c r="K78" s="206"/>
      <c r="L78" s="21"/>
      <c r="M78" s="61"/>
    </row>
    <row r="79" spans="1:13" ht="116" x14ac:dyDescent="0.35">
      <c r="A79" s="18" t="s">
        <v>1001</v>
      </c>
      <c r="B79" s="18" t="s">
        <v>696</v>
      </c>
      <c r="C79" s="18" t="s">
        <v>524</v>
      </c>
      <c r="D79" s="18" t="s">
        <v>159</v>
      </c>
      <c r="E79" s="19">
        <v>4000</v>
      </c>
      <c r="F79" s="19" t="s">
        <v>261</v>
      </c>
      <c r="G79" s="206" t="s">
        <v>1002</v>
      </c>
      <c r="H79" s="206" t="s">
        <v>1003</v>
      </c>
      <c r="I79" s="206" t="s">
        <v>148</v>
      </c>
      <c r="J79" s="206" t="s">
        <v>991</v>
      </c>
      <c r="K79" s="206"/>
      <c r="L79" s="21"/>
      <c r="M79" s="61"/>
    </row>
    <row r="80" spans="1:13" ht="58" x14ac:dyDescent="0.35">
      <c r="A80" s="18" t="s">
        <v>1004</v>
      </c>
      <c r="B80" s="18" t="s">
        <v>684</v>
      </c>
      <c r="C80" s="18" t="s">
        <v>152</v>
      </c>
      <c r="D80" s="18" t="s">
        <v>159</v>
      </c>
      <c r="E80" s="19">
        <v>4400</v>
      </c>
      <c r="F80" s="19" t="s">
        <v>261</v>
      </c>
      <c r="G80" s="206" t="s">
        <v>1005</v>
      </c>
      <c r="H80" s="206" t="s">
        <v>1006</v>
      </c>
      <c r="I80" s="206" t="s">
        <v>148</v>
      </c>
      <c r="J80" s="206" t="s">
        <v>946</v>
      </c>
      <c r="K80" s="206"/>
      <c r="L80" s="21"/>
      <c r="M80" s="61"/>
    </row>
    <row r="81" spans="1:13" ht="58" x14ac:dyDescent="0.35">
      <c r="A81" s="18" t="s">
        <v>1007</v>
      </c>
      <c r="B81" s="18" t="s">
        <v>988</v>
      </c>
      <c r="C81" s="18" t="s">
        <v>524</v>
      </c>
      <c r="D81" s="18" t="s">
        <v>159</v>
      </c>
      <c r="E81" s="19">
        <v>4400</v>
      </c>
      <c r="F81" s="19" t="s">
        <v>261</v>
      </c>
      <c r="G81" s="206" t="s">
        <v>1008</v>
      </c>
      <c r="H81" s="206" t="s">
        <v>1009</v>
      </c>
      <c r="I81" s="206" t="s">
        <v>148</v>
      </c>
      <c r="J81" s="206" t="s">
        <v>946</v>
      </c>
      <c r="K81" s="206"/>
      <c r="L81" s="21"/>
      <c r="M81" s="61"/>
    </row>
    <row r="82" spans="1:13" ht="116" x14ac:dyDescent="0.35">
      <c r="A82" s="18" t="s">
        <v>1010</v>
      </c>
      <c r="B82" s="18" t="s">
        <v>684</v>
      </c>
      <c r="C82" s="18" t="s">
        <v>152</v>
      </c>
      <c r="D82" s="18" t="s">
        <v>124</v>
      </c>
      <c r="E82" s="19">
        <v>4000</v>
      </c>
      <c r="F82" s="19" t="s">
        <v>261</v>
      </c>
      <c r="G82" s="206" t="s">
        <v>1011</v>
      </c>
      <c r="H82" s="206" t="s">
        <v>1012</v>
      </c>
      <c r="I82" s="206" t="s">
        <v>336</v>
      </c>
      <c r="J82" s="206" t="s">
        <v>1013</v>
      </c>
      <c r="K82" s="206"/>
      <c r="L82" s="21"/>
      <c r="M82" s="61" t="s">
        <v>1014</v>
      </c>
    </row>
    <row r="83" spans="1:13" ht="72.5" x14ac:dyDescent="0.35">
      <c r="A83" s="18" t="s">
        <v>1015</v>
      </c>
      <c r="B83" s="18" t="s">
        <v>536</v>
      </c>
      <c r="C83" s="18" t="s">
        <v>524</v>
      </c>
      <c r="D83" s="18" t="s">
        <v>124</v>
      </c>
      <c r="E83" s="19">
        <v>4000</v>
      </c>
      <c r="F83" s="19" t="s">
        <v>261</v>
      </c>
      <c r="G83" s="206" t="s">
        <v>1016</v>
      </c>
      <c r="H83" s="206" t="s">
        <v>1017</v>
      </c>
      <c r="I83" s="206" t="s">
        <v>148</v>
      </c>
      <c r="J83" s="206" t="s">
        <v>1018</v>
      </c>
      <c r="K83" s="206"/>
      <c r="L83" s="21"/>
      <c r="M83" s="61" t="s">
        <v>1014</v>
      </c>
    </row>
    <row r="84" spans="1:13" ht="116" x14ac:dyDescent="0.35">
      <c r="A84" s="18" t="s">
        <v>1019</v>
      </c>
      <c r="B84" s="18" t="s">
        <v>983</v>
      </c>
      <c r="C84" s="18" t="s">
        <v>152</v>
      </c>
      <c r="D84" s="18" t="s">
        <v>140</v>
      </c>
      <c r="E84" s="18">
        <v>4000</v>
      </c>
      <c r="F84" s="19" t="s">
        <v>1020</v>
      </c>
      <c r="G84" s="206" t="s">
        <v>1021</v>
      </c>
      <c r="H84" s="206" t="s">
        <v>1022</v>
      </c>
      <c r="I84" s="206" t="s">
        <v>148</v>
      </c>
      <c r="J84" s="206" t="s">
        <v>1023</v>
      </c>
      <c r="K84" s="206"/>
      <c r="L84" s="21"/>
      <c r="M84" s="61"/>
    </row>
    <row r="85" spans="1:13" ht="58" x14ac:dyDescent="0.35">
      <c r="A85" s="18" t="s">
        <v>1024</v>
      </c>
      <c r="B85" s="18" t="s">
        <v>983</v>
      </c>
      <c r="C85" s="18" t="s">
        <v>152</v>
      </c>
      <c r="D85" s="18" t="s">
        <v>124</v>
      </c>
      <c r="E85" s="18">
        <v>7122</v>
      </c>
      <c r="F85" s="19" t="s">
        <v>352</v>
      </c>
      <c r="G85" s="206" t="s">
        <v>1025</v>
      </c>
      <c r="H85" s="206" t="s">
        <v>353</v>
      </c>
      <c r="I85" s="206" t="s">
        <v>336</v>
      </c>
      <c r="J85" s="206" t="s">
        <v>1026</v>
      </c>
      <c r="K85" s="206"/>
      <c r="L85" s="21"/>
      <c r="M85" s="61"/>
    </row>
    <row r="86" spans="1:13" ht="58" x14ac:dyDescent="0.35">
      <c r="A86" s="18" t="s">
        <v>1027</v>
      </c>
      <c r="B86" s="18" t="s">
        <v>951</v>
      </c>
      <c r="C86" s="18" t="s">
        <v>152</v>
      </c>
      <c r="D86" s="18" t="s">
        <v>152</v>
      </c>
      <c r="E86" s="19">
        <v>4000</v>
      </c>
      <c r="F86" s="19" t="s">
        <v>261</v>
      </c>
      <c r="G86" s="206" t="s">
        <v>1028</v>
      </c>
      <c r="H86" s="206" t="s">
        <v>1029</v>
      </c>
      <c r="I86" s="206" t="s">
        <v>148</v>
      </c>
      <c r="J86" s="206" t="s">
        <v>946</v>
      </c>
      <c r="K86" s="206"/>
      <c r="L86" s="21"/>
      <c r="M86" s="61"/>
    </row>
    <row r="87" spans="1:13" ht="159.5" x14ac:dyDescent="0.35">
      <c r="A87" s="18" t="s">
        <v>1030</v>
      </c>
      <c r="B87" s="18" t="s">
        <v>951</v>
      </c>
      <c r="C87" s="18" t="s">
        <v>152</v>
      </c>
      <c r="D87" s="18" t="s">
        <v>152</v>
      </c>
      <c r="E87" s="19">
        <v>4000</v>
      </c>
      <c r="F87" s="19" t="s">
        <v>261</v>
      </c>
      <c r="G87" s="206" t="s">
        <v>1031</v>
      </c>
      <c r="H87" s="206" t="s">
        <v>1032</v>
      </c>
      <c r="I87" s="206" t="s">
        <v>148</v>
      </c>
      <c r="J87" s="206" t="s">
        <v>946</v>
      </c>
      <c r="K87" s="206" t="s">
        <v>1033</v>
      </c>
      <c r="L87" s="21"/>
      <c r="M87" s="61"/>
    </row>
    <row r="88" spans="1:13" ht="72.5" x14ac:dyDescent="0.35">
      <c r="A88" s="18" t="s">
        <v>1034</v>
      </c>
      <c r="B88" s="18" t="s">
        <v>696</v>
      </c>
      <c r="C88" s="18" t="s">
        <v>152</v>
      </c>
      <c r="D88" s="18" t="s">
        <v>159</v>
      </c>
      <c r="E88" s="19">
        <v>4000</v>
      </c>
      <c r="F88" s="19" t="s">
        <v>261</v>
      </c>
      <c r="G88" s="206" t="s">
        <v>1035</v>
      </c>
      <c r="H88" s="206" t="s">
        <v>1036</v>
      </c>
      <c r="I88" s="206" t="s">
        <v>1037</v>
      </c>
      <c r="J88" s="206" t="s">
        <v>1038</v>
      </c>
      <c r="K88" s="206"/>
      <c r="L88" s="21"/>
      <c r="M88" s="61"/>
    </row>
    <row r="89" spans="1:13" ht="145" x14ac:dyDescent="0.35">
      <c r="A89" s="18" t="s">
        <v>1039</v>
      </c>
      <c r="B89" s="18" t="s">
        <v>710</v>
      </c>
      <c r="C89" s="18" t="s">
        <v>152</v>
      </c>
      <c r="D89" s="18" t="s">
        <v>159</v>
      </c>
      <c r="E89" s="21">
        <v>4000</v>
      </c>
      <c r="F89" s="21" t="s">
        <v>261</v>
      </c>
      <c r="G89" s="206" t="s">
        <v>1040</v>
      </c>
      <c r="H89" s="206" t="s">
        <v>1041</v>
      </c>
      <c r="I89" s="206"/>
      <c r="J89" s="206" t="s">
        <v>1042</v>
      </c>
      <c r="K89" s="347" t="s">
        <v>1043</v>
      </c>
      <c r="L89" s="21"/>
      <c r="M89" s="61"/>
    </row>
    <row r="90" spans="1:13" ht="159.5" x14ac:dyDescent="0.35">
      <c r="A90" s="18" t="s">
        <v>1044</v>
      </c>
      <c r="B90" s="18" t="s">
        <v>710</v>
      </c>
      <c r="C90" s="18" t="s">
        <v>152</v>
      </c>
      <c r="D90" s="18" t="s">
        <v>159</v>
      </c>
      <c r="E90" s="21">
        <v>4000</v>
      </c>
      <c r="F90" s="21" t="s">
        <v>261</v>
      </c>
      <c r="G90" s="206" t="s">
        <v>1045</v>
      </c>
      <c r="H90" s="206" t="s">
        <v>1046</v>
      </c>
      <c r="I90" s="206"/>
      <c r="J90" s="206" t="s">
        <v>1047</v>
      </c>
      <c r="K90" s="347"/>
      <c r="L90" s="21"/>
      <c r="M90" s="61"/>
    </row>
    <row r="91" spans="1:13" ht="130.5" x14ac:dyDescent="0.35">
      <c r="A91" s="18" t="s">
        <v>1048</v>
      </c>
      <c r="B91" s="18" t="s">
        <v>710</v>
      </c>
      <c r="C91" s="18" t="s">
        <v>152</v>
      </c>
      <c r="D91" s="18" t="s">
        <v>159</v>
      </c>
      <c r="E91" s="21">
        <v>4000</v>
      </c>
      <c r="F91" s="21" t="s">
        <v>261</v>
      </c>
      <c r="G91" s="206" t="s">
        <v>1049</v>
      </c>
      <c r="H91" s="206" t="s">
        <v>1050</v>
      </c>
      <c r="I91" s="206"/>
      <c r="J91" s="206" t="s">
        <v>1051</v>
      </c>
      <c r="K91" s="347"/>
      <c r="L91" s="21"/>
      <c r="M91" s="61"/>
    </row>
    <row r="92" spans="1:13" ht="58" x14ac:dyDescent="0.35">
      <c r="A92" s="18" t="s">
        <v>1052</v>
      </c>
      <c r="B92" s="18" t="s">
        <v>710</v>
      </c>
      <c r="C92" s="18" t="s">
        <v>152</v>
      </c>
      <c r="D92" s="18" t="s">
        <v>159</v>
      </c>
      <c r="E92" s="21">
        <v>4000</v>
      </c>
      <c r="F92" s="21" t="s">
        <v>261</v>
      </c>
      <c r="G92" s="206" t="s">
        <v>1053</v>
      </c>
      <c r="H92" s="206" t="s">
        <v>1054</v>
      </c>
      <c r="I92" s="206"/>
      <c r="J92" s="206" t="s">
        <v>946</v>
      </c>
      <c r="K92" s="206"/>
      <c r="L92" s="21"/>
      <c r="M92" s="61"/>
    </row>
    <row r="93" spans="1:13" ht="58" x14ac:dyDescent="0.35">
      <c r="A93" s="18" t="s">
        <v>1055</v>
      </c>
      <c r="B93" s="18" t="s">
        <v>710</v>
      </c>
      <c r="C93" s="18" t="s">
        <v>152</v>
      </c>
      <c r="D93" s="18" t="s">
        <v>159</v>
      </c>
      <c r="E93" s="21">
        <v>4000</v>
      </c>
      <c r="F93" s="21" t="s">
        <v>261</v>
      </c>
      <c r="G93" s="206" t="s">
        <v>1056</v>
      </c>
      <c r="H93" s="206" t="s">
        <v>1057</v>
      </c>
      <c r="I93" s="206"/>
      <c r="J93" s="206" t="s">
        <v>946</v>
      </c>
      <c r="K93" s="206"/>
      <c r="L93" s="21"/>
      <c r="M93" s="61" t="s">
        <v>1014</v>
      </c>
    </row>
    <row r="94" spans="1:13" ht="58" x14ac:dyDescent="0.35">
      <c r="A94" s="18" t="s">
        <v>1058</v>
      </c>
      <c r="B94" s="18" t="s">
        <v>710</v>
      </c>
      <c r="C94" s="18" t="s">
        <v>152</v>
      </c>
      <c r="D94" s="18" t="s">
        <v>159</v>
      </c>
      <c r="E94" s="21">
        <v>4000</v>
      </c>
      <c r="F94" s="21" t="s">
        <v>261</v>
      </c>
      <c r="G94" s="206" t="s">
        <v>1059</v>
      </c>
      <c r="H94" s="206" t="s">
        <v>1060</v>
      </c>
      <c r="I94" s="206"/>
      <c r="J94" s="206" t="s">
        <v>946</v>
      </c>
      <c r="K94" s="206"/>
      <c r="L94" s="21"/>
      <c r="M94" s="61"/>
    </row>
    <row r="95" spans="1:13" ht="101.5" x14ac:dyDescent="0.35">
      <c r="A95" s="18" t="s">
        <v>1061</v>
      </c>
      <c r="B95" s="18" t="s">
        <v>710</v>
      </c>
      <c r="C95" s="18" t="s">
        <v>152</v>
      </c>
      <c r="D95" s="18" t="s">
        <v>124</v>
      </c>
      <c r="E95" s="21">
        <v>4000</v>
      </c>
      <c r="F95" s="21" t="s">
        <v>261</v>
      </c>
      <c r="G95" s="206" t="s">
        <v>1062</v>
      </c>
      <c r="H95" s="206" t="s">
        <v>1063</v>
      </c>
      <c r="I95" s="206" t="s">
        <v>336</v>
      </c>
      <c r="J95" s="206" t="s">
        <v>1064</v>
      </c>
      <c r="K95" s="206"/>
      <c r="L95" s="21"/>
      <c r="M95" s="61"/>
    </row>
    <row r="96" spans="1:13" ht="58" x14ac:dyDescent="0.35">
      <c r="A96" s="18" t="s">
        <v>1065</v>
      </c>
      <c r="B96" s="18" t="s">
        <v>710</v>
      </c>
      <c r="C96" s="18" t="s">
        <v>152</v>
      </c>
      <c r="D96" s="18" t="s">
        <v>159</v>
      </c>
      <c r="E96" s="21">
        <v>4000</v>
      </c>
      <c r="F96" s="21" t="s">
        <v>261</v>
      </c>
      <c r="G96" s="206" t="s">
        <v>1066</v>
      </c>
      <c r="H96" s="206" t="s">
        <v>1067</v>
      </c>
      <c r="I96" s="206"/>
      <c r="J96" s="206" t="s">
        <v>946</v>
      </c>
      <c r="K96" s="206"/>
      <c r="L96" s="21"/>
      <c r="M96" s="61"/>
    </row>
    <row r="97" spans="1:13" ht="58" x14ac:dyDescent="0.35">
      <c r="A97" s="18" t="s">
        <v>1068</v>
      </c>
      <c r="B97" s="18" t="s">
        <v>710</v>
      </c>
      <c r="C97" s="18" t="s">
        <v>152</v>
      </c>
      <c r="D97" s="18" t="s">
        <v>159</v>
      </c>
      <c r="E97" s="21">
        <v>4000</v>
      </c>
      <c r="F97" s="21" t="s">
        <v>261</v>
      </c>
      <c r="G97" s="206" t="s">
        <v>1069</v>
      </c>
      <c r="H97" s="206" t="s">
        <v>1070</v>
      </c>
      <c r="I97" s="206"/>
      <c r="J97" s="206" t="s">
        <v>946</v>
      </c>
      <c r="K97" s="206"/>
      <c r="L97" s="21"/>
      <c r="M97" s="61"/>
    </row>
    <row r="98" spans="1:13" ht="58" x14ac:dyDescent="0.35">
      <c r="A98" s="18" t="s">
        <v>1071</v>
      </c>
      <c r="B98" s="18" t="s">
        <v>710</v>
      </c>
      <c r="C98" s="18" t="s">
        <v>152</v>
      </c>
      <c r="D98" s="18" t="s">
        <v>152</v>
      </c>
      <c r="E98" s="21">
        <v>4000</v>
      </c>
      <c r="F98" s="21" t="s">
        <v>261</v>
      </c>
      <c r="G98" s="206" t="s">
        <v>1072</v>
      </c>
      <c r="H98" s="206" t="s">
        <v>1073</v>
      </c>
      <c r="I98" s="206"/>
      <c r="J98" s="206" t="s">
        <v>946</v>
      </c>
      <c r="K98" s="206"/>
      <c r="L98" s="21"/>
      <c r="M98" s="61"/>
    </row>
    <row r="99" spans="1:13" ht="58" x14ac:dyDescent="0.35">
      <c r="A99" s="18" t="s">
        <v>1074</v>
      </c>
      <c r="B99" s="18" t="s">
        <v>710</v>
      </c>
      <c r="C99" s="18" t="s">
        <v>152</v>
      </c>
      <c r="D99" s="18" t="s">
        <v>152</v>
      </c>
      <c r="E99" s="21">
        <v>4000</v>
      </c>
      <c r="F99" s="21" t="s">
        <v>261</v>
      </c>
      <c r="G99" s="206" t="s">
        <v>1075</v>
      </c>
      <c r="H99" s="206" t="s">
        <v>1076</v>
      </c>
      <c r="I99" s="206"/>
      <c r="J99" s="206" t="s">
        <v>946</v>
      </c>
      <c r="K99" s="206"/>
      <c r="L99" s="21"/>
      <c r="M99" s="61"/>
    </row>
    <row r="100" spans="1:13" ht="87" x14ac:dyDescent="0.35">
      <c r="A100" s="18" t="s">
        <v>1077</v>
      </c>
      <c r="B100" s="18" t="s">
        <v>710</v>
      </c>
      <c r="C100" s="18" t="s">
        <v>152</v>
      </c>
      <c r="D100" s="18" t="s">
        <v>124</v>
      </c>
      <c r="E100" s="21">
        <v>4000</v>
      </c>
      <c r="F100" s="21" t="s">
        <v>261</v>
      </c>
      <c r="G100" s="206" t="s">
        <v>1078</v>
      </c>
      <c r="H100" s="206" t="s">
        <v>1079</v>
      </c>
      <c r="I100" s="206" t="s">
        <v>336</v>
      </c>
      <c r="J100" s="206" t="s">
        <v>1080</v>
      </c>
      <c r="K100" s="206"/>
      <c r="L100" s="21"/>
      <c r="M100" s="61"/>
    </row>
    <row r="101" spans="1:13" ht="58" x14ac:dyDescent="0.35">
      <c r="A101" s="21" t="s">
        <v>1081</v>
      </c>
      <c r="B101" s="18" t="s">
        <v>710</v>
      </c>
      <c r="C101" s="18" t="s">
        <v>152</v>
      </c>
      <c r="D101" s="18" t="s">
        <v>159</v>
      </c>
      <c r="E101" s="21">
        <v>4000</v>
      </c>
      <c r="F101" s="21" t="s">
        <v>261</v>
      </c>
      <c r="G101" s="206" t="s">
        <v>1082</v>
      </c>
      <c r="H101" s="206" t="s">
        <v>1083</v>
      </c>
      <c r="I101" s="206"/>
      <c r="J101" s="206" t="s">
        <v>946</v>
      </c>
      <c r="K101" s="206"/>
      <c r="L101" s="21"/>
      <c r="M101" s="61"/>
    </row>
    <row r="102" spans="1:13" ht="58" x14ac:dyDescent="0.35">
      <c r="A102" s="21" t="s">
        <v>1084</v>
      </c>
      <c r="B102" s="18" t="s">
        <v>710</v>
      </c>
      <c r="C102" s="18" t="s">
        <v>152</v>
      </c>
      <c r="D102" s="18" t="s">
        <v>159</v>
      </c>
      <c r="E102" s="21">
        <v>4000</v>
      </c>
      <c r="F102" s="21" t="s">
        <v>261</v>
      </c>
      <c r="G102" s="206" t="s">
        <v>1085</v>
      </c>
      <c r="H102" s="206" t="s">
        <v>1086</v>
      </c>
      <c r="I102" s="206"/>
      <c r="J102" s="206" t="s">
        <v>946</v>
      </c>
      <c r="K102" s="206"/>
      <c r="L102" s="21"/>
      <c r="M102" s="61"/>
    </row>
    <row r="103" spans="1:13" ht="29" x14ac:dyDescent="0.35">
      <c r="A103" s="21" t="s">
        <v>1087</v>
      </c>
      <c r="B103" s="18" t="s">
        <v>710</v>
      </c>
      <c r="C103" s="18" t="s">
        <v>152</v>
      </c>
      <c r="D103" s="18" t="s">
        <v>152</v>
      </c>
      <c r="E103" s="21">
        <v>4400</v>
      </c>
      <c r="F103" s="21" t="s">
        <v>261</v>
      </c>
      <c r="G103" s="206" t="s">
        <v>1088</v>
      </c>
      <c r="H103" s="206" t="s">
        <v>1089</v>
      </c>
      <c r="I103" s="206"/>
      <c r="J103" s="206" t="s">
        <v>267</v>
      </c>
      <c r="K103" s="206"/>
      <c r="L103" s="21"/>
      <c r="M103" s="61"/>
    </row>
    <row r="104" spans="1:13" ht="130.5" x14ac:dyDescent="0.35">
      <c r="A104" s="21" t="s">
        <v>1090</v>
      </c>
      <c r="B104" s="18" t="s">
        <v>710</v>
      </c>
      <c r="C104" s="18" t="s">
        <v>152</v>
      </c>
      <c r="D104" s="18" t="s">
        <v>152</v>
      </c>
      <c r="E104" s="21">
        <v>4000</v>
      </c>
      <c r="F104" s="21" t="s">
        <v>261</v>
      </c>
      <c r="G104" s="206" t="s">
        <v>1091</v>
      </c>
      <c r="H104" s="206" t="s">
        <v>1092</v>
      </c>
      <c r="I104" s="206"/>
      <c r="J104" s="206" t="s">
        <v>946</v>
      </c>
      <c r="K104" s="206" t="s">
        <v>1093</v>
      </c>
      <c r="L104" s="21"/>
      <c r="M104" s="61" t="s">
        <v>1094</v>
      </c>
    </row>
    <row r="105" spans="1:13" ht="58" x14ac:dyDescent="0.35">
      <c r="A105" s="21" t="s">
        <v>1095</v>
      </c>
      <c r="B105" s="18" t="s">
        <v>710</v>
      </c>
      <c r="C105" s="18" t="s">
        <v>152</v>
      </c>
      <c r="D105" s="18" t="s">
        <v>152</v>
      </c>
      <c r="E105" s="21">
        <v>4000</v>
      </c>
      <c r="F105" s="21" t="s">
        <v>261</v>
      </c>
      <c r="G105" s="206" t="s">
        <v>1096</v>
      </c>
      <c r="H105" s="206" t="s">
        <v>1097</v>
      </c>
      <c r="I105" s="206"/>
      <c r="J105" s="206" t="s">
        <v>946</v>
      </c>
      <c r="K105" s="206"/>
      <c r="L105" s="21"/>
      <c r="M105" s="61"/>
    </row>
    <row r="106" spans="1:13" ht="58" x14ac:dyDescent="0.35">
      <c r="A106" s="21" t="s">
        <v>1098</v>
      </c>
      <c r="B106" s="18" t="s">
        <v>710</v>
      </c>
      <c r="C106" s="18" t="s">
        <v>152</v>
      </c>
      <c r="D106" s="18" t="s">
        <v>124</v>
      </c>
      <c r="E106" s="21">
        <v>7122</v>
      </c>
      <c r="F106" s="21" t="s">
        <v>352</v>
      </c>
      <c r="G106" s="206" t="s">
        <v>1099</v>
      </c>
      <c r="H106" s="206" t="s">
        <v>1100</v>
      </c>
      <c r="I106" s="206" t="s">
        <v>336</v>
      </c>
      <c r="J106" s="206" t="s">
        <v>1101</v>
      </c>
      <c r="K106" s="206"/>
      <c r="L106" s="21"/>
      <c r="M106" s="61"/>
    </row>
    <row r="107" spans="1:13" ht="58" x14ac:dyDescent="0.35">
      <c r="A107" s="21" t="s">
        <v>1102</v>
      </c>
      <c r="B107" s="18" t="s">
        <v>710</v>
      </c>
      <c r="C107" s="18" t="s">
        <v>152</v>
      </c>
      <c r="D107" s="18" t="s">
        <v>124</v>
      </c>
      <c r="E107" s="21">
        <v>7122</v>
      </c>
      <c r="F107" s="21" t="s">
        <v>352</v>
      </c>
      <c r="G107" s="206" t="s">
        <v>1103</v>
      </c>
      <c r="H107" s="206" t="s">
        <v>1104</v>
      </c>
      <c r="I107" s="206"/>
      <c r="J107" s="206" t="s">
        <v>267</v>
      </c>
      <c r="K107" s="206"/>
      <c r="L107" s="21"/>
      <c r="M107" s="61"/>
    </row>
    <row r="108" spans="1:13" ht="188.5" x14ac:dyDescent="0.35">
      <c r="A108" s="18" t="s">
        <v>1105</v>
      </c>
      <c r="B108" s="18" t="s">
        <v>718</v>
      </c>
      <c r="C108" s="18" t="s">
        <v>152</v>
      </c>
      <c r="D108" s="18" t="s">
        <v>159</v>
      </c>
      <c r="E108" s="21">
        <v>4400</v>
      </c>
      <c r="F108" s="21" t="s">
        <v>261</v>
      </c>
      <c r="G108" s="206" t="s">
        <v>1106</v>
      </c>
      <c r="H108" s="206" t="s">
        <v>1107</v>
      </c>
      <c r="I108" s="206"/>
      <c r="J108" s="206" t="s">
        <v>1108</v>
      </c>
      <c r="K108" s="206" t="s">
        <v>1109</v>
      </c>
      <c r="L108" s="21"/>
      <c r="M108" s="61"/>
    </row>
    <row r="109" spans="1:13" ht="116" x14ac:dyDescent="0.35">
      <c r="A109" s="18" t="s">
        <v>1110</v>
      </c>
      <c r="B109" s="18" t="s">
        <v>718</v>
      </c>
      <c r="C109" s="18" t="s">
        <v>152</v>
      </c>
      <c r="D109" s="18" t="s">
        <v>159</v>
      </c>
      <c r="E109" s="21">
        <v>4400</v>
      </c>
      <c r="F109" s="21" t="s">
        <v>261</v>
      </c>
      <c r="G109" s="205" t="s">
        <v>1111</v>
      </c>
      <c r="H109" s="205" t="s">
        <v>1112</v>
      </c>
      <c r="I109" s="206"/>
      <c r="J109" s="206" t="s">
        <v>1113</v>
      </c>
      <c r="K109" s="206"/>
      <c r="L109" s="21"/>
      <c r="M109" s="61"/>
    </row>
    <row r="110" spans="1:13" ht="130.5" x14ac:dyDescent="0.35">
      <c r="A110" s="18" t="s">
        <v>1114</v>
      </c>
      <c r="B110" s="18" t="s">
        <v>718</v>
      </c>
      <c r="C110" s="18" t="s">
        <v>152</v>
      </c>
      <c r="D110" s="18" t="s">
        <v>124</v>
      </c>
      <c r="E110" s="21">
        <v>4000</v>
      </c>
      <c r="F110" s="21" t="s">
        <v>261</v>
      </c>
      <c r="G110" s="206" t="s">
        <v>1115</v>
      </c>
      <c r="H110" s="205" t="s">
        <v>1116</v>
      </c>
      <c r="I110" s="206" t="s">
        <v>1117</v>
      </c>
      <c r="J110" s="206" t="s">
        <v>1118</v>
      </c>
      <c r="K110" s="206" t="s">
        <v>1119</v>
      </c>
      <c r="L110" s="21"/>
      <c r="M110" s="61"/>
    </row>
    <row r="111" spans="1:13" ht="159.5" x14ac:dyDescent="0.35">
      <c r="A111" s="18" t="s">
        <v>1120</v>
      </c>
      <c r="B111" s="18" t="s">
        <v>718</v>
      </c>
      <c r="C111" s="18" t="s">
        <v>152</v>
      </c>
      <c r="D111" s="18" t="s">
        <v>159</v>
      </c>
      <c r="E111" s="21">
        <v>4400</v>
      </c>
      <c r="F111" s="21" t="s">
        <v>261</v>
      </c>
      <c r="G111" s="205" t="s">
        <v>1121</v>
      </c>
      <c r="H111" s="205" t="s">
        <v>1122</v>
      </c>
      <c r="I111" s="206" t="s">
        <v>1037</v>
      </c>
      <c r="J111" s="206" t="s">
        <v>1123</v>
      </c>
      <c r="K111" s="206" t="s">
        <v>1119</v>
      </c>
      <c r="L111" s="21"/>
      <c r="M111" s="61"/>
    </row>
    <row r="112" spans="1:13" ht="116" x14ac:dyDescent="0.35">
      <c r="A112" s="18" t="s">
        <v>1124</v>
      </c>
      <c r="B112" s="18" t="s">
        <v>718</v>
      </c>
      <c r="C112" s="18" t="s">
        <v>152</v>
      </c>
      <c r="D112" s="18" t="s">
        <v>159</v>
      </c>
      <c r="E112" s="21">
        <v>4000</v>
      </c>
      <c r="F112" s="21" t="s">
        <v>261</v>
      </c>
      <c r="G112" s="205" t="s">
        <v>1125</v>
      </c>
      <c r="H112" s="205" t="s">
        <v>1126</v>
      </c>
      <c r="I112" s="206" t="s">
        <v>1037</v>
      </c>
      <c r="J112" s="206" t="s">
        <v>1127</v>
      </c>
      <c r="K112" s="206" t="s">
        <v>1128</v>
      </c>
      <c r="L112" s="21"/>
      <c r="M112" s="61"/>
    </row>
    <row r="113" spans="1:13" ht="58" x14ac:dyDescent="0.35">
      <c r="A113" s="21" t="s">
        <v>1129</v>
      </c>
      <c r="B113" s="18" t="s">
        <v>718</v>
      </c>
      <c r="C113" s="18" t="s">
        <v>152</v>
      </c>
      <c r="D113" s="21" t="s">
        <v>159</v>
      </c>
      <c r="E113" s="21">
        <v>4400</v>
      </c>
      <c r="F113" s="21" t="s">
        <v>261</v>
      </c>
      <c r="G113" s="206" t="s">
        <v>1130</v>
      </c>
      <c r="H113" s="206" t="s">
        <v>1131</v>
      </c>
      <c r="I113" s="206"/>
      <c r="J113" s="206" t="s">
        <v>1132</v>
      </c>
      <c r="K113" s="206"/>
      <c r="L113" s="21"/>
      <c r="M113" s="61"/>
    </row>
    <row r="114" spans="1:13" ht="58" x14ac:dyDescent="0.35">
      <c r="A114" s="21" t="s">
        <v>1133</v>
      </c>
      <c r="B114" s="18" t="s">
        <v>718</v>
      </c>
      <c r="C114" s="18" t="s">
        <v>152</v>
      </c>
      <c r="D114" s="21" t="s">
        <v>159</v>
      </c>
      <c r="E114" s="21">
        <v>4000</v>
      </c>
      <c r="F114" s="21" t="s">
        <v>261</v>
      </c>
      <c r="G114" s="206" t="s">
        <v>1134</v>
      </c>
      <c r="H114" s="206" t="s">
        <v>1135</v>
      </c>
      <c r="I114" s="206"/>
      <c r="J114" s="206" t="s">
        <v>1132</v>
      </c>
      <c r="K114" s="206"/>
      <c r="L114" s="21"/>
      <c r="M114" s="61"/>
    </row>
    <row r="115" spans="1:13" ht="58" x14ac:dyDescent="0.35">
      <c r="A115" s="21" t="s">
        <v>1136</v>
      </c>
      <c r="B115" s="18" t="s">
        <v>718</v>
      </c>
      <c r="C115" s="18" t="s">
        <v>152</v>
      </c>
      <c r="D115" s="21" t="s">
        <v>159</v>
      </c>
      <c r="E115" s="21">
        <v>4000</v>
      </c>
      <c r="F115" s="21" t="s">
        <v>261</v>
      </c>
      <c r="G115" s="206" t="s">
        <v>1137</v>
      </c>
      <c r="H115" s="206" t="s">
        <v>1138</v>
      </c>
      <c r="I115" s="206"/>
      <c r="J115" s="206" t="s">
        <v>1132</v>
      </c>
      <c r="K115" s="206"/>
      <c r="L115" s="21"/>
      <c r="M115" s="61"/>
    </row>
    <row r="116" spans="1:13" ht="58" x14ac:dyDescent="0.35">
      <c r="A116" s="21" t="s">
        <v>1139</v>
      </c>
      <c r="B116" s="18" t="s">
        <v>718</v>
      </c>
      <c r="C116" s="18" t="s">
        <v>152</v>
      </c>
      <c r="D116" s="21" t="s">
        <v>159</v>
      </c>
      <c r="E116" s="21">
        <v>4000</v>
      </c>
      <c r="F116" s="21" t="s">
        <v>261</v>
      </c>
      <c r="G116" s="206" t="s">
        <v>1140</v>
      </c>
      <c r="H116" s="206" t="s">
        <v>1141</v>
      </c>
      <c r="I116" s="206"/>
      <c r="J116" s="206" t="s">
        <v>1132</v>
      </c>
      <c r="K116" s="206"/>
      <c r="L116" s="21"/>
      <c r="M116" s="61"/>
    </row>
    <row r="117" spans="1:13" ht="72.5" x14ac:dyDescent="0.35">
      <c r="A117" s="21" t="s">
        <v>1142</v>
      </c>
      <c r="B117" s="18" t="s">
        <v>718</v>
      </c>
      <c r="C117" s="18" t="s">
        <v>152</v>
      </c>
      <c r="D117" s="21" t="s">
        <v>159</v>
      </c>
      <c r="E117" s="21">
        <v>4000</v>
      </c>
      <c r="F117" s="21" t="s">
        <v>261</v>
      </c>
      <c r="G117" s="206" t="s">
        <v>1143</v>
      </c>
      <c r="H117" s="206" t="s">
        <v>1144</v>
      </c>
      <c r="I117" s="206"/>
      <c r="J117" s="206" t="s">
        <v>1132</v>
      </c>
      <c r="K117" s="206"/>
      <c r="L117" s="21"/>
      <c r="M117" s="61"/>
    </row>
    <row r="118" spans="1:13" ht="87" x14ac:dyDescent="0.35">
      <c r="A118" s="21" t="s">
        <v>1145</v>
      </c>
      <c r="B118" s="18" t="s">
        <v>718</v>
      </c>
      <c r="C118" s="18" t="s">
        <v>152</v>
      </c>
      <c r="D118" s="21" t="s">
        <v>159</v>
      </c>
      <c r="E118" s="21">
        <v>4000</v>
      </c>
      <c r="F118" s="21" t="s">
        <v>261</v>
      </c>
      <c r="G118" s="206" t="s">
        <v>1146</v>
      </c>
      <c r="H118" s="206" t="s">
        <v>1147</v>
      </c>
      <c r="I118" s="206"/>
      <c r="J118" s="206" t="s">
        <v>1132</v>
      </c>
      <c r="K118" s="206"/>
      <c r="L118" s="21"/>
      <c r="M118" s="61"/>
    </row>
    <row r="119" spans="1:13" ht="43.5" x14ac:dyDescent="0.35">
      <c r="A119" s="21" t="s">
        <v>1148</v>
      </c>
      <c r="B119" s="18" t="s">
        <v>718</v>
      </c>
      <c r="C119" s="18" t="s">
        <v>152</v>
      </c>
      <c r="D119" s="21" t="s">
        <v>254</v>
      </c>
      <c r="E119" s="21">
        <v>5100</v>
      </c>
      <c r="F119" s="21" t="s">
        <v>482</v>
      </c>
      <c r="G119" s="206" t="s">
        <v>1149</v>
      </c>
      <c r="H119" s="206" t="s">
        <v>1150</v>
      </c>
      <c r="I119" s="206"/>
      <c r="J119" s="206" t="s">
        <v>1132</v>
      </c>
      <c r="K119" s="206"/>
      <c r="L119" s="21"/>
      <c r="M119" s="61"/>
    </row>
    <row r="120" spans="1:13" ht="58" x14ac:dyDescent="0.35">
      <c r="A120" s="21" t="s">
        <v>1151</v>
      </c>
      <c r="B120" s="18" t="s">
        <v>718</v>
      </c>
      <c r="C120" s="18" t="s">
        <v>152</v>
      </c>
      <c r="D120" s="21" t="s">
        <v>254</v>
      </c>
      <c r="E120" s="21">
        <v>5100</v>
      </c>
      <c r="F120" s="21" t="s">
        <v>482</v>
      </c>
      <c r="G120" s="206" t="s">
        <v>1152</v>
      </c>
      <c r="H120" s="206" t="s">
        <v>1153</v>
      </c>
      <c r="I120" s="206"/>
      <c r="J120" s="206" t="s">
        <v>1132</v>
      </c>
      <c r="K120" s="206"/>
      <c r="L120" s="21"/>
      <c r="M120" s="61"/>
    </row>
    <row r="121" spans="1:13" ht="72.5" x14ac:dyDescent="0.35">
      <c r="A121" s="21" t="s">
        <v>1154</v>
      </c>
      <c r="B121" s="18" t="s">
        <v>718</v>
      </c>
      <c r="C121" s="18" t="s">
        <v>152</v>
      </c>
      <c r="D121" s="21" t="s">
        <v>159</v>
      </c>
      <c r="E121" s="21">
        <v>6122</v>
      </c>
      <c r="F121" s="21" t="s">
        <v>261</v>
      </c>
      <c r="G121" s="206" t="s">
        <v>1155</v>
      </c>
      <c r="H121" s="206" t="s">
        <v>1156</v>
      </c>
      <c r="I121" s="206"/>
      <c r="J121" s="206" t="s">
        <v>1132</v>
      </c>
      <c r="K121" s="206"/>
      <c r="L121" s="21"/>
      <c r="M121" s="61"/>
    </row>
    <row r="122" spans="1:13" ht="101.5" x14ac:dyDescent="0.35">
      <c r="A122" s="21" t="s">
        <v>1157</v>
      </c>
      <c r="B122" s="18" t="s">
        <v>718</v>
      </c>
      <c r="C122" s="18" t="s">
        <v>152</v>
      </c>
      <c r="D122" s="21" t="s">
        <v>159</v>
      </c>
      <c r="E122" s="21">
        <v>4400</v>
      </c>
      <c r="F122" s="21" t="s">
        <v>261</v>
      </c>
      <c r="G122" s="206" t="s">
        <v>1158</v>
      </c>
      <c r="H122" s="206" t="s">
        <v>1159</v>
      </c>
      <c r="I122" s="206"/>
      <c r="J122" s="206" t="s">
        <v>1132</v>
      </c>
      <c r="K122" s="206"/>
      <c r="L122" s="21"/>
      <c r="M122" s="61"/>
    </row>
    <row r="123" spans="1:13" ht="58" x14ac:dyDescent="0.35">
      <c r="A123" s="21" t="s">
        <v>1160</v>
      </c>
      <c r="B123" s="18" t="s">
        <v>718</v>
      </c>
      <c r="C123" s="18" t="s">
        <v>152</v>
      </c>
      <c r="D123" s="21" t="s">
        <v>159</v>
      </c>
      <c r="E123" s="21">
        <v>4071</v>
      </c>
      <c r="F123" s="21" t="s">
        <v>261</v>
      </c>
      <c r="G123" s="206" t="s">
        <v>1161</v>
      </c>
      <c r="H123" s="206" t="s">
        <v>1162</v>
      </c>
      <c r="I123" s="206"/>
      <c r="J123" s="206" t="s">
        <v>1163</v>
      </c>
      <c r="K123" s="206"/>
      <c r="L123" s="21"/>
      <c r="M123" s="61"/>
    </row>
    <row r="124" spans="1:13" ht="58" x14ac:dyDescent="0.35">
      <c r="A124" s="21" t="s">
        <v>1164</v>
      </c>
      <c r="B124" s="18" t="s">
        <v>718</v>
      </c>
      <c r="C124" s="18" t="s">
        <v>152</v>
      </c>
      <c r="D124" s="21" t="s">
        <v>159</v>
      </c>
      <c r="E124" s="21">
        <v>4000</v>
      </c>
      <c r="F124" s="21" t="s">
        <v>261</v>
      </c>
      <c r="G124" s="206" t="s">
        <v>1165</v>
      </c>
      <c r="H124" s="206" t="s">
        <v>1166</v>
      </c>
      <c r="I124" s="206"/>
      <c r="J124" s="206" t="s">
        <v>923</v>
      </c>
      <c r="K124" s="206"/>
      <c r="L124" s="21"/>
      <c r="M124" s="61"/>
    </row>
    <row r="125" spans="1:13" ht="87" x14ac:dyDescent="0.35">
      <c r="A125" s="21" t="s">
        <v>1167</v>
      </c>
      <c r="B125" s="18" t="s">
        <v>672</v>
      </c>
      <c r="C125" s="18" t="s">
        <v>152</v>
      </c>
      <c r="D125" s="21" t="s">
        <v>159</v>
      </c>
      <c r="E125" s="21">
        <v>4000</v>
      </c>
      <c r="F125" s="21" t="s">
        <v>261</v>
      </c>
      <c r="G125" s="206" t="s">
        <v>1168</v>
      </c>
      <c r="H125" s="206" t="s">
        <v>1169</v>
      </c>
      <c r="I125" s="206"/>
      <c r="J125" s="206" t="s">
        <v>923</v>
      </c>
      <c r="K125" s="206"/>
      <c r="L125" s="21"/>
      <c r="M125" s="61"/>
    </row>
    <row r="126" spans="1:13" ht="72.5" x14ac:dyDescent="0.35">
      <c r="A126" s="21" t="s">
        <v>1170</v>
      </c>
      <c r="B126" s="18" t="s">
        <v>718</v>
      </c>
      <c r="C126" s="18" t="s">
        <v>152</v>
      </c>
      <c r="D126" s="21" t="s">
        <v>159</v>
      </c>
      <c r="E126" s="21">
        <v>4000</v>
      </c>
      <c r="F126" s="21" t="s">
        <v>261</v>
      </c>
      <c r="G126" s="206" t="s">
        <v>1171</v>
      </c>
      <c r="H126" s="206" t="s">
        <v>1172</v>
      </c>
      <c r="I126" s="206"/>
      <c r="J126" s="206" t="s">
        <v>1173</v>
      </c>
      <c r="K126" s="206"/>
      <c r="L126" s="21"/>
      <c r="M126" s="61"/>
    </row>
    <row r="127" spans="1:13" ht="43.5" x14ac:dyDescent="0.35">
      <c r="A127" s="21" t="s">
        <v>1174</v>
      </c>
      <c r="B127" s="18" t="s">
        <v>718</v>
      </c>
      <c r="C127" s="18" t="s">
        <v>152</v>
      </c>
      <c r="D127" s="21" t="s">
        <v>124</v>
      </c>
      <c r="E127" s="21">
        <v>4000</v>
      </c>
      <c r="F127" s="21" t="s">
        <v>261</v>
      </c>
      <c r="G127" s="206" t="s">
        <v>1175</v>
      </c>
      <c r="H127" s="206" t="s">
        <v>1176</v>
      </c>
      <c r="I127" s="206" t="s">
        <v>336</v>
      </c>
      <c r="J127" s="206" t="s">
        <v>1177</v>
      </c>
      <c r="K127" s="206"/>
      <c r="L127" s="21"/>
      <c r="M127" s="61"/>
    </row>
    <row r="128" spans="1:13" ht="72.5" x14ac:dyDescent="0.35">
      <c r="A128" s="21" t="s">
        <v>1178</v>
      </c>
      <c r="B128" s="18" t="s">
        <v>718</v>
      </c>
      <c r="C128" s="18" t="s">
        <v>152</v>
      </c>
      <c r="D128" s="21" t="s">
        <v>152</v>
      </c>
      <c r="E128" s="21">
        <v>4200</v>
      </c>
      <c r="F128" s="21" t="s">
        <v>261</v>
      </c>
      <c r="G128" s="206" t="s">
        <v>1179</v>
      </c>
      <c r="H128" s="206" t="s">
        <v>1180</v>
      </c>
      <c r="I128" s="206"/>
      <c r="J128" s="206" t="s">
        <v>267</v>
      </c>
      <c r="K128" s="206"/>
      <c r="L128" s="21"/>
      <c r="M128" s="61"/>
    </row>
    <row r="129" spans="1:13" ht="72.5" x14ac:dyDescent="0.35">
      <c r="A129" s="21" t="s">
        <v>1181</v>
      </c>
      <c r="B129" s="18" t="s">
        <v>718</v>
      </c>
      <c r="C129" s="18" t="s">
        <v>152</v>
      </c>
      <c r="D129" s="21" t="s">
        <v>152</v>
      </c>
      <c r="E129" s="21">
        <v>4200</v>
      </c>
      <c r="F129" s="21" t="s">
        <v>261</v>
      </c>
      <c r="G129" s="206" t="s">
        <v>1182</v>
      </c>
      <c r="H129" s="206" t="s">
        <v>1183</v>
      </c>
      <c r="I129" s="206"/>
      <c r="J129" s="206" t="s">
        <v>1132</v>
      </c>
      <c r="K129" s="206"/>
      <c r="L129" s="21"/>
      <c r="M129" s="61"/>
    </row>
    <row r="130" spans="1:13" ht="43.5" x14ac:dyDescent="0.35">
      <c r="A130" s="21" t="s">
        <v>1184</v>
      </c>
      <c r="B130" s="18" t="s">
        <v>718</v>
      </c>
      <c r="C130" s="18" t="s">
        <v>152</v>
      </c>
      <c r="D130" s="21" t="s">
        <v>124</v>
      </c>
      <c r="E130" s="21">
        <v>4000</v>
      </c>
      <c r="F130" s="21" t="s">
        <v>261</v>
      </c>
      <c r="G130" s="206" t="s">
        <v>1185</v>
      </c>
      <c r="H130" s="206" t="s">
        <v>1186</v>
      </c>
      <c r="I130" s="206" t="s">
        <v>336</v>
      </c>
      <c r="J130" s="206" t="s">
        <v>1187</v>
      </c>
      <c r="K130" s="206"/>
      <c r="L130" s="21"/>
      <c r="M130" s="61"/>
    </row>
    <row r="131" spans="1:13" ht="58" x14ac:dyDescent="0.35">
      <c r="A131" s="21" t="s">
        <v>1188</v>
      </c>
      <c r="B131" s="18" t="s">
        <v>732</v>
      </c>
      <c r="C131" s="18" t="s">
        <v>152</v>
      </c>
      <c r="D131" s="18" t="s">
        <v>159</v>
      </c>
      <c r="E131" s="21">
        <v>4000</v>
      </c>
      <c r="F131" s="21" t="s">
        <v>261</v>
      </c>
      <c r="G131" s="206" t="s">
        <v>1189</v>
      </c>
      <c r="H131" s="205" t="s">
        <v>1190</v>
      </c>
      <c r="I131" s="206"/>
      <c r="J131" s="206" t="s">
        <v>923</v>
      </c>
      <c r="K131" s="206"/>
      <c r="L131" s="21"/>
      <c r="M131" s="61"/>
    </row>
    <row r="132" spans="1:13" ht="246.5" x14ac:dyDescent="0.35">
      <c r="A132" s="21" t="s">
        <v>1191</v>
      </c>
      <c r="B132" s="18" t="s">
        <v>732</v>
      </c>
      <c r="C132" s="18" t="s">
        <v>152</v>
      </c>
      <c r="D132" s="18" t="s">
        <v>132</v>
      </c>
      <c r="E132" s="21">
        <v>4421</v>
      </c>
      <c r="F132" s="21" t="s">
        <v>283</v>
      </c>
      <c r="G132" s="206" t="s">
        <v>1192</v>
      </c>
      <c r="H132" s="205" t="s">
        <v>1193</v>
      </c>
      <c r="I132" s="206"/>
      <c r="J132" s="206" t="s">
        <v>793</v>
      </c>
      <c r="K132" s="206" t="s">
        <v>1194</v>
      </c>
      <c r="L132" s="21"/>
      <c r="M132" s="61"/>
    </row>
    <row r="133" spans="1:13" ht="58" x14ac:dyDescent="0.35">
      <c r="A133" s="21" t="s">
        <v>1195</v>
      </c>
      <c r="B133" s="18" t="s">
        <v>732</v>
      </c>
      <c r="C133" s="18" t="s">
        <v>152</v>
      </c>
      <c r="D133" s="18" t="s">
        <v>152</v>
      </c>
      <c r="E133" s="21">
        <v>4000</v>
      </c>
      <c r="F133" s="21" t="s">
        <v>261</v>
      </c>
      <c r="G133" s="206" t="s">
        <v>1196</v>
      </c>
      <c r="H133" s="206" t="s">
        <v>1197</v>
      </c>
      <c r="I133" s="206"/>
      <c r="J133" s="206" t="s">
        <v>923</v>
      </c>
      <c r="K133" s="206"/>
      <c r="L133" s="21"/>
      <c r="M133" s="61"/>
    </row>
    <row r="134" spans="1:13" ht="72.5" x14ac:dyDescent="0.35">
      <c r="A134" s="21" t="s">
        <v>1198</v>
      </c>
      <c r="B134" s="18" t="s">
        <v>738</v>
      </c>
      <c r="C134" s="18" t="s">
        <v>152</v>
      </c>
      <c r="D134" s="18" t="s">
        <v>159</v>
      </c>
      <c r="E134" s="21">
        <v>4000</v>
      </c>
      <c r="F134" s="21" t="s">
        <v>261</v>
      </c>
      <c r="G134" s="206" t="s">
        <v>1199</v>
      </c>
      <c r="H134" s="206" t="s">
        <v>1200</v>
      </c>
      <c r="I134" s="206"/>
      <c r="J134" s="206" t="s">
        <v>923</v>
      </c>
      <c r="K134" s="206"/>
      <c r="L134" s="21"/>
      <c r="M134" s="61"/>
    </row>
    <row r="135" spans="1:13" ht="58" x14ac:dyDescent="0.35">
      <c r="A135" s="21" t="s">
        <v>1201</v>
      </c>
      <c r="B135" s="18" t="s">
        <v>738</v>
      </c>
      <c r="C135" s="18" t="s">
        <v>152</v>
      </c>
      <c r="D135" s="18" t="s">
        <v>302</v>
      </c>
      <c r="E135" s="18" t="s">
        <v>303</v>
      </c>
      <c r="F135" s="19" t="s">
        <v>984</v>
      </c>
      <c r="G135" s="206" t="s">
        <v>1202</v>
      </c>
      <c r="H135" s="206" t="s">
        <v>1203</v>
      </c>
      <c r="I135" s="206"/>
      <c r="J135" s="206" t="s">
        <v>923</v>
      </c>
      <c r="K135" s="206"/>
      <c r="L135" s="21"/>
      <c r="M135" s="61"/>
    </row>
    <row r="136" spans="1:13" ht="58" x14ac:dyDescent="0.35">
      <c r="A136" s="21" t="s">
        <v>1204</v>
      </c>
      <c r="B136" s="18" t="s">
        <v>738</v>
      </c>
      <c r="C136" s="18" t="s">
        <v>152</v>
      </c>
      <c r="D136" s="18" t="s">
        <v>159</v>
      </c>
      <c r="E136" s="21">
        <v>4000</v>
      </c>
      <c r="F136" s="21" t="s">
        <v>261</v>
      </c>
      <c r="G136" s="206" t="s">
        <v>1205</v>
      </c>
      <c r="H136" s="206" t="s">
        <v>1206</v>
      </c>
      <c r="I136" s="206"/>
      <c r="J136" s="206" t="s">
        <v>923</v>
      </c>
      <c r="K136" s="206"/>
      <c r="L136" s="21"/>
      <c r="M136" s="61"/>
    </row>
    <row r="137" spans="1:13" ht="58" x14ac:dyDescent="0.35">
      <c r="A137" s="21" t="s">
        <v>1207</v>
      </c>
      <c r="B137" s="18" t="s">
        <v>738</v>
      </c>
      <c r="C137" s="18" t="s">
        <v>152</v>
      </c>
      <c r="D137" s="18" t="s">
        <v>159</v>
      </c>
      <c r="E137" s="21">
        <v>4000</v>
      </c>
      <c r="F137" s="21" t="s">
        <v>261</v>
      </c>
      <c r="G137" s="206" t="s">
        <v>1208</v>
      </c>
      <c r="H137" s="206" t="s">
        <v>1209</v>
      </c>
      <c r="I137" s="206"/>
      <c r="J137" s="206" t="s">
        <v>923</v>
      </c>
      <c r="K137" s="206"/>
      <c r="L137" s="21"/>
      <c r="M137" s="61"/>
    </row>
    <row r="138" spans="1:13" ht="87" x14ac:dyDescent="0.35">
      <c r="A138" s="21" t="s">
        <v>1210</v>
      </c>
      <c r="B138" s="18" t="s">
        <v>738</v>
      </c>
      <c r="C138" s="18" t="s">
        <v>152</v>
      </c>
      <c r="D138" s="18" t="s">
        <v>159</v>
      </c>
      <c r="E138" s="21">
        <v>4000</v>
      </c>
      <c r="F138" s="21" t="s">
        <v>261</v>
      </c>
      <c r="G138" s="206" t="s">
        <v>1211</v>
      </c>
      <c r="H138" s="206" t="s">
        <v>1212</v>
      </c>
      <c r="I138" s="206"/>
      <c r="J138" s="206" t="s">
        <v>923</v>
      </c>
      <c r="K138" s="206" t="s">
        <v>1213</v>
      </c>
      <c r="L138" s="21"/>
      <c r="M138" s="61"/>
    </row>
    <row r="139" spans="1:13" ht="58" x14ac:dyDescent="0.35">
      <c r="A139" s="21" t="s">
        <v>1214</v>
      </c>
      <c r="B139" s="18" t="s">
        <v>1215</v>
      </c>
      <c r="C139" s="18" t="s">
        <v>152</v>
      </c>
      <c r="D139" s="18" t="s">
        <v>159</v>
      </c>
      <c r="E139" s="21">
        <v>4000</v>
      </c>
      <c r="F139" s="21" t="s">
        <v>261</v>
      </c>
      <c r="G139" s="206" t="s">
        <v>1216</v>
      </c>
      <c r="H139" s="206" t="s">
        <v>1217</v>
      </c>
      <c r="I139" s="206"/>
      <c r="J139" s="206" t="s">
        <v>923</v>
      </c>
      <c r="K139" s="206"/>
      <c r="L139" s="21"/>
      <c r="M139" s="61"/>
    </row>
    <row r="140" spans="1:13" ht="101.5" x14ac:dyDescent="0.35">
      <c r="A140" s="21" t="s">
        <v>1218</v>
      </c>
      <c r="B140" s="18" t="s">
        <v>1215</v>
      </c>
      <c r="C140" s="18" t="s">
        <v>152</v>
      </c>
      <c r="D140" s="18" t="s">
        <v>152</v>
      </c>
      <c r="E140" s="21">
        <v>4000</v>
      </c>
      <c r="F140" s="21" t="s">
        <v>261</v>
      </c>
      <c r="G140" s="206" t="s">
        <v>1219</v>
      </c>
      <c r="H140" s="206" t="s">
        <v>1220</v>
      </c>
      <c r="I140" s="206"/>
      <c r="J140" s="206" t="s">
        <v>923</v>
      </c>
      <c r="K140" s="206"/>
      <c r="L140" s="21"/>
      <c r="M140" s="61"/>
    </row>
    <row r="141" spans="1:13" ht="101.5" x14ac:dyDescent="0.35">
      <c r="A141" s="21" t="s">
        <v>1221</v>
      </c>
      <c r="B141" s="18" t="s">
        <v>1215</v>
      </c>
      <c r="C141" s="18" t="s">
        <v>152</v>
      </c>
      <c r="D141" s="18" t="s">
        <v>159</v>
      </c>
      <c r="E141" s="21">
        <v>4000</v>
      </c>
      <c r="F141" s="21" t="s">
        <v>1222</v>
      </c>
      <c r="G141" s="206" t="s">
        <v>1223</v>
      </c>
      <c r="H141" s="206" t="s">
        <v>1224</v>
      </c>
      <c r="I141" s="206"/>
      <c r="J141" s="206" t="s">
        <v>923</v>
      </c>
      <c r="K141" s="206"/>
      <c r="L141" s="21"/>
      <c r="M141" s="61"/>
    </row>
    <row r="142" spans="1:13" ht="174" x14ac:dyDescent="0.35">
      <c r="A142" s="21" t="s">
        <v>1225</v>
      </c>
      <c r="B142" s="18" t="s">
        <v>1215</v>
      </c>
      <c r="C142" s="18" t="s">
        <v>152</v>
      </c>
      <c r="D142" s="18" t="s">
        <v>159</v>
      </c>
      <c r="E142" s="21">
        <v>4000</v>
      </c>
      <c r="F142" s="21" t="s">
        <v>1222</v>
      </c>
      <c r="G142" s="206" t="s">
        <v>1226</v>
      </c>
      <c r="H142" s="206" t="s">
        <v>1227</v>
      </c>
      <c r="I142" s="206"/>
      <c r="J142" s="206" t="s">
        <v>923</v>
      </c>
      <c r="K142" s="206" t="s">
        <v>1093</v>
      </c>
      <c r="L142" s="21"/>
      <c r="M142" s="61" t="s">
        <v>1228</v>
      </c>
    </row>
    <row r="143" spans="1:13" ht="58" x14ac:dyDescent="0.35">
      <c r="A143" s="21" t="s">
        <v>1229</v>
      </c>
      <c r="B143" s="18" t="s">
        <v>752</v>
      </c>
      <c r="C143" s="18" t="s">
        <v>152</v>
      </c>
      <c r="D143" s="18" t="s">
        <v>1230</v>
      </c>
      <c r="E143" s="89" t="s">
        <v>1231</v>
      </c>
      <c r="F143" s="21" t="s">
        <v>1232</v>
      </c>
      <c r="G143" s="206" t="s">
        <v>1233</v>
      </c>
      <c r="H143" s="206" t="s">
        <v>1234</v>
      </c>
      <c r="I143" s="206"/>
      <c r="J143" s="206" t="s">
        <v>793</v>
      </c>
      <c r="K143" s="206"/>
      <c r="L143" s="21"/>
      <c r="M143" s="61"/>
    </row>
    <row r="144" spans="1:13" ht="72.5" x14ac:dyDescent="0.35">
      <c r="A144" s="21" t="s">
        <v>1235</v>
      </c>
      <c r="B144" s="18" t="s">
        <v>752</v>
      </c>
      <c r="C144" s="18" t="s">
        <v>152</v>
      </c>
      <c r="D144" s="18" t="s">
        <v>1230</v>
      </c>
      <c r="E144" s="89" t="s">
        <v>1231</v>
      </c>
      <c r="F144" s="21" t="s">
        <v>1232</v>
      </c>
      <c r="G144" s="206" t="s">
        <v>1236</v>
      </c>
      <c r="H144" s="206" t="s">
        <v>1237</v>
      </c>
      <c r="I144" s="206"/>
      <c r="J144" s="206" t="s">
        <v>1238</v>
      </c>
      <c r="K144" s="206"/>
      <c r="L144" s="21"/>
      <c r="M144" s="61"/>
    </row>
    <row r="145" spans="1:13" ht="87" x14ac:dyDescent="0.35">
      <c r="A145" s="21" t="s">
        <v>1239</v>
      </c>
      <c r="B145" s="18" t="s">
        <v>752</v>
      </c>
      <c r="C145" s="18" t="s">
        <v>152</v>
      </c>
      <c r="D145" s="18" t="s">
        <v>159</v>
      </c>
      <c r="E145" s="21">
        <v>4000</v>
      </c>
      <c r="F145" s="21" t="s">
        <v>261</v>
      </c>
      <c r="G145" s="206" t="s">
        <v>1240</v>
      </c>
      <c r="H145" s="206" t="s">
        <v>1241</v>
      </c>
      <c r="I145" s="206"/>
      <c r="J145" s="206" t="s">
        <v>1242</v>
      </c>
      <c r="K145" s="206"/>
      <c r="L145" s="21"/>
      <c r="M145" s="61"/>
    </row>
    <row r="146" spans="1:13" ht="87" x14ac:dyDescent="0.35">
      <c r="A146" s="21" t="s">
        <v>1243</v>
      </c>
      <c r="B146" s="18" t="s">
        <v>1244</v>
      </c>
      <c r="C146" s="18" t="s">
        <v>152</v>
      </c>
      <c r="D146" s="18" t="s">
        <v>159</v>
      </c>
      <c r="E146" s="21">
        <v>4000</v>
      </c>
      <c r="F146" s="21" t="s">
        <v>261</v>
      </c>
      <c r="G146" s="206" t="s">
        <v>1245</v>
      </c>
      <c r="H146" s="206" t="s">
        <v>1246</v>
      </c>
      <c r="I146" s="206"/>
      <c r="J146" s="206" t="s">
        <v>923</v>
      </c>
      <c r="K146" s="206"/>
      <c r="L146" s="21"/>
      <c r="M146" s="61"/>
    </row>
    <row r="147" spans="1:13" ht="72.5" x14ac:dyDescent="0.35">
      <c r="A147" s="21" t="s">
        <v>1247</v>
      </c>
      <c r="B147" s="18" t="s">
        <v>1244</v>
      </c>
      <c r="C147" s="18" t="s">
        <v>152</v>
      </c>
      <c r="D147" s="18" t="s">
        <v>152</v>
      </c>
      <c r="E147" s="21">
        <v>4000</v>
      </c>
      <c r="F147" s="21" t="s">
        <v>261</v>
      </c>
      <c r="G147" s="206" t="s">
        <v>1248</v>
      </c>
      <c r="H147" s="206" t="s">
        <v>1249</v>
      </c>
      <c r="I147" s="206"/>
      <c r="J147" s="206" t="s">
        <v>923</v>
      </c>
      <c r="K147" s="206"/>
      <c r="L147" s="21"/>
      <c r="M147" s="61"/>
    </row>
    <row r="148" spans="1:13" ht="87" x14ac:dyDescent="0.35">
      <c r="A148" s="21" t="s">
        <v>1250</v>
      </c>
      <c r="B148" s="18" t="s">
        <v>1244</v>
      </c>
      <c r="C148" s="18" t="s">
        <v>152</v>
      </c>
      <c r="D148" s="18" t="s">
        <v>159</v>
      </c>
      <c r="E148" s="21">
        <v>4000</v>
      </c>
      <c r="F148" s="21" t="s">
        <v>261</v>
      </c>
      <c r="G148" s="206" t="s">
        <v>1251</v>
      </c>
      <c r="H148" s="206" t="s">
        <v>1252</v>
      </c>
      <c r="I148" s="206"/>
      <c r="J148" s="206" t="s">
        <v>1253</v>
      </c>
      <c r="K148" s="206"/>
      <c r="L148" s="21"/>
      <c r="M148" s="61"/>
    </row>
    <row r="149" spans="1:13" ht="58" x14ac:dyDescent="0.35">
      <c r="A149" s="18" t="s">
        <v>1254</v>
      </c>
      <c r="B149" s="18" t="s">
        <v>758</v>
      </c>
      <c r="C149" s="18" t="s">
        <v>152</v>
      </c>
      <c r="D149" s="18" t="s">
        <v>159</v>
      </c>
      <c r="E149" s="21">
        <v>4000</v>
      </c>
      <c r="F149" s="21" t="s">
        <v>261</v>
      </c>
      <c r="G149" s="206" t="s">
        <v>1255</v>
      </c>
      <c r="H149" s="206" t="s">
        <v>1256</v>
      </c>
      <c r="I149" s="206"/>
      <c r="J149" s="206" t="s">
        <v>923</v>
      </c>
      <c r="K149" s="206"/>
      <c r="L149" s="21"/>
      <c r="M149" s="61"/>
    </row>
    <row r="150" spans="1:13" ht="116" x14ac:dyDescent="0.35">
      <c r="A150" s="18" t="s">
        <v>1257</v>
      </c>
      <c r="B150" s="18" t="s">
        <v>758</v>
      </c>
      <c r="C150" s="18" t="s">
        <v>152</v>
      </c>
      <c r="D150" s="18" t="s">
        <v>159</v>
      </c>
      <c r="E150" s="21">
        <v>4000</v>
      </c>
      <c r="F150" s="21" t="s">
        <v>1258</v>
      </c>
      <c r="G150" s="206" t="s">
        <v>1259</v>
      </c>
      <c r="H150" s="206" t="s">
        <v>1260</v>
      </c>
      <c r="I150" s="206" t="s">
        <v>1261</v>
      </c>
      <c r="J150" s="206" t="s">
        <v>1262</v>
      </c>
      <c r="K150" s="206"/>
      <c r="L150" s="21"/>
      <c r="M150" s="61"/>
    </row>
    <row r="151" spans="1:13" ht="72.5" x14ac:dyDescent="0.35">
      <c r="A151" s="18" t="s">
        <v>1263</v>
      </c>
      <c r="B151" s="18" t="s">
        <v>758</v>
      </c>
      <c r="C151" s="18" t="s">
        <v>152</v>
      </c>
      <c r="D151" s="18" t="s">
        <v>124</v>
      </c>
      <c r="E151" s="21">
        <v>4000</v>
      </c>
      <c r="F151" s="21" t="s">
        <v>1258</v>
      </c>
      <c r="G151" s="206" t="s">
        <v>1264</v>
      </c>
      <c r="H151" s="206" t="s">
        <v>1265</v>
      </c>
      <c r="I151" s="206" t="s">
        <v>1266</v>
      </c>
      <c r="J151" s="206" t="s">
        <v>1267</v>
      </c>
      <c r="K151" s="206"/>
      <c r="L151" s="21"/>
      <c r="M151" s="61"/>
    </row>
    <row r="152" spans="1:13" ht="87" x14ac:dyDescent="0.35">
      <c r="A152" s="18" t="s">
        <v>1268</v>
      </c>
      <c r="B152" s="18" t="s">
        <v>1269</v>
      </c>
      <c r="C152" s="18" t="s">
        <v>152</v>
      </c>
      <c r="D152" s="18" t="s">
        <v>254</v>
      </c>
      <c r="E152" s="21">
        <v>5100</v>
      </c>
      <c r="F152" s="21" t="s">
        <v>482</v>
      </c>
      <c r="G152" s="206" t="s">
        <v>1270</v>
      </c>
      <c r="H152" s="206" t="s">
        <v>1271</v>
      </c>
      <c r="I152" s="206"/>
      <c r="J152" s="206" t="s">
        <v>923</v>
      </c>
      <c r="K152" s="206"/>
      <c r="L152" s="21"/>
      <c r="M152" s="61"/>
    </row>
    <row r="153" spans="1:13" ht="87" x14ac:dyDescent="0.35">
      <c r="A153" s="18" t="s">
        <v>1272</v>
      </c>
      <c r="B153" s="18" t="s">
        <v>1269</v>
      </c>
      <c r="C153" s="18" t="s">
        <v>152</v>
      </c>
      <c r="D153" s="18" t="s">
        <v>159</v>
      </c>
      <c r="E153" s="21">
        <v>4000</v>
      </c>
      <c r="F153" s="21" t="s">
        <v>261</v>
      </c>
      <c r="G153" s="206" t="s">
        <v>1273</v>
      </c>
      <c r="H153" s="206" t="s">
        <v>1274</v>
      </c>
      <c r="I153" s="206"/>
      <c r="J153" s="206" t="s">
        <v>923</v>
      </c>
      <c r="K153" s="206"/>
      <c r="L153" s="21"/>
      <c r="M153" s="61"/>
    </row>
    <row r="154" spans="1:13" ht="87" x14ac:dyDescent="0.35">
      <c r="A154" s="18" t="s">
        <v>1275</v>
      </c>
      <c r="B154" s="18" t="s">
        <v>778</v>
      </c>
      <c r="C154" s="18" t="s">
        <v>152</v>
      </c>
      <c r="D154" s="18" t="s">
        <v>159</v>
      </c>
      <c r="E154" s="21">
        <v>4000</v>
      </c>
      <c r="F154" s="21" t="s">
        <v>261</v>
      </c>
      <c r="G154" s="206" t="s">
        <v>1276</v>
      </c>
      <c r="H154" s="206" t="s">
        <v>1277</v>
      </c>
      <c r="I154" s="206"/>
      <c r="J154" s="206" t="s">
        <v>923</v>
      </c>
      <c r="K154" s="206"/>
      <c r="L154" s="21"/>
      <c r="M154" s="61"/>
    </row>
    <row r="155" spans="1:13" ht="116" x14ac:dyDescent="0.35">
      <c r="A155" s="18" t="s">
        <v>1278</v>
      </c>
      <c r="B155" s="18" t="s">
        <v>1279</v>
      </c>
      <c r="C155" s="18" t="s">
        <v>152</v>
      </c>
      <c r="D155" s="18" t="s">
        <v>302</v>
      </c>
      <c r="E155" s="21" t="s">
        <v>1280</v>
      </c>
      <c r="F155" s="21" t="s">
        <v>984</v>
      </c>
      <c r="G155" s="206" t="s">
        <v>1281</v>
      </c>
      <c r="H155" s="206" t="s">
        <v>1282</v>
      </c>
      <c r="I155" s="206"/>
      <c r="J155" s="206" t="s">
        <v>923</v>
      </c>
      <c r="K155" s="206"/>
      <c r="L155" s="21"/>
      <c r="M155" s="61"/>
    </row>
    <row r="156" spans="1:13" ht="145" x14ac:dyDescent="0.35">
      <c r="A156" s="18" t="s">
        <v>1283</v>
      </c>
      <c r="B156" s="18" t="s">
        <v>1279</v>
      </c>
      <c r="C156" s="18" t="s">
        <v>152</v>
      </c>
      <c r="D156" s="18" t="s">
        <v>302</v>
      </c>
      <c r="E156" s="21" t="s">
        <v>1280</v>
      </c>
      <c r="F156" s="21" t="s">
        <v>984</v>
      </c>
      <c r="G156" s="206" t="s">
        <v>1284</v>
      </c>
      <c r="H156" s="206" t="s">
        <v>1285</v>
      </c>
      <c r="I156" s="206" t="s">
        <v>1286</v>
      </c>
      <c r="J156" s="206" t="s">
        <v>1287</v>
      </c>
      <c r="K156" s="206"/>
      <c r="L156" s="21"/>
      <c r="M156" s="61"/>
    </row>
    <row r="157" spans="1:13" ht="130.5" x14ac:dyDescent="0.35">
      <c r="A157" s="18" t="s">
        <v>1288</v>
      </c>
      <c r="B157" s="18" t="s">
        <v>789</v>
      </c>
      <c r="C157" s="18" t="s">
        <v>152</v>
      </c>
      <c r="D157" s="18" t="s">
        <v>132</v>
      </c>
      <c r="E157" s="21">
        <v>4000</v>
      </c>
      <c r="F157" s="21" t="s">
        <v>283</v>
      </c>
      <c r="G157" s="206" t="s">
        <v>1289</v>
      </c>
      <c r="H157" s="206" t="s">
        <v>1290</v>
      </c>
      <c r="I157" s="206"/>
      <c r="J157" s="206" t="s">
        <v>793</v>
      </c>
      <c r="K157" s="206"/>
      <c r="L157" s="21"/>
      <c r="M157" s="61"/>
    </row>
    <row r="158" spans="1:13" ht="87" x14ac:dyDescent="0.35">
      <c r="A158" s="18" t="s">
        <v>1291</v>
      </c>
      <c r="B158" s="18" t="s">
        <v>789</v>
      </c>
      <c r="C158" s="18" t="s">
        <v>152</v>
      </c>
      <c r="D158" s="18" t="s">
        <v>159</v>
      </c>
      <c r="E158" s="21">
        <v>4000</v>
      </c>
      <c r="F158" s="21" t="s">
        <v>261</v>
      </c>
      <c r="G158" s="206" t="s">
        <v>1292</v>
      </c>
      <c r="H158" s="206" t="s">
        <v>1293</v>
      </c>
      <c r="I158" s="206"/>
      <c r="J158" s="206" t="s">
        <v>923</v>
      </c>
      <c r="K158" s="206"/>
      <c r="L158" s="21"/>
      <c r="M158" s="61"/>
    </row>
    <row r="159" spans="1:13" ht="101.5" x14ac:dyDescent="0.35">
      <c r="A159" s="18" t="s">
        <v>1294</v>
      </c>
      <c r="B159" s="18" t="s">
        <v>789</v>
      </c>
      <c r="C159" s="18" t="s">
        <v>152</v>
      </c>
      <c r="D159" s="18" t="s">
        <v>159</v>
      </c>
      <c r="E159" s="21">
        <v>4000</v>
      </c>
      <c r="F159" s="21" t="s">
        <v>261</v>
      </c>
      <c r="G159" s="206" t="s">
        <v>1295</v>
      </c>
      <c r="H159" s="206" t="s">
        <v>1296</v>
      </c>
      <c r="I159" s="206"/>
      <c r="J159" s="206" t="s">
        <v>923</v>
      </c>
      <c r="K159" s="206"/>
      <c r="L159" s="21"/>
      <c r="M159" s="61"/>
    </row>
    <row r="160" spans="1:13" ht="101.5" x14ac:dyDescent="0.35">
      <c r="A160" s="18" t="s">
        <v>1297</v>
      </c>
      <c r="B160" s="18" t="s">
        <v>829</v>
      </c>
      <c r="C160" s="18" t="s">
        <v>152</v>
      </c>
      <c r="D160" s="18" t="s">
        <v>124</v>
      </c>
      <c r="E160" s="21">
        <v>4000</v>
      </c>
      <c r="F160" s="21" t="s">
        <v>261</v>
      </c>
      <c r="G160" s="206" t="s">
        <v>1298</v>
      </c>
      <c r="H160" s="206" t="s">
        <v>1299</v>
      </c>
      <c r="I160" s="206" t="s">
        <v>336</v>
      </c>
      <c r="J160" s="206" t="s">
        <v>1300</v>
      </c>
      <c r="K160" s="206"/>
      <c r="L160" s="21"/>
      <c r="M160" s="61"/>
    </row>
    <row r="161" spans="1:13" ht="130.5" x14ac:dyDescent="0.35">
      <c r="A161" s="18" t="s">
        <v>1301</v>
      </c>
      <c r="B161" s="18" t="s">
        <v>789</v>
      </c>
      <c r="C161" s="18" t="s">
        <v>152</v>
      </c>
      <c r="D161" s="18" t="s">
        <v>124</v>
      </c>
      <c r="E161" s="21">
        <v>4000</v>
      </c>
      <c r="F161" s="21" t="s">
        <v>1258</v>
      </c>
      <c r="G161" s="206" t="s">
        <v>1302</v>
      </c>
      <c r="H161" s="206" t="s">
        <v>1303</v>
      </c>
      <c r="I161" s="206" t="s">
        <v>336</v>
      </c>
      <c r="J161" s="206" t="s">
        <v>1026</v>
      </c>
      <c r="K161" s="206"/>
      <c r="L161" s="21"/>
      <c r="M161" s="61"/>
    </row>
    <row r="162" spans="1:13" ht="130.5" x14ac:dyDescent="0.35">
      <c r="A162" s="18" t="s">
        <v>1304</v>
      </c>
      <c r="B162" s="18" t="s">
        <v>789</v>
      </c>
      <c r="C162" s="18" t="s">
        <v>152</v>
      </c>
      <c r="D162" s="18" t="s">
        <v>277</v>
      </c>
      <c r="E162" s="21">
        <v>4000</v>
      </c>
      <c r="F162" s="21" t="s">
        <v>283</v>
      </c>
      <c r="G162" s="206" t="s">
        <v>1305</v>
      </c>
      <c r="H162" s="206" t="s">
        <v>1306</v>
      </c>
      <c r="I162" s="206"/>
      <c r="J162" s="206" t="s">
        <v>923</v>
      </c>
      <c r="K162" s="206"/>
      <c r="L162" s="21"/>
      <c r="M162" s="61"/>
    </row>
    <row r="163" spans="1:13" ht="87" x14ac:dyDescent="0.35">
      <c r="A163" s="18" t="s">
        <v>1307</v>
      </c>
      <c r="B163" s="18" t="s">
        <v>789</v>
      </c>
      <c r="C163" s="18" t="s">
        <v>152</v>
      </c>
      <c r="D163" s="18" t="s">
        <v>159</v>
      </c>
      <c r="E163" s="21">
        <v>4000</v>
      </c>
      <c r="F163" s="21" t="s">
        <v>1308</v>
      </c>
      <c r="G163" s="206" t="s">
        <v>1309</v>
      </c>
      <c r="H163" s="206" t="s">
        <v>1310</v>
      </c>
      <c r="I163" s="206"/>
      <c r="J163" s="206" t="s">
        <v>793</v>
      </c>
      <c r="K163" s="206"/>
      <c r="L163" s="21"/>
      <c r="M163" s="61"/>
    </row>
    <row r="164" spans="1:13" ht="101.5" x14ac:dyDescent="0.35">
      <c r="A164" s="18" t="s">
        <v>1311</v>
      </c>
      <c r="B164" s="18" t="s">
        <v>789</v>
      </c>
      <c r="C164" s="18" t="s">
        <v>152</v>
      </c>
      <c r="D164" s="18" t="s">
        <v>159</v>
      </c>
      <c r="E164" s="21">
        <v>4000</v>
      </c>
      <c r="F164" s="21" t="s">
        <v>261</v>
      </c>
      <c r="G164" s="206" t="s">
        <v>1312</v>
      </c>
      <c r="H164" s="206" t="s">
        <v>1313</v>
      </c>
      <c r="I164" s="206"/>
      <c r="J164" s="206" t="s">
        <v>923</v>
      </c>
      <c r="K164" s="206"/>
      <c r="L164" s="21"/>
      <c r="M164" s="61"/>
    </row>
    <row r="165" spans="1:13" ht="72.5" x14ac:dyDescent="0.35">
      <c r="A165" s="18" t="s">
        <v>1314</v>
      </c>
      <c r="B165" s="18" t="s">
        <v>789</v>
      </c>
      <c r="C165" s="18" t="s">
        <v>144</v>
      </c>
      <c r="D165" s="18" t="s">
        <v>144</v>
      </c>
      <c r="E165" s="21" t="s">
        <v>144</v>
      </c>
      <c r="F165" s="21" t="s">
        <v>144</v>
      </c>
      <c r="G165" s="206" t="s">
        <v>1315</v>
      </c>
      <c r="H165" s="206" t="s">
        <v>1316</v>
      </c>
      <c r="I165" s="206"/>
      <c r="J165" s="206" t="s">
        <v>809</v>
      </c>
      <c r="K165" s="206"/>
      <c r="L165" s="21"/>
      <c r="M165" s="61"/>
    </row>
    <row r="166" spans="1:13" ht="72.5" x14ac:dyDescent="0.35">
      <c r="A166" s="18" t="s">
        <v>1317</v>
      </c>
      <c r="B166" s="18" t="s">
        <v>789</v>
      </c>
      <c r="C166" s="18" t="s">
        <v>144</v>
      </c>
      <c r="D166" s="18" t="s">
        <v>144</v>
      </c>
      <c r="E166" s="21" t="s">
        <v>144</v>
      </c>
      <c r="F166" s="21" t="s">
        <v>144</v>
      </c>
      <c r="G166" s="206" t="s">
        <v>1318</v>
      </c>
      <c r="H166" s="206" t="s">
        <v>1319</v>
      </c>
      <c r="I166" s="206"/>
      <c r="J166" s="206" t="s">
        <v>809</v>
      </c>
      <c r="K166" s="206"/>
      <c r="L166" s="21"/>
      <c r="M166" s="61"/>
    </row>
    <row r="167" spans="1:13" ht="145" x14ac:dyDescent="0.35">
      <c r="A167" s="18" t="s">
        <v>1320</v>
      </c>
      <c r="B167" s="18" t="s">
        <v>789</v>
      </c>
      <c r="C167" s="18" t="s">
        <v>152</v>
      </c>
      <c r="D167" s="18" t="s">
        <v>159</v>
      </c>
      <c r="E167" s="21">
        <v>5300</v>
      </c>
      <c r="F167" s="21" t="s">
        <v>1321</v>
      </c>
      <c r="G167" s="206" t="s">
        <v>1322</v>
      </c>
      <c r="H167" s="206" t="s">
        <v>1323</v>
      </c>
      <c r="I167" s="206" t="s">
        <v>1324</v>
      </c>
      <c r="J167" s="206" t="s">
        <v>1325</v>
      </c>
      <c r="K167" s="206"/>
      <c r="L167" s="21"/>
      <c r="M167" s="61"/>
    </row>
    <row r="168" spans="1:13" ht="145" x14ac:dyDescent="0.35">
      <c r="A168" s="18" t="s">
        <v>1326</v>
      </c>
      <c r="B168" s="18" t="s">
        <v>672</v>
      </c>
      <c r="C168" s="18" t="s">
        <v>152</v>
      </c>
      <c r="D168" s="18" t="s">
        <v>159</v>
      </c>
      <c r="E168" s="21">
        <v>5300</v>
      </c>
      <c r="F168" s="21" t="s">
        <v>1321</v>
      </c>
      <c r="G168" s="206" t="s">
        <v>1327</v>
      </c>
      <c r="H168" s="206" t="s">
        <v>1328</v>
      </c>
      <c r="I168" s="206" t="s">
        <v>1324</v>
      </c>
      <c r="J168" s="206" t="s">
        <v>1325</v>
      </c>
      <c r="K168" s="206"/>
      <c r="L168" s="21"/>
      <c r="M168" s="61"/>
    </row>
    <row r="169" spans="1:13" ht="101.5" x14ac:dyDescent="0.35">
      <c r="A169" s="18" t="s">
        <v>1329</v>
      </c>
      <c r="B169" s="18" t="s">
        <v>672</v>
      </c>
      <c r="C169" s="18" t="s">
        <v>152</v>
      </c>
      <c r="D169" s="18" t="s">
        <v>124</v>
      </c>
      <c r="E169" s="21">
        <v>7800</v>
      </c>
      <c r="F169" s="21" t="s">
        <v>352</v>
      </c>
      <c r="G169" s="206" t="s">
        <v>1330</v>
      </c>
      <c r="H169" s="206" t="s">
        <v>1331</v>
      </c>
      <c r="I169" s="206" t="s">
        <v>336</v>
      </c>
      <c r="J169" s="206" t="s">
        <v>1332</v>
      </c>
      <c r="K169" s="206"/>
      <c r="L169" s="21"/>
      <c r="M169" s="61"/>
    </row>
    <row r="170" spans="1:13" ht="145" x14ac:dyDescent="0.35">
      <c r="A170" s="18" t="s">
        <v>1333</v>
      </c>
      <c r="B170" s="18" t="s">
        <v>672</v>
      </c>
      <c r="C170" s="18" t="s">
        <v>152</v>
      </c>
      <c r="D170" s="18" t="s">
        <v>302</v>
      </c>
      <c r="E170" s="21">
        <v>7800</v>
      </c>
      <c r="F170" s="21" t="s">
        <v>1020</v>
      </c>
      <c r="G170" s="206" t="s">
        <v>1334</v>
      </c>
      <c r="H170" s="206" t="s">
        <v>1335</v>
      </c>
      <c r="I170" s="206" t="s">
        <v>1324</v>
      </c>
      <c r="J170" s="206" t="s">
        <v>1336</v>
      </c>
      <c r="K170" s="206"/>
      <c r="L170" s="21"/>
      <c r="M170" s="61"/>
    </row>
    <row r="171" spans="1:13" ht="145" x14ac:dyDescent="0.35">
      <c r="A171" s="18" t="s">
        <v>1337</v>
      </c>
      <c r="B171" s="18" t="s">
        <v>672</v>
      </c>
      <c r="C171" s="18" t="s">
        <v>152</v>
      </c>
      <c r="D171" s="18" t="s">
        <v>302</v>
      </c>
      <c r="E171" s="21" t="s">
        <v>1338</v>
      </c>
      <c r="F171" s="21" t="s">
        <v>1020</v>
      </c>
      <c r="G171" s="206" t="s">
        <v>1339</v>
      </c>
      <c r="H171" s="206" t="s">
        <v>1340</v>
      </c>
      <c r="I171" s="206" t="s">
        <v>1324</v>
      </c>
      <c r="J171" s="206" t="s">
        <v>1336</v>
      </c>
      <c r="K171" s="206"/>
      <c r="L171" s="21"/>
      <c r="M171" s="61"/>
    </row>
    <row r="172" spans="1:13" ht="87" x14ac:dyDescent="0.35">
      <c r="A172" s="18" t="s">
        <v>1341</v>
      </c>
      <c r="B172" s="18" t="s">
        <v>672</v>
      </c>
      <c r="C172" s="18" t="s">
        <v>152</v>
      </c>
      <c r="D172" s="18" t="s">
        <v>159</v>
      </c>
      <c r="E172" s="21">
        <v>4000</v>
      </c>
      <c r="F172" s="21" t="s">
        <v>261</v>
      </c>
      <c r="G172" s="206" t="s">
        <v>1342</v>
      </c>
      <c r="H172" s="206" t="s">
        <v>1343</v>
      </c>
      <c r="I172" s="206"/>
      <c r="J172" s="206" t="s">
        <v>1344</v>
      </c>
      <c r="K172" s="206"/>
      <c r="L172" s="21"/>
      <c r="M172" s="61"/>
    </row>
    <row r="173" spans="1:13" ht="87" x14ac:dyDescent="0.35">
      <c r="A173" s="18" t="s">
        <v>1345</v>
      </c>
      <c r="B173" s="18" t="s">
        <v>672</v>
      </c>
      <c r="C173" s="18" t="s">
        <v>152</v>
      </c>
      <c r="D173" s="18" t="s">
        <v>159</v>
      </c>
      <c r="E173" s="21">
        <v>4000</v>
      </c>
      <c r="F173" s="21" t="s">
        <v>261</v>
      </c>
      <c r="G173" s="206" t="s">
        <v>1346</v>
      </c>
      <c r="H173" s="206" t="s">
        <v>1347</v>
      </c>
      <c r="I173" s="206"/>
      <c r="J173" s="206" t="s">
        <v>1344</v>
      </c>
      <c r="K173" s="206"/>
      <c r="L173" s="21"/>
      <c r="M173" s="61"/>
    </row>
    <row r="174" spans="1:13" ht="72.5" x14ac:dyDescent="0.35">
      <c r="A174" s="18" t="s">
        <v>1348</v>
      </c>
      <c r="B174" s="18" t="s">
        <v>672</v>
      </c>
      <c r="C174" s="18" t="s">
        <v>152</v>
      </c>
      <c r="D174" s="18" t="s">
        <v>152</v>
      </c>
      <c r="E174" s="21">
        <v>4000</v>
      </c>
      <c r="F174" s="21" t="s">
        <v>261</v>
      </c>
      <c r="G174" s="206" t="s">
        <v>1349</v>
      </c>
      <c r="H174" s="206" t="s">
        <v>1350</v>
      </c>
      <c r="I174" s="206"/>
      <c r="J174" s="206" t="s">
        <v>1344</v>
      </c>
      <c r="K174" s="206"/>
      <c r="L174" s="21"/>
      <c r="M174" s="61"/>
    </row>
    <row r="175" spans="1:13" ht="72.5" x14ac:dyDescent="0.35">
      <c r="A175" s="18" t="s">
        <v>1351</v>
      </c>
      <c r="B175" s="18" t="s">
        <v>672</v>
      </c>
      <c r="C175" s="18" t="s">
        <v>152</v>
      </c>
      <c r="D175" s="18" t="s">
        <v>159</v>
      </c>
      <c r="E175" s="21" t="s">
        <v>1352</v>
      </c>
      <c r="F175" s="21" t="s">
        <v>261</v>
      </c>
      <c r="G175" s="206" t="s">
        <v>1353</v>
      </c>
      <c r="H175" s="206" t="s">
        <v>1354</v>
      </c>
      <c r="I175" s="206"/>
      <c r="J175" s="206" t="s">
        <v>1344</v>
      </c>
      <c r="K175" s="206"/>
      <c r="L175" s="21"/>
      <c r="M175" s="61"/>
    </row>
    <row r="176" spans="1:13" ht="72.5" x14ac:dyDescent="0.35">
      <c r="A176" s="18" t="s">
        <v>1355</v>
      </c>
      <c r="B176" s="18" t="s">
        <v>672</v>
      </c>
      <c r="C176" s="18" t="s">
        <v>152</v>
      </c>
      <c r="D176" s="18" t="s">
        <v>166</v>
      </c>
      <c r="E176" s="21">
        <v>4000</v>
      </c>
      <c r="F176" s="21" t="s">
        <v>283</v>
      </c>
      <c r="G176" s="206" t="s">
        <v>1356</v>
      </c>
      <c r="H176" s="206" t="s">
        <v>1357</v>
      </c>
      <c r="I176" s="206" t="s">
        <v>336</v>
      </c>
      <c r="J176" s="206" t="s">
        <v>1332</v>
      </c>
      <c r="K176" s="206"/>
      <c r="L176" s="21"/>
      <c r="M176" s="61"/>
    </row>
    <row r="177" spans="1:13" ht="101.5" x14ac:dyDescent="0.35">
      <c r="A177" s="18" t="s">
        <v>1358</v>
      </c>
      <c r="B177" s="18" t="s">
        <v>811</v>
      </c>
      <c r="C177" s="18" t="s">
        <v>152</v>
      </c>
      <c r="D177" s="18" t="s">
        <v>230</v>
      </c>
      <c r="E177" s="21">
        <v>6123</v>
      </c>
      <c r="F177" s="21" t="s">
        <v>283</v>
      </c>
      <c r="G177" s="206" t="s">
        <v>1359</v>
      </c>
      <c r="H177" s="206" t="s">
        <v>1360</v>
      </c>
      <c r="I177" s="206" t="s">
        <v>336</v>
      </c>
      <c r="J177" s="206" t="s">
        <v>1361</v>
      </c>
      <c r="K177" s="206"/>
      <c r="L177" s="21"/>
      <c r="M177" s="61"/>
    </row>
    <row r="178" spans="1:13" ht="72.5" x14ac:dyDescent="0.35">
      <c r="A178" s="18" t="s">
        <v>1362</v>
      </c>
      <c r="B178" s="18" t="s">
        <v>811</v>
      </c>
      <c r="C178" s="18" t="s">
        <v>152</v>
      </c>
      <c r="D178" s="18" t="s">
        <v>159</v>
      </c>
      <c r="E178" s="21">
        <v>5300</v>
      </c>
      <c r="F178" s="21" t="s">
        <v>1321</v>
      </c>
      <c r="G178" s="206" t="s">
        <v>1363</v>
      </c>
      <c r="H178" s="206" t="s">
        <v>1364</v>
      </c>
      <c r="I178" s="206"/>
      <c r="J178" s="206" t="s">
        <v>1344</v>
      </c>
      <c r="K178" s="206"/>
      <c r="L178" s="21"/>
      <c r="M178" s="61"/>
    </row>
    <row r="179" spans="1:13" ht="58" x14ac:dyDescent="0.35">
      <c r="A179" s="18" t="s">
        <v>1365</v>
      </c>
      <c r="B179" s="18" t="s">
        <v>811</v>
      </c>
      <c r="C179" s="18" t="s">
        <v>152</v>
      </c>
      <c r="D179" s="18" t="s">
        <v>159</v>
      </c>
      <c r="E179" s="21">
        <v>6122</v>
      </c>
      <c r="F179" s="21" t="s">
        <v>261</v>
      </c>
      <c r="G179" s="206" t="s">
        <v>1366</v>
      </c>
      <c r="H179" s="206" t="s">
        <v>1367</v>
      </c>
      <c r="I179" s="206"/>
      <c r="J179" s="206" t="s">
        <v>1344</v>
      </c>
      <c r="K179" s="206"/>
      <c r="L179" s="21"/>
      <c r="M179" s="61"/>
    </row>
    <row r="180" spans="1:13" ht="87" x14ac:dyDescent="0.35">
      <c r="A180" s="18" t="s">
        <v>1368</v>
      </c>
      <c r="B180" s="18" t="s">
        <v>811</v>
      </c>
      <c r="C180" s="18" t="s">
        <v>152</v>
      </c>
      <c r="D180" s="18" t="s">
        <v>159</v>
      </c>
      <c r="E180" s="21">
        <v>4000</v>
      </c>
      <c r="F180" s="21" t="s">
        <v>261</v>
      </c>
      <c r="G180" s="206" t="s">
        <v>1369</v>
      </c>
      <c r="H180" s="206" t="s">
        <v>1370</v>
      </c>
      <c r="I180" s="206"/>
      <c r="J180" s="206" t="s">
        <v>1344</v>
      </c>
      <c r="K180" s="206" t="s">
        <v>1371</v>
      </c>
      <c r="L180" s="21"/>
      <c r="M180" s="61"/>
    </row>
    <row r="181" spans="1:13" ht="101.5" x14ac:dyDescent="0.35">
      <c r="A181" s="18" t="s">
        <v>1372</v>
      </c>
      <c r="B181" s="18" t="s">
        <v>811</v>
      </c>
      <c r="C181" s="18" t="s">
        <v>152</v>
      </c>
      <c r="D181" s="18" t="s">
        <v>159</v>
      </c>
      <c r="E181" s="21">
        <v>4000</v>
      </c>
      <c r="F181" s="21" t="s">
        <v>261</v>
      </c>
      <c r="G181" s="206" t="s">
        <v>1373</v>
      </c>
      <c r="H181" s="206" t="s">
        <v>1374</v>
      </c>
      <c r="I181" s="206"/>
      <c r="J181" s="206" t="s">
        <v>1344</v>
      </c>
      <c r="K181" s="206"/>
      <c r="L181" s="21"/>
      <c r="M181" s="61"/>
    </row>
    <row r="182" spans="1:13" ht="101.5" x14ac:dyDescent="0.35">
      <c r="A182" s="18" t="s">
        <v>1375</v>
      </c>
      <c r="B182" s="18" t="s">
        <v>811</v>
      </c>
      <c r="C182" s="18" t="s">
        <v>152</v>
      </c>
      <c r="D182" s="18" t="s">
        <v>159</v>
      </c>
      <c r="E182" s="21">
        <v>4000</v>
      </c>
      <c r="F182" s="21" t="s">
        <v>261</v>
      </c>
      <c r="G182" s="206" t="s">
        <v>1376</v>
      </c>
      <c r="H182" s="206" t="s">
        <v>1377</v>
      </c>
      <c r="I182" s="206"/>
      <c r="J182" s="206" t="s">
        <v>1344</v>
      </c>
      <c r="K182" s="206"/>
      <c r="L182" s="21"/>
      <c r="M182" s="61"/>
    </row>
    <row r="183" spans="1:13" ht="101.5" x14ac:dyDescent="0.35">
      <c r="A183" s="18" t="s">
        <v>1378</v>
      </c>
      <c r="B183" s="18" t="s">
        <v>811</v>
      </c>
      <c r="C183" s="18" t="s">
        <v>152</v>
      </c>
      <c r="D183" s="18" t="s">
        <v>159</v>
      </c>
      <c r="E183" s="21">
        <v>4000</v>
      </c>
      <c r="F183" s="21" t="s">
        <v>261</v>
      </c>
      <c r="G183" s="206" t="s">
        <v>1379</v>
      </c>
      <c r="H183" s="206" t="s">
        <v>1380</v>
      </c>
      <c r="I183" s="206"/>
      <c r="J183" s="206" t="s">
        <v>1344</v>
      </c>
      <c r="K183" s="206" t="s">
        <v>1371</v>
      </c>
      <c r="L183" s="21"/>
      <c r="M183" s="61"/>
    </row>
    <row r="184" spans="1:13" ht="72.5" x14ac:dyDescent="0.35">
      <c r="A184" s="18" t="s">
        <v>1381</v>
      </c>
      <c r="B184" s="18" t="s">
        <v>811</v>
      </c>
      <c r="C184" s="18" t="s">
        <v>152</v>
      </c>
      <c r="D184" s="18" t="s">
        <v>159</v>
      </c>
      <c r="E184" s="21">
        <v>4000</v>
      </c>
      <c r="F184" s="21" t="s">
        <v>261</v>
      </c>
      <c r="G184" s="206" t="s">
        <v>1382</v>
      </c>
      <c r="H184" s="206" t="s">
        <v>1383</v>
      </c>
      <c r="I184" s="206"/>
      <c r="J184" s="206" t="s">
        <v>1344</v>
      </c>
      <c r="K184" s="206"/>
      <c r="L184" s="21"/>
      <c r="M184" s="61"/>
    </row>
    <row r="185" spans="1:13" ht="130.5" x14ac:dyDescent="0.35">
      <c r="A185" s="18" t="s">
        <v>1384</v>
      </c>
      <c r="B185" s="18" t="s">
        <v>811</v>
      </c>
      <c r="C185" s="18" t="s">
        <v>152</v>
      </c>
      <c r="D185" s="18" t="s">
        <v>159</v>
      </c>
      <c r="E185" s="21">
        <v>4053</v>
      </c>
      <c r="F185" s="21" t="s">
        <v>261</v>
      </c>
      <c r="G185" s="206" t="s">
        <v>1385</v>
      </c>
      <c r="H185" s="206" t="s">
        <v>1386</v>
      </c>
      <c r="I185" s="206"/>
      <c r="J185" s="206" t="s">
        <v>1344</v>
      </c>
      <c r="K185" s="206"/>
      <c r="L185" s="21"/>
      <c r="M185" s="61"/>
    </row>
    <row r="186" spans="1:13" ht="116" x14ac:dyDescent="0.35">
      <c r="A186" s="18" t="s">
        <v>1387</v>
      </c>
      <c r="B186" s="18" t="s">
        <v>811</v>
      </c>
      <c r="C186" s="18" t="s">
        <v>152</v>
      </c>
      <c r="D186" s="18" t="s">
        <v>159</v>
      </c>
      <c r="E186" s="21">
        <v>4000</v>
      </c>
      <c r="F186" s="21" t="s">
        <v>261</v>
      </c>
      <c r="G186" s="206" t="s">
        <v>1388</v>
      </c>
      <c r="H186" s="206" t="s">
        <v>1389</v>
      </c>
      <c r="I186" s="206"/>
      <c r="J186" s="206" t="s">
        <v>1344</v>
      </c>
      <c r="K186" s="206" t="s">
        <v>1390</v>
      </c>
      <c r="L186" s="21"/>
      <c r="M186" s="61"/>
    </row>
    <row r="187" spans="1:13" ht="72.5" x14ac:dyDescent="0.35">
      <c r="A187" s="18" t="s">
        <v>1391</v>
      </c>
      <c r="B187" s="18" t="s">
        <v>821</v>
      </c>
      <c r="C187" s="18" t="s">
        <v>152</v>
      </c>
      <c r="D187" s="18" t="s">
        <v>159</v>
      </c>
      <c r="E187" s="21">
        <v>4000</v>
      </c>
      <c r="F187" s="21" t="s">
        <v>261</v>
      </c>
      <c r="G187" s="206" t="s">
        <v>1392</v>
      </c>
      <c r="H187" s="206" t="s">
        <v>1393</v>
      </c>
      <c r="I187" s="206"/>
      <c r="J187" s="206" t="s">
        <v>1300</v>
      </c>
      <c r="K187" s="206"/>
      <c r="L187" s="21"/>
      <c r="M187" s="61"/>
    </row>
    <row r="188" spans="1:13" ht="116" x14ac:dyDescent="0.35">
      <c r="A188" s="18" t="s">
        <v>1394</v>
      </c>
      <c r="B188" s="18" t="s">
        <v>821</v>
      </c>
      <c r="C188" s="18" t="s">
        <v>152</v>
      </c>
      <c r="D188" s="18" t="s">
        <v>159</v>
      </c>
      <c r="E188" s="21">
        <v>4000</v>
      </c>
      <c r="F188" s="21" t="s">
        <v>261</v>
      </c>
      <c r="G188" s="206" t="s">
        <v>1395</v>
      </c>
      <c r="H188" s="206" t="s">
        <v>1396</v>
      </c>
      <c r="I188" s="206"/>
      <c r="J188" s="206" t="s">
        <v>1300</v>
      </c>
      <c r="K188" s="206" t="s">
        <v>1371</v>
      </c>
      <c r="L188" s="21"/>
      <c r="M188" s="61"/>
    </row>
    <row r="189" spans="1:13" ht="101.5" x14ac:dyDescent="0.35">
      <c r="A189" s="18" t="s">
        <v>1397</v>
      </c>
      <c r="B189" s="18" t="s">
        <v>821</v>
      </c>
      <c r="C189" s="18" t="s">
        <v>152</v>
      </c>
      <c r="D189" s="18" t="s">
        <v>159</v>
      </c>
      <c r="E189" s="21">
        <v>4000</v>
      </c>
      <c r="F189" s="21" t="s">
        <v>261</v>
      </c>
      <c r="G189" s="206" t="s">
        <v>1398</v>
      </c>
      <c r="H189" s="206" t="s">
        <v>1399</v>
      </c>
      <c r="I189" s="206"/>
      <c r="J189" s="206" t="s">
        <v>1300</v>
      </c>
      <c r="K189" s="206"/>
      <c r="L189" s="21"/>
      <c r="M189" s="61"/>
    </row>
    <row r="190" spans="1:13" ht="87" x14ac:dyDescent="0.35">
      <c r="A190" s="18" t="s">
        <v>1400</v>
      </c>
      <c r="B190" s="18" t="s">
        <v>821</v>
      </c>
      <c r="C190" s="18" t="s">
        <v>152</v>
      </c>
      <c r="D190" s="18" t="s">
        <v>159</v>
      </c>
      <c r="E190" s="21">
        <v>4000</v>
      </c>
      <c r="F190" s="21" t="s">
        <v>261</v>
      </c>
      <c r="G190" s="206" t="s">
        <v>1401</v>
      </c>
      <c r="H190" s="206" t="s">
        <v>1402</v>
      </c>
      <c r="I190" s="206"/>
      <c r="J190" s="206" t="s">
        <v>1300</v>
      </c>
      <c r="K190" s="206"/>
      <c r="L190" s="21"/>
      <c r="M190" s="61"/>
    </row>
    <row r="191" spans="1:13" ht="72.5" x14ac:dyDescent="0.35">
      <c r="A191" s="18" t="s">
        <v>1403</v>
      </c>
      <c r="B191" s="18" t="s">
        <v>821</v>
      </c>
      <c r="C191" s="18" t="s">
        <v>152</v>
      </c>
      <c r="D191" s="18" t="s">
        <v>159</v>
      </c>
      <c r="E191" s="21">
        <v>4000</v>
      </c>
      <c r="F191" s="21" t="s">
        <v>261</v>
      </c>
      <c r="G191" s="206" t="s">
        <v>1404</v>
      </c>
      <c r="H191" s="206" t="s">
        <v>1405</v>
      </c>
      <c r="I191" s="206"/>
      <c r="J191" s="206" t="s">
        <v>1300</v>
      </c>
      <c r="K191" s="206"/>
      <c r="L191" s="21"/>
      <c r="M191" s="61"/>
    </row>
    <row r="192" spans="1:13" ht="87" x14ac:dyDescent="0.35">
      <c r="A192" s="18" t="s">
        <v>1406</v>
      </c>
      <c r="B192" s="18" t="s">
        <v>821</v>
      </c>
      <c r="C192" s="18" t="s">
        <v>152</v>
      </c>
      <c r="D192" s="18" t="s">
        <v>159</v>
      </c>
      <c r="E192" s="21">
        <v>4000</v>
      </c>
      <c r="F192" s="21" t="s">
        <v>261</v>
      </c>
      <c r="G192" s="206" t="s">
        <v>1407</v>
      </c>
      <c r="H192" s="206" t="s">
        <v>1408</v>
      </c>
      <c r="I192" s="206"/>
      <c r="J192" s="206" t="s">
        <v>1300</v>
      </c>
      <c r="K192" s="206"/>
      <c r="L192" s="21"/>
      <c r="M192" s="61"/>
    </row>
    <row r="193" spans="1:13" ht="87" x14ac:dyDescent="0.35">
      <c r="A193" s="18" t="s">
        <v>1409</v>
      </c>
      <c r="B193" s="18" t="s">
        <v>1410</v>
      </c>
      <c r="C193" s="18" t="s">
        <v>152</v>
      </c>
      <c r="D193" s="18" t="s">
        <v>254</v>
      </c>
      <c r="E193" s="21">
        <v>4000</v>
      </c>
      <c r="F193" s="21" t="s">
        <v>261</v>
      </c>
      <c r="G193" s="206" t="s">
        <v>1411</v>
      </c>
      <c r="H193" s="206" t="s">
        <v>1412</v>
      </c>
      <c r="I193" s="206"/>
      <c r="J193" s="206" t="s">
        <v>1300</v>
      </c>
      <c r="K193" s="206"/>
      <c r="L193" s="21"/>
      <c r="M193" s="61"/>
    </row>
    <row r="194" spans="1:13" ht="72.5" x14ac:dyDescent="0.35">
      <c r="A194" s="18" t="s">
        <v>1413</v>
      </c>
      <c r="B194" s="18" t="s">
        <v>829</v>
      </c>
      <c r="C194" s="18" t="s">
        <v>152</v>
      </c>
      <c r="D194" s="18" t="s">
        <v>159</v>
      </c>
      <c r="E194" s="21">
        <v>4400</v>
      </c>
      <c r="F194" s="21" t="s">
        <v>261</v>
      </c>
      <c r="G194" s="206" t="s">
        <v>1414</v>
      </c>
      <c r="H194" s="206" t="s">
        <v>1415</v>
      </c>
      <c r="I194" s="206" t="s">
        <v>405</v>
      </c>
      <c r="J194" s="206" t="s">
        <v>1300</v>
      </c>
      <c r="K194" s="206"/>
      <c r="L194" s="21"/>
      <c r="M194" s="61"/>
    </row>
    <row r="195" spans="1:13" ht="58" x14ac:dyDescent="0.35">
      <c r="A195" s="18" t="s">
        <v>1416</v>
      </c>
      <c r="B195" s="18" t="s">
        <v>829</v>
      </c>
      <c r="C195" s="18" t="s">
        <v>152</v>
      </c>
      <c r="D195" s="18" t="s">
        <v>159</v>
      </c>
      <c r="E195" s="21">
        <v>4000</v>
      </c>
      <c r="F195" s="21" t="s">
        <v>261</v>
      </c>
      <c r="G195" s="206" t="s">
        <v>1417</v>
      </c>
      <c r="H195" s="206" t="s">
        <v>1418</v>
      </c>
      <c r="I195" s="206" t="s">
        <v>405</v>
      </c>
      <c r="J195" s="206" t="s">
        <v>1300</v>
      </c>
      <c r="K195" s="206"/>
      <c r="L195" s="21"/>
      <c r="M195" s="61"/>
    </row>
    <row r="196" spans="1:13" ht="101.5" x14ac:dyDescent="0.35">
      <c r="A196" s="18" t="s">
        <v>1419</v>
      </c>
      <c r="B196" s="18" t="s">
        <v>829</v>
      </c>
      <c r="C196" s="18" t="s">
        <v>152</v>
      </c>
      <c r="D196" s="18" t="s">
        <v>159</v>
      </c>
      <c r="E196" s="21">
        <v>4400</v>
      </c>
      <c r="F196" s="21" t="s">
        <v>261</v>
      </c>
      <c r="G196" s="206" t="s">
        <v>1420</v>
      </c>
      <c r="H196" s="206" t="s">
        <v>1421</v>
      </c>
      <c r="I196" s="206" t="s">
        <v>405</v>
      </c>
      <c r="J196" s="206" t="s">
        <v>1300</v>
      </c>
      <c r="K196" s="206"/>
      <c r="L196" s="21"/>
      <c r="M196" s="61"/>
    </row>
    <row r="197" spans="1:13" ht="72.5" x14ac:dyDescent="0.35">
      <c r="A197" s="18" t="s">
        <v>1422</v>
      </c>
      <c r="B197" s="18" t="s">
        <v>829</v>
      </c>
      <c r="C197" s="18" t="s">
        <v>152</v>
      </c>
      <c r="D197" s="18" t="s">
        <v>159</v>
      </c>
      <c r="E197" s="21">
        <v>4000</v>
      </c>
      <c r="F197" s="21" t="s">
        <v>261</v>
      </c>
      <c r="G197" s="206" t="s">
        <v>1423</v>
      </c>
      <c r="H197" s="206" t="s">
        <v>1424</v>
      </c>
      <c r="I197" s="206" t="s">
        <v>405</v>
      </c>
      <c r="J197" s="206" t="s">
        <v>1300</v>
      </c>
      <c r="K197" s="206"/>
      <c r="L197" s="21"/>
      <c r="M197" s="61"/>
    </row>
    <row r="198" spans="1:13" ht="72.5" x14ac:dyDescent="0.35">
      <c r="A198" s="18" t="s">
        <v>1425</v>
      </c>
      <c r="B198" s="18" t="s">
        <v>829</v>
      </c>
      <c r="C198" s="18" t="s">
        <v>152</v>
      </c>
      <c r="D198" s="18" t="s">
        <v>124</v>
      </c>
      <c r="E198" s="21">
        <v>4000</v>
      </c>
      <c r="F198" s="21" t="s">
        <v>261</v>
      </c>
      <c r="G198" s="206" t="s">
        <v>1426</v>
      </c>
      <c r="H198" s="206" t="s">
        <v>1427</v>
      </c>
      <c r="I198" s="206" t="s">
        <v>405</v>
      </c>
      <c r="J198" s="206" t="s">
        <v>1300</v>
      </c>
      <c r="K198" s="206"/>
      <c r="L198" s="21"/>
      <c r="M198" s="61"/>
    </row>
    <row r="199" spans="1:13" ht="87" x14ac:dyDescent="0.35">
      <c r="A199" s="18" t="s">
        <v>1428</v>
      </c>
      <c r="B199" s="18" t="s">
        <v>847</v>
      </c>
      <c r="C199" s="18" t="s">
        <v>152</v>
      </c>
      <c r="D199" s="18" t="s">
        <v>159</v>
      </c>
      <c r="E199" s="21">
        <v>4000</v>
      </c>
      <c r="F199" s="21" t="s">
        <v>261</v>
      </c>
      <c r="G199" s="206" t="s">
        <v>1429</v>
      </c>
      <c r="H199" s="206" t="s">
        <v>1430</v>
      </c>
      <c r="I199" s="61"/>
      <c r="J199" s="308" t="s">
        <v>1431</v>
      </c>
      <c r="K199" s="206"/>
      <c r="L199" s="21"/>
      <c r="M199" s="61"/>
    </row>
    <row r="200" spans="1:13" ht="87" x14ac:dyDescent="0.35">
      <c r="A200" s="18" t="s">
        <v>1432</v>
      </c>
      <c r="B200" s="18" t="s">
        <v>847</v>
      </c>
      <c r="C200" s="18" t="s">
        <v>152</v>
      </c>
      <c r="D200" s="18" t="s">
        <v>159</v>
      </c>
      <c r="E200" s="21">
        <v>4000</v>
      </c>
      <c r="F200" s="21" t="s">
        <v>261</v>
      </c>
      <c r="G200" s="55" t="s">
        <v>1433</v>
      </c>
      <c r="H200" s="55" t="s">
        <v>1434</v>
      </c>
      <c r="I200" s="61"/>
      <c r="J200" s="308" t="s">
        <v>1431</v>
      </c>
      <c r="K200" s="206"/>
      <c r="L200" s="21"/>
      <c r="M200" s="61"/>
    </row>
    <row r="201" spans="1:13" ht="72.5" x14ac:dyDescent="0.35">
      <c r="A201" s="18" t="s">
        <v>1435</v>
      </c>
      <c r="B201" s="18" t="s">
        <v>847</v>
      </c>
      <c r="C201" s="18" t="s">
        <v>152</v>
      </c>
      <c r="D201" s="18" t="s">
        <v>159</v>
      </c>
      <c r="E201" s="21">
        <v>4000</v>
      </c>
      <c r="F201" s="21" t="s">
        <v>261</v>
      </c>
      <c r="G201" s="55" t="s">
        <v>1436</v>
      </c>
      <c r="H201" s="55" t="s">
        <v>1437</v>
      </c>
      <c r="I201" s="61"/>
      <c r="J201" s="308" t="s">
        <v>1438</v>
      </c>
      <c r="K201" s="206"/>
      <c r="L201" s="21"/>
      <c r="M201" s="61"/>
    </row>
    <row r="202" spans="1:13" ht="72.5" x14ac:dyDescent="0.35">
      <c r="A202" s="18" t="s">
        <v>1439</v>
      </c>
      <c r="B202" s="18" t="s">
        <v>847</v>
      </c>
      <c r="C202" s="18" t="s">
        <v>152</v>
      </c>
      <c r="D202" s="18" t="s">
        <v>159</v>
      </c>
      <c r="E202" s="21">
        <v>4000</v>
      </c>
      <c r="F202" s="21" t="s">
        <v>261</v>
      </c>
      <c r="G202" s="55" t="s">
        <v>1440</v>
      </c>
      <c r="H202" s="55" t="s">
        <v>1441</v>
      </c>
      <c r="I202" s="61"/>
      <c r="J202" s="308" t="s">
        <v>1442</v>
      </c>
      <c r="K202" s="206"/>
      <c r="L202" s="21"/>
      <c r="M202" s="61"/>
    </row>
    <row r="203" spans="1:13" ht="72.5" x14ac:dyDescent="0.35">
      <c r="A203" s="18" t="s">
        <v>1443</v>
      </c>
      <c r="B203" s="18" t="s">
        <v>847</v>
      </c>
      <c r="C203" s="18" t="s">
        <v>152</v>
      </c>
      <c r="D203" s="18" t="s">
        <v>159</v>
      </c>
      <c r="E203" s="21">
        <v>4000</v>
      </c>
      <c r="F203" s="21" t="s">
        <v>261</v>
      </c>
      <c r="G203" s="55" t="s">
        <v>1444</v>
      </c>
      <c r="H203" s="55" t="s">
        <v>1445</v>
      </c>
      <c r="I203" s="61"/>
      <c r="J203" s="308" t="s">
        <v>1442</v>
      </c>
      <c r="K203" s="206"/>
      <c r="L203" s="21"/>
      <c r="M203" s="61"/>
    </row>
    <row r="204" spans="1:13" ht="116" x14ac:dyDescent="0.35">
      <c r="A204" s="18" t="s">
        <v>1446</v>
      </c>
      <c r="B204" s="18" t="s">
        <v>847</v>
      </c>
      <c r="C204" s="18" t="s">
        <v>152</v>
      </c>
      <c r="D204" s="18" t="s">
        <v>159</v>
      </c>
      <c r="E204" s="21">
        <v>4000</v>
      </c>
      <c r="F204" s="21" t="s">
        <v>261</v>
      </c>
      <c r="G204" s="55" t="s">
        <v>1447</v>
      </c>
      <c r="H204" s="55" t="s">
        <v>1448</v>
      </c>
      <c r="I204" s="61"/>
      <c r="J204" s="308" t="s">
        <v>1442</v>
      </c>
      <c r="K204" s="206"/>
      <c r="L204" s="21"/>
      <c r="M204" s="61"/>
    </row>
    <row r="205" spans="1:13" ht="87" x14ac:dyDescent="0.35">
      <c r="A205" s="18" t="s">
        <v>1449</v>
      </c>
      <c r="B205" s="18" t="s">
        <v>847</v>
      </c>
      <c r="C205" s="18" t="s">
        <v>152</v>
      </c>
      <c r="D205" s="18" t="s">
        <v>159</v>
      </c>
      <c r="E205" s="21">
        <v>4000</v>
      </c>
      <c r="F205" s="21" t="s">
        <v>261</v>
      </c>
      <c r="G205" s="55" t="s">
        <v>1450</v>
      </c>
      <c r="H205" s="55" t="s">
        <v>1451</v>
      </c>
      <c r="I205" s="61"/>
      <c r="J205" s="308" t="s">
        <v>1442</v>
      </c>
      <c r="K205" s="206"/>
      <c r="L205" s="21"/>
      <c r="M205" s="61"/>
    </row>
    <row r="206" spans="1:13" ht="203" x14ac:dyDescent="0.35">
      <c r="A206" s="18" t="s">
        <v>1452</v>
      </c>
      <c r="B206" s="18" t="s">
        <v>875</v>
      </c>
      <c r="C206" s="18" t="s">
        <v>152</v>
      </c>
      <c r="D206" s="18" t="s">
        <v>159</v>
      </c>
      <c r="E206" s="21">
        <v>4000</v>
      </c>
      <c r="F206" s="21" t="s">
        <v>261</v>
      </c>
      <c r="G206" s="55" t="s">
        <v>1453</v>
      </c>
      <c r="H206" s="55" t="s">
        <v>1454</v>
      </c>
      <c r="I206" s="61"/>
      <c r="J206" s="308" t="s">
        <v>1442</v>
      </c>
      <c r="K206" s="206"/>
      <c r="L206" s="21"/>
      <c r="M206" s="61"/>
    </row>
    <row r="207" spans="1:13" ht="188.5" x14ac:dyDescent="0.35">
      <c r="A207" s="18" t="s">
        <v>1455</v>
      </c>
      <c r="B207" s="18" t="s">
        <v>847</v>
      </c>
      <c r="C207" s="18" t="s">
        <v>152</v>
      </c>
      <c r="D207" s="18" t="s">
        <v>152</v>
      </c>
      <c r="E207" s="21">
        <v>4000</v>
      </c>
      <c r="F207" s="21" t="s">
        <v>261</v>
      </c>
      <c r="G207" s="55" t="s">
        <v>1456</v>
      </c>
      <c r="H207" s="55" t="s">
        <v>1457</v>
      </c>
      <c r="I207" s="61"/>
      <c r="J207" s="308" t="s">
        <v>1442</v>
      </c>
      <c r="K207" s="206"/>
      <c r="L207" s="21"/>
      <c r="M207" s="61"/>
    </row>
    <row r="208" spans="1:13" ht="188.5" x14ac:dyDescent="0.35">
      <c r="A208" s="18" t="s">
        <v>1458</v>
      </c>
      <c r="B208" s="18" t="s">
        <v>847</v>
      </c>
      <c r="C208" s="18" t="s">
        <v>152</v>
      </c>
      <c r="D208" s="18" t="s">
        <v>277</v>
      </c>
      <c r="E208" s="21">
        <v>4000</v>
      </c>
      <c r="F208" s="21" t="s">
        <v>283</v>
      </c>
      <c r="G208" s="55" t="s">
        <v>1459</v>
      </c>
      <c r="H208" s="55" t="s">
        <v>1460</v>
      </c>
      <c r="I208" s="61"/>
      <c r="J208" s="308" t="s">
        <v>1442</v>
      </c>
      <c r="K208" s="206"/>
      <c r="L208" s="21"/>
      <c r="M208" s="61"/>
    </row>
    <row r="209" spans="1:13" ht="203" x14ac:dyDescent="0.35">
      <c r="A209" s="18" t="s">
        <v>1461</v>
      </c>
      <c r="B209" s="18" t="s">
        <v>847</v>
      </c>
      <c r="C209" s="18" t="s">
        <v>152</v>
      </c>
      <c r="D209" s="18" t="s">
        <v>159</v>
      </c>
      <c r="E209" s="21">
        <v>4000</v>
      </c>
      <c r="F209" s="21" t="s">
        <v>1258</v>
      </c>
      <c r="G209" s="55" t="s">
        <v>1462</v>
      </c>
      <c r="H209" s="55" t="s">
        <v>1463</v>
      </c>
      <c r="I209" s="61"/>
      <c r="J209" s="308" t="s">
        <v>793</v>
      </c>
      <c r="K209" s="206"/>
      <c r="L209" s="21"/>
      <c r="M209" s="61"/>
    </row>
    <row r="210" spans="1:13" ht="116" x14ac:dyDescent="0.35">
      <c r="A210" s="18" t="s">
        <v>1464</v>
      </c>
      <c r="B210" s="18" t="s">
        <v>1465</v>
      </c>
      <c r="C210" s="18" t="s">
        <v>152</v>
      </c>
      <c r="D210" s="18" t="s">
        <v>152</v>
      </c>
      <c r="E210" s="21">
        <v>4000</v>
      </c>
      <c r="F210" s="21" t="s">
        <v>261</v>
      </c>
      <c r="G210" s="55" t="s">
        <v>1466</v>
      </c>
      <c r="H210" s="55" t="s">
        <v>1467</v>
      </c>
      <c r="I210" s="61"/>
      <c r="J210" s="61" t="s">
        <v>1442</v>
      </c>
      <c r="K210" s="206"/>
      <c r="L210" s="21"/>
      <c r="M210" s="61"/>
    </row>
    <row r="211" spans="1:13" ht="145" x14ac:dyDescent="0.35">
      <c r="A211" s="18" t="s">
        <v>1468</v>
      </c>
      <c r="B211" s="18" t="s">
        <v>1465</v>
      </c>
      <c r="C211" s="18" t="s">
        <v>152</v>
      </c>
      <c r="D211" s="18" t="s">
        <v>152</v>
      </c>
      <c r="E211" s="21">
        <v>4000</v>
      </c>
      <c r="F211" s="21" t="s">
        <v>261</v>
      </c>
      <c r="G211" s="55" t="s">
        <v>1469</v>
      </c>
      <c r="H211" s="55" t="s">
        <v>1470</v>
      </c>
      <c r="I211" s="61"/>
      <c r="J211" s="61" t="s">
        <v>1442</v>
      </c>
      <c r="K211" s="206"/>
      <c r="L211" s="21"/>
      <c r="M211" s="61"/>
    </row>
    <row r="212" spans="1:13" ht="217.5" x14ac:dyDescent="0.35">
      <c r="A212" s="18" t="s">
        <v>1471</v>
      </c>
      <c r="B212" s="18" t="s">
        <v>1465</v>
      </c>
      <c r="C212" s="18" t="s">
        <v>152</v>
      </c>
      <c r="D212" s="18" t="s">
        <v>152</v>
      </c>
      <c r="E212" s="21">
        <v>4000</v>
      </c>
      <c r="F212" s="21" t="s">
        <v>261</v>
      </c>
      <c r="G212" s="55" t="s">
        <v>1472</v>
      </c>
      <c r="H212" s="55" t="s">
        <v>1473</v>
      </c>
      <c r="I212" s="61"/>
      <c r="J212" s="61" t="s">
        <v>1442</v>
      </c>
      <c r="K212" s="206"/>
      <c r="L212" s="21"/>
      <c r="M212" s="61"/>
    </row>
    <row r="213" spans="1:13" ht="232" x14ac:dyDescent="0.35">
      <c r="A213" s="18" t="s">
        <v>1474</v>
      </c>
      <c r="B213" s="18" t="s">
        <v>1465</v>
      </c>
      <c r="C213" s="18" t="s">
        <v>152</v>
      </c>
      <c r="D213" s="18" t="s">
        <v>152</v>
      </c>
      <c r="E213" s="21">
        <v>4000</v>
      </c>
      <c r="F213" s="21" t="s">
        <v>261</v>
      </c>
      <c r="G213" s="55" t="s">
        <v>1475</v>
      </c>
      <c r="H213" s="55" t="s">
        <v>1476</v>
      </c>
      <c r="I213" s="61"/>
      <c r="J213" s="61" t="s">
        <v>1442</v>
      </c>
      <c r="K213" s="206"/>
      <c r="L213" s="21"/>
      <c r="M213" s="61"/>
    </row>
    <row r="214" spans="1:13" ht="203" x14ac:dyDescent="0.35">
      <c r="A214" s="18" t="s">
        <v>1477</v>
      </c>
      <c r="B214" s="18" t="s">
        <v>1465</v>
      </c>
      <c r="C214" s="18" t="s">
        <v>152</v>
      </c>
      <c r="D214" s="18" t="s">
        <v>152</v>
      </c>
      <c r="E214" s="21">
        <v>4000</v>
      </c>
      <c r="F214" s="21" t="s">
        <v>261</v>
      </c>
      <c r="G214" s="61" t="s">
        <v>1478</v>
      </c>
      <c r="H214" s="61" t="s">
        <v>1479</v>
      </c>
      <c r="I214" s="308"/>
      <c r="J214" s="308" t="s">
        <v>1442</v>
      </c>
      <c r="K214" s="206"/>
      <c r="L214" s="21"/>
      <c r="M214" s="61"/>
    </row>
    <row r="215" spans="1:13" ht="101.5" x14ac:dyDescent="0.35">
      <c r="A215" s="18" t="s">
        <v>1480</v>
      </c>
      <c r="B215" s="18" t="s">
        <v>864</v>
      </c>
      <c r="C215" s="18" t="s">
        <v>152</v>
      </c>
      <c r="D215" s="18" t="s">
        <v>159</v>
      </c>
      <c r="E215" s="21">
        <v>4000</v>
      </c>
      <c r="F215" s="21" t="s">
        <v>261</v>
      </c>
      <c r="G215" s="61" t="s">
        <v>1481</v>
      </c>
      <c r="H215" s="61" t="s">
        <v>1482</v>
      </c>
      <c r="I215" s="308"/>
      <c r="J215" s="308" t="s">
        <v>1442</v>
      </c>
      <c r="K215" s="206"/>
      <c r="L215" s="21"/>
      <c r="M215" s="61"/>
    </row>
    <row r="216" spans="1:13" ht="101.5" x14ac:dyDescent="0.35">
      <c r="A216" s="18" t="s">
        <v>1483</v>
      </c>
      <c r="B216" s="18" t="s">
        <v>864</v>
      </c>
      <c r="C216" s="18" t="s">
        <v>152</v>
      </c>
      <c r="D216" s="18" t="s">
        <v>159</v>
      </c>
      <c r="E216" s="21">
        <v>4000</v>
      </c>
      <c r="F216" s="21" t="s">
        <v>261</v>
      </c>
      <c r="G216" s="61" t="s">
        <v>1484</v>
      </c>
      <c r="H216" s="61" t="s">
        <v>1485</v>
      </c>
      <c r="I216" s="308"/>
      <c r="J216" s="308" t="s">
        <v>1442</v>
      </c>
      <c r="K216" s="206"/>
      <c r="L216" s="21"/>
      <c r="M216" s="61"/>
    </row>
    <row r="217" spans="1:13" ht="87" x14ac:dyDescent="0.35">
      <c r="A217" s="18" t="s">
        <v>1486</v>
      </c>
      <c r="B217" s="18" t="s">
        <v>864</v>
      </c>
      <c r="C217" s="18" t="s">
        <v>152</v>
      </c>
      <c r="D217" s="18" t="s">
        <v>159</v>
      </c>
      <c r="E217" s="21">
        <v>4000</v>
      </c>
      <c r="F217" s="21" t="s">
        <v>261</v>
      </c>
      <c r="G217" s="61" t="s">
        <v>1487</v>
      </c>
      <c r="H217" s="61" t="s">
        <v>1488</v>
      </c>
      <c r="I217" s="308"/>
      <c r="J217" s="308" t="s">
        <v>1442</v>
      </c>
      <c r="K217" s="206"/>
      <c r="L217" s="21"/>
      <c r="M217" s="61"/>
    </row>
    <row r="218" spans="1:13" ht="101.5" x14ac:dyDescent="0.35">
      <c r="A218" s="18" t="s">
        <v>1489</v>
      </c>
      <c r="B218" s="18" t="s">
        <v>864</v>
      </c>
      <c r="C218" s="18" t="s">
        <v>152</v>
      </c>
      <c r="D218" s="18" t="s">
        <v>159</v>
      </c>
      <c r="E218" s="21">
        <v>4000</v>
      </c>
      <c r="F218" s="21" t="s">
        <v>261</v>
      </c>
      <c r="G218" s="61" t="s">
        <v>1490</v>
      </c>
      <c r="H218" s="61" t="s">
        <v>1491</v>
      </c>
      <c r="I218" s="309"/>
      <c r="J218" s="309" t="s">
        <v>1442</v>
      </c>
      <c r="K218" s="206"/>
      <c r="L218" s="21"/>
      <c r="M218" s="61"/>
    </row>
    <row r="219" spans="1:13" ht="203" x14ac:dyDescent="0.35">
      <c r="A219" s="18" t="s">
        <v>1492</v>
      </c>
      <c r="B219" s="18" t="s">
        <v>875</v>
      </c>
      <c r="C219" s="18" t="s">
        <v>152</v>
      </c>
      <c r="D219" s="18" t="s">
        <v>230</v>
      </c>
      <c r="E219" s="21">
        <v>4000</v>
      </c>
      <c r="F219" s="21" t="s">
        <v>283</v>
      </c>
      <c r="G219" s="55" t="s">
        <v>1493</v>
      </c>
      <c r="H219" s="55" t="s">
        <v>1494</v>
      </c>
      <c r="I219" s="309" t="s">
        <v>1495</v>
      </c>
      <c r="J219" s="309" t="s">
        <v>1496</v>
      </c>
      <c r="K219" s="206"/>
      <c r="L219" s="21"/>
      <c r="M219" s="61"/>
    </row>
    <row r="220" spans="1:13" ht="145" x14ac:dyDescent="0.35">
      <c r="A220" s="18" t="s">
        <v>1497</v>
      </c>
      <c r="B220" s="18" t="s">
        <v>875</v>
      </c>
      <c r="C220" s="18" t="s">
        <v>152</v>
      </c>
      <c r="D220" s="18" t="s">
        <v>1230</v>
      </c>
      <c r="E220" s="21" t="s">
        <v>144</v>
      </c>
      <c r="F220" s="21" t="s">
        <v>1232</v>
      </c>
      <c r="G220" s="55" t="s">
        <v>1498</v>
      </c>
      <c r="H220" s="55" t="s">
        <v>1499</v>
      </c>
      <c r="I220" s="309"/>
      <c r="J220" s="309" t="s">
        <v>793</v>
      </c>
      <c r="K220" s="206"/>
      <c r="L220" s="21"/>
      <c r="M220" s="61"/>
    </row>
    <row r="221" spans="1:13" ht="116" x14ac:dyDescent="0.35">
      <c r="A221" s="18" t="s">
        <v>1500</v>
      </c>
      <c r="B221" s="18" t="s">
        <v>875</v>
      </c>
      <c r="C221" s="18" t="s">
        <v>152</v>
      </c>
      <c r="D221" s="18" t="s">
        <v>140</v>
      </c>
      <c r="E221" s="21">
        <v>4000</v>
      </c>
      <c r="F221" s="21" t="s">
        <v>1020</v>
      </c>
      <c r="G221" s="55" t="s">
        <v>1501</v>
      </c>
      <c r="H221" s="55" t="s">
        <v>1502</v>
      </c>
      <c r="I221" s="309" t="s">
        <v>336</v>
      </c>
      <c r="J221" s="309" t="s">
        <v>1503</v>
      </c>
      <c r="K221" s="206"/>
      <c r="L221" s="21"/>
      <c r="M221" s="61"/>
    </row>
    <row r="222" spans="1:13" ht="159.5" x14ac:dyDescent="0.35">
      <c r="A222" s="18" t="s">
        <v>1504</v>
      </c>
      <c r="B222" s="18" t="s">
        <v>875</v>
      </c>
      <c r="C222" s="18" t="s">
        <v>152</v>
      </c>
      <c r="D222" s="18" t="s">
        <v>159</v>
      </c>
      <c r="E222" s="21">
        <v>4000</v>
      </c>
      <c r="F222" s="21" t="s">
        <v>261</v>
      </c>
      <c r="G222" s="55" t="s">
        <v>1505</v>
      </c>
      <c r="H222" s="55" t="s">
        <v>1506</v>
      </c>
      <c r="I222" s="309"/>
      <c r="J222" s="309" t="s">
        <v>1442</v>
      </c>
      <c r="K222" s="206"/>
      <c r="L222" s="21"/>
      <c r="M222" s="61"/>
    </row>
    <row r="223" spans="1:13" ht="145" x14ac:dyDescent="0.35">
      <c r="A223" s="18" t="s">
        <v>1507</v>
      </c>
      <c r="B223" s="18" t="s">
        <v>875</v>
      </c>
      <c r="C223" s="18" t="s">
        <v>152</v>
      </c>
      <c r="D223" s="18" t="s">
        <v>159</v>
      </c>
      <c r="E223" s="21">
        <v>4000</v>
      </c>
      <c r="F223" s="21" t="s">
        <v>261</v>
      </c>
      <c r="G223" s="55" t="s">
        <v>1508</v>
      </c>
      <c r="H223" s="55" t="s">
        <v>1509</v>
      </c>
      <c r="I223" s="309"/>
      <c r="J223" s="309" t="s">
        <v>1442</v>
      </c>
      <c r="K223" s="206"/>
      <c r="L223" s="21"/>
      <c r="M223" s="61"/>
    </row>
    <row r="224" spans="1:13" ht="159.5" x14ac:dyDescent="0.35">
      <c r="A224" s="18" t="s">
        <v>1510</v>
      </c>
      <c r="B224" s="18" t="s">
        <v>875</v>
      </c>
      <c r="C224" s="18" t="s">
        <v>152</v>
      </c>
      <c r="D224" s="18" t="s">
        <v>159</v>
      </c>
      <c r="E224" s="21">
        <v>5300</v>
      </c>
      <c r="F224" s="21" t="s">
        <v>261</v>
      </c>
      <c r="G224" s="55" t="s">
        <v>1511</v>
      </c>
      <c r="H224" s="55" t="s">
        <v>1512</v>
      </c>
      <c r="I224" s="309"/>
      <c r="J224" s="309" t="s">
        <v>1442</v>
      </c>
      <c r="K224" s="206"/>
      <c r="L224" s="21"/>
      <c r="M224" s="61"/>
    </row>
    <row r="225" spans="1:11" ht="159.5" x14ac:dyDescent="0.35">
      <c r="A225" s="19" t="s">
        <v>1513</v>
      </c>
      <c r="B225" s="19" t="s">
        <v>895</v>
      </c>
      <c r="C225" s="19" t="s">
        <v>152</v>
      </c>
      <c r="D225" s="19" t="s">
        <v>159</v>
      </c>
      <c r="E225" s="19">
        <v>4000</v>
      </c>
      <c r="F225" s="21" t="s">
        <v>125</v>
      </c>
      <c r="G225" s="304" t="s">
        <v>1514</v>
      </c>
      <c r="H225" s="55" t="s">
        <v>1515</v>
      </c>
      <c r="I225" s="61"/>
      <c r="J225" s="61" t="s">
        <v>1516</v>
      </c>
      <c r="K225" s="4"/>
    </row>
    <row r="226" spans="1:11" ht="87" x14ac:dyDescent="0.35">
      <c r="A226" s="19" t="s">
        <v>1517</v>
      </c>
      <c r="B226" s="19" t="s">
        <v>895</v>
      </c>
      <c r="C226" s="19" t="s">
        <v>152</v>
      </c>
      <c r="D226" s="19" t="s">
        <v>302</v>
      </c>
      <c r="E226" s="19">
        <v>7100</v>
      </c>
      <c r="F226" s="21" t="s">
        <v>142</v>
      </c>
      <c r="G226" s="256" t="s">
        <v>1518</v>
      </c>
      <c r="H226" s="55" t="s">
        <v>1519</v>
      </c>
      <c r="I226" s="61"/>
      <c r="J226" s="61" t="s">
        <v>1516</v>
      </c>
      <c r="K226" s="4"/>
    </row>
    <row r="227" spans="1:11" ht="130.5" x14ac:dyDescent="0.35">
      <c r="A227" s="19" t="s">
        <v>1520</v>
      </c>
      <c r="B227" s="19" t="s">
        <v>895</v>
      </c>
      <c r="C227" s="19" t="s">
        <v>152</v>
      </c>
      <c r="D227" s="19" t="s">
        <v>254</v>
      </c>
      <c r="E227" s="19">
        <v>4000</v>
      </c>
      <c r="F227" s="21" t="s">
        <v>1521</v>
      </c>
      <c r="G227" s="256" t="s">
        <v>1522</v>
      </c>
      <c r="H227" s="55" t="s">
        <v>1523</v>
      </c>
      <c r="I227" s="61"/>
      <c r="J227" s="61" t="s">
        <v>1516</v>
      </c>
      <c r="K227" s="4"/>
    </row>
    <row r="228" spans="1:11" ht="72.5" x14ac:dyDescent="0.35">
      <c r="A228" s="19" t="s">
        <v>1524</v>
      </c>
      <c r="B228" s="19" t="s">
        <v>895</v>
      </c>
      <c r="C228" s="19" t="s">
        <v>152</v>
      </c>
      <c r="D228" s="19" t="s">
        <v>254</v>
      </c>
      <c r="E228" s="19">
        <v>4000</v>
      </c>
      <c r="F228" s="21" t="s">
        <v>261</v>
      </c>
      <c r="G228" s="304" t="s">
        <v>1525</v>
      </c>
      <c r="H228" s="55" t="s">
        <v>1526</v>
      </c>
      <c r="I228" s="61"/>
      <c r="J228" s="61" t="s">
        <v>1516</v>
      </c>
      <c r="K228" s="4"/>
    </row>
    <row r="229" spans="1:11" ht="145" x14ac:dyDescent="0.35">
      <c r="A229" s="19" t="s">
        <v>1527</v>
      </c>
      <c r="B229" s="19" t="s">
        <v>895</v>
      </c>
      <c r="C229" s="19" t="s">
        <v>152</v>
      </c>
      <c r="D229" s="19" t="s">
        <v>132</v>
      </c>
      <c r="E229" s="19">
        <v>4000</v>
      </c>
      <c r="F229" s="21" t="s">
        <v>1528</v>
      </c>
      <c r="G229" s="304" t="s">
        <v>1529</v>
      </c>
      <c r="H229" s="55" t="s">
        <v>1530</v>
      </c>
      <c r="I229" s="61"/>
      <c r="J229" s="61" t="s">
        <v>793</v>
      </c>
      <c r="K229" s="4"/>
    </row>
    <row r="230" spans="1:11" ht="58" x14ac:dyDescent="0.35">
      <c r="A230" s="19" t="s">
        <v>1531</v>
      </c>
      <c r="B230" s="19" t="s">
        <v>895</v>
      </c>
      <c r="C230" s="19" t="s">
        <v>152</v>
      </c>
      <c r="D230" s="19" t="s">
        <v>159</v>
      </c>
      <c r="E230" s="19">
        <v>4053</v>
      </c>
      <c r="F230" s="21" t="s">
        <v>261</v>
      </c>
      <c r="G230" s="304" t="s">
        <v>1532</v>
      </c>
      <c r="H230" s="55" t="s">
        <v>1533</v>
      </c>
      <c r="I230" s="61"/>
      <c r="J230" s="61" t="s">
        <v>1516</v>
      </c>
      <c r="K230" s="4"/>
    </row>
    <row r="231" spans="1:11" ht="145" x14ac:dyDescent="0.35">
      <c r="A231" s="19" t="s">
        <v>1534</v>
      </c>
      <c r="B231" s="19" t="s">
        <v>895</v>
      </c>
      <c r="C231" s="19" t="s">
        <v>152</v>
      </c>
      <c r="D231" s="19" t="s">
        <v>159</v>
      </c>
      <c r="E231" s="19">
        <v>5100</v>
      </c>
      <c r="F231" s="21" t="s">
        <v>482</v>
      </c>
      <c r="G231" s="304" t="s">
        <v>1535</v>
      </c>
      <c r="H231" s="112" t="s">
        <v>1536</v>
      </c>
      <c r="I231" s="61"/>
      <c r="J231" s="61" t="s">
        <v>1516</v>
      </c>
      <c r="K231" s="4"/>
    </row>
    <row r="232" spans="1:11" ht="130.5" x14ac:dyDescent="0.35">
      <c r="A232" s="19" t="s">
        <v>1537</v>
      </c>
      <c r="B232" s="19" t="s">
        <v>895</v>
      </c>
      <c r="C232" s="19" t="s">
        <v>152</v>
      </c>
      <c r="D232" s="19" t="s">
        <v>159</v>
      </c>
      <c r="E232" s="19">
        <v>5300</v>
      </c>
      <c r="F232" s="21" t="s">
        <v>1321</v>
      </c>
      <c r="G232" s="304" t="s">
        <v>1538</v>
      </c>
      <c r="H232" s="94" t="s">
        <v>1539</v>
      </c>
      <c r="I232" s="61"/>
      <c r="J232" s="61" t="s">
        <v>1516</v>
      </c>
      <c r="K232" s="4"/>
    </row>
    <row r="233" spans="1:11" ht="145" x14ac:dyDescent="0.35">
      <c r="A233" s="19" t="s">
        <v>1540</v>
      </c>
      <c r="B233" s="19" t="s">
        <v>895</v>
      </c>
      <c r="C233" s="19" t="s">
        <v>152</v>
      </c>
      <c r="D233" s="19" t="s">
        <v>159</v>
      </c>
      <c r="E233" s="19">
        <v>4400</v>
      </c>
      <c r="F233" s="21" t="s">
        <v>261</v>
      </c>
      <c r="G233" s="304" t="s">
        <v>1541</v>
      </c>
      <c r="H233" s="94" t="s">
        <v>1542</v>
      </c>
      <c r="I233" s="61"/>
      <c r="J233" s="61" t="s">
        <v>1516</v>
      </c>
      <c r="K233" s="4"/>
    </row>
    <row r="234" spans="1:11" ht="29" x14ac:dyDescent="0.35">
      <c r="A234" s="21" t="s">
        <v>1543</v>
      </c>
      <c r="B234" s="19"/>
      <c r="C234" s="19"/>
      <c r="D234" s="19"/>
      <c r="E234" s="19"/>
      <c r="F234" s="21"/>
      <c r="G234" s="304"/>
      <c r="H234" s="94"/>
      <c r="I234" s="61"/>
      <c r="K234" s="4"/>
    </row>
    <row r="235" spans="1:11" ht="362.5" x14ac:dyDescent="0.35">
      <c r="A235" s="19" t="s">
        <v>1544</v>
      </c>
      <c r="B235" s="19" t="s">
        <v>895</v>
      </c>
      <c r="C235" s="19" t="s">
        <v>152</v>
      </c>
      <c r="D235" s="19" t="s">
        <v>159</v>
      </c>
      <c r="E235" s="19">
        <v>4000</v>
      </c>
      <c r="F235" s="21" t="s">
        <v>261</v>
      </c>
      <c r="G235" s="304" t="s">
        <v>1545</v>
      </c>
      <c r="H235" s="94" t="s">
        <v>1546</v>
      </c>
      <c r="I235" s="61"/>
      <c r="J235" s="61" t="s">
        <v>1516</v>
      </c>
      <c r="K235" s="4"/>
    </row>
    <row r="236" spans="1:11" ht="261" x14ac:dyDescent="0.35">
      <c r="A236" s="201" t="s">
        <v>1547</v>
      </c>
      <c r="B236" s="19" t="s">
        <v>895</v>
      </c>
      <c r="C236" s="19" t="s">
        <v>152</v>
      </c>
      <c r="D236" s="19" t="s">
        <v>159</v>
      </c>
      <c r="E236" s="19">
        <v>4000</v>
      </c>
      <c r="F236" s="21" t="s">
        <v>261</v>
      </c>
      <c r="G236" s="304" t="s">
        <v>1548</v>
      </c>
      <c r="H236" s="55" t="s">
        <v>1549</v>
      </c>
      <c r="I236" s="61"/>
      <c r="J236" s="61" t="s">
        <v>1516</v>
      </c>
      <c r="K236" s="4"/>
    </row>
    <row r="237" spans="1:11" ht="203" x14ac:dyDescent="0.35">
      <c r="A237" s="19" t="s">
        <v>1550</v>
      </c>
      <c r="B237" s="19" t="s">
        <v>895</v>
      </c>
      <c r="C237" s="19" t="s">
        <v>152</v>
      </c>
      <c r="D237" s="19" t="s">
        <v>159</v>
      </c>
      <c r="E237" s="19">
        <v>4000</v>
      </c>
      <c r="F237" s="21" t="s">
        <v>261</v>
      </c>
      <c r="G237" s="304" t="s">
        <v>1551</v>
      </c>
      <c r="H237" s="55" t="s">
        <v>1552</v>
      </c>
      <c r="I237" s="61"/>
      <c r="J237" s="61" t="s">
        <v>1516</v>
      </c>
      <c r="K237" s="4"/>
    </row>
    <row r="238" spans="1:11" ht="130.5" x14ac:dyDescent="0.35">
      <c r="A238" s="19" t="s">
        <v>1553</v>
      </c>
      <c r="B238" s="19" t="s">
        <v>895</v>
      </c>
      <c r="C238" s="19" t="s">
        <v>152</v>
      </c>
      <c r="D238" s="19" t="s">
        <v>159</v>
      </c>
      <c r="E238" s="19">
        <v>4000</v>
      </c>
      <c r="F238" s="21" t="s">
        <v>261</v>
      </c>
      <c r="G238" s="304" t="s">
        <v>1554</v>
      </c>
      <c r="H238" s="55" t="s">
        <v>1555</v>
      </c>
      <c r="I238" s="61"/>
      <c r="J238" s="61" t="s">
        <v>1516</v>
      </c>
      <c r="K238" s="4"/>
    </row>
    <row r="239" spans="1:11" ht="275.5" x14ac:dyDescent="0.35">
      <c r="A239" s="19" t="s">
        <v>1556</v>
      </c>
      <c r="B239" s="19" t="s">
        <v>895</v>
      </c>
      <c r="C239" s="19" t="s">
        <v>152</v>
      </c>
      <c r="D239" s="19" t="s">
        <v>159</v>
      </c>
      <c r="E239" s="19">
        <v>4000</v>
      </c>
      <c r="F239" s="21" t="s">
        <v>261</v>
      </c>
      <c r="G239" s="304" t="s">
        <v>1557</v>
      </c>
      <c r="H239" s="87" t="s">
        <v>1558</v>
      </c>
      <c r="I239" s="61"/>
      <c r="J239" s="61" t="s">
        <v>1516</v>
      </c>
      <c r="K239" s="4"/>
    </row>
    <row r="240" spans="1:11" ht="203" x14ac:dyDescent="0.35">
      <c r="A240" s="19" t="s">
        <v>1559</v>
      </c>
      <c r="B240" s="19" t="s">
        <v>895</v>
      </c>
      <c r="C240" s="19" t="s">
        <v>152</v>
      </c>
      <c r="D240" s="19" t="s">
        <v>159</v>
      </c>
      <c r="E240" s="19">
        <v>4000</v>
      </c>
      <c r="F240" s="21" t="s">
        <v>261</v>
      </c>
      <c r="G240" s="304" t="s">
        <v>1560</v>
      </c>
      <c r="H240" s="55" t="s">
        <v>1561</v>
      </c>
      <c r="I240" s="4"/>
      <c r="J240" s="61" t="s">
        <v>1516</v>
      </c>
      <c r="K240" s="4"/>
    </row>
    <row r="241" spans="1:11" ht="246.5" x14ac:dyDescent="0.35">
      <c r="A241" s="19" t="s">
        <v>1562</v>
      </c>
      <c r="B241" s="19" t="s">
        <v>895</v>
      </c>
      <c r="C241" s="19" t="s">
        <v>152</v>
      </c>
      <c r="D241" s="19" t="s">
        <v>159</v>
      </c>
      <c r="E241" s="19">
        <v>4000</v>
      </c>
      <c r="F241" s="21" t="s">
        <v>261</v>
      </c>
      <c r="G241" s="304" t="s">
        <v>1563</v>
      </c>
      <c r="H241" s="55" t="s">
        <v>1564</v>
      </c>
      <c r="I241" s="206"/>
      <c r="J241" s="206" t="s">
        <v>1516</v>
      </c>
      <c r="K241" s="4"/>
    </row>
    <row r="242" spans="1:11" ht="232" x14ac:dyDescent="0.35">
      <c r="A242" s="19" t="s">
        <v>1565</v>
      </c>
      <c r="B242" s="19" t="s">
        <v>895</v>
      </c>
      <c r="C242" s="19" t="s">
        <v>152</v>
      </c>
      <c r="D242" s="19" t="s">
        <v>159</v>
      </c>
      <c r="E242" s="19">
        <v>4000</v>
      </c>
      <c r="F242" s="21" t="s">
        <v>261</v>
      </c>
      <c r="G242" s="304" t="s">
        <v>1566</v>
      </c>
      <c r="H242" s="55" t="s">
        <v>1567</v>
      </c>
      <c r="I242" s="206"/>
      <c r="J242" s="206" t="s">
        <v>1516</v>
      </c>
      <c r="K242" s="87"/>
    </row>
    <row r="243" spans="1:11" ht="275.5" x14ac:dyDescent="0.35">
      <c r="A243" s="19" t="s">
        <v>1568</v>
      </c>
      <c r="B243" s="19" t="s">
        <v>895</v>
      </c>
      <c r="C243" s="19" t="s">
        <v>152</v>
      </c>
      <c r="D243" s="19" t="s">
        <v>159</v>
      </c>
      <c r="E243" s="19">
        <v>4000</v>
      </c>
      <c r="F243" s="21" t="s">
        <v>261</v>
      </c>
      <c r="G243" s="304" t="s">
        <v>1569</v>
      </c>
      <c r="H243" s="55" t="s">
        <v>1570</v>
      </c>
      <c r="I243" s="206"/>
      <c r="J243" s="206" t="s">
        <v>1516</v>
      </c>
      <c r="K243" s="4"/>
    </row>
    <row r="244" spans="1:11" ht="232" x14ac:dyDescent="0.35">
      <c r="A244" s="19" t="s">
        <v>1571</v>
      </c>
      <c r="B244" s="19" t="s">
        <v>895</v>
      </c>
      <c r="C244" s="19" t="s">
        <v>152</v>
      </c>
      <c r="D244" s="19" t="s">
        <v>152</v>
      </c>
      <c r="E244" s="19">
        <v>4000</v>
      </c>
      <c r="F244" s="21" t="s">
        <v>261</v>
      </c>
      <c r="G244" s="304" t="s">
        <v>1572</v>
      </c>
      <c r="H244" s="55" t="s">
        <v>1573</v>
      </c>
      <c r="I244" s="206"/>
      <c r="J244" s="206" t="s">
        <v>1516</v>
      </c>
      <c r="K244" s="4"/>
    </row>
    <row r="245" spans="1:11" ht="217.5" x14ac:dyDescent="0.35">
      <c r="A245" s="19" t="s">
        <v>1574</v>
      </c>
      <c r="B245" s="19" t="s">
        <v>895</v>
      </c>
      <c r="C245" s="19" t="s">
        <v>152</v>
      </c>
      <c r="D245" s="19" t="s">
        <v>152</v>
      </c>
      <c r="E245" s="19">
        <v>4000</v>
      </c>
      <c r="F245" s="21" t="s">
        <v>261</v>
      </c>
      <c r="G245" s="304" t="s">
        <v>1575</v>
      </c>
      <c r="H245" s="55" t="s">
        <v>1576</v>
      </c>
      <c r="I245" s="206"/>
      <c r="J245" s="206" t="s">
        <v>1516</v>
      </c>
      <c r="K245" s="4"/>
    </row>
    <row r="246" spans="1:11" ht="217.5" x14ac:dyDescent="0.35">
      <c r="A246" s="19" t="s">
        <v>1577</v>
      </c>
      <c r="B246" s="19" t="s">
        <v>895</v>
      </c>
      <c r="C246" s="19" t="s">
        <v>152</v>
      </c>
      <c r="D246" s="19" t="s">
        <v>159</v>
      </c>
      <c r="E246" s="19">
        <v>4000</v>
      </c>
      <c r="F246" s="21" t="s">
        <v>261</v>
      </c>
      <c r="G246" s="304" t="s">
        <v>1578</v>
      </c>
      <c r="H246" s="55" t="s">
        <v>1579</v>
      </c>
      <c r="I246" s="206"/>
      <c r="J246" s="206" t="s">
        <v>1516</v>
      </c>
      <c r="K246" s="4"/>
    </row>
    <row r="247" spans="1:11" ht="188.5" x14ac:dyDescent="0.35">
      <c r="A247" s="19" t="s">
        <v>1580</v>
      </c>
      <c r="B247" s="19" t="s">
        <v>895</v>
      </c>
      <c r="C247" s="19" t="s">
        <v>152</v>
      </c>
      <c r="D247" s="19" t="s">
        <v>159</v>
      </c>
      <c r="E247" s="19">
        <v>4000</v>
      </c>
      <c r="F247" s="21" t="s">
        <v>261</v>
      </c>
      <c r="G247" s="256" t="s">
        <v>1581</v>
      </c>
      <c r="H247" s="55" t="s">
        <v>1582</v>
      </c>
      <c r="I247" s="206"/>
      <c r="J247" s="206" t="s">
        <v>1583</v>
      </c>
      <c r="K247" s="4"/>
    </row>
    <row r="248" spans="1:11" ht="203" x14ac:dyDescent="0.35">
      <c r="A248" s="104" t="s">
        <v>1584</v>
      </c>
      <c r="B248" s="19" t="s">
        <v>895</v>
      </c>
      <c r="C248" s="19" t="s">
        <v>152</v>
      </c>
      <c r="D248" s="104" t="s">
        <v>159</v>
      </c>
      <c r="E248" s="104">
        <v>4000</v>
      </c>
      <c r="F248" s="305" t="s">
        <v>261</v>
      </c>
      <c r="G248" s="306" t="s">
        <v>1585</v>
      </c>
      <c r="H248" s="265" t="s">
        <v>1586</v>
      </c>
      <c r="I248" s="206"/>
      <c r="J248" s="206" t="s">
        <v>1583</v>
      </c>
      <c r="K248" s="307"/>
    </row>
    <row r="249" spans="1:11" s="23" customFormat="1" ht="145" x14ac:dyDescent="0.35">
      <c r="A249" s="19" t="s">
        <v>1587</v>
      </c>
      <c r="B249" s="19" t="s">
        <v>915</v>
      </c>
      <c r="C249" s="19" t="s">
        <v>152</v>
      </c>
      <c r="D249" s="19" t="s">
        <v>159</v>
      </c>
      <c r="E249" s="19">
        <v>4000</v>
      </c>
      <c r="F249" s="19" t="s">
        <v>261</v>
      </c>
      <c r="G249" s="266" t="s">
        <v>1588</v>
      </c>
      <c r="H249" s="61" t="s">
        <v>1589</v>
      </c>
      <c r="I249" s="19"/>
      <c r="J249" s="206" t="s">
        <v>1442</v>
      </c>
      <c r="K249" s="19"/>
    </row>
    <row r="250" spans="1:11" ht="130.5" x14ac:dyDescent="0.35">
      <c r="A250" s="19" t="s">
        <v>1590</v>
      </c>
      <c r="B250" s="19" t="s">
        <v>915</v>
      </c>
      <c r="C250" s="19" t="s">
        <v>152</v>
      </c>
      <c r="D250" s="19" t="s">
        <v>159</v>
      </c>
      <c r="E250" s="19">
        <v>4071</v>
      </c>
      <c r="F250" s="19" t="s">
        <v>261</v>
      </c>
      <c r="G250" s="266" t="s">
        <v>1591</v>
      </c>
      <c r="H250" s="61" t="s">
        <v>1592</v>
      </c>
      <c r="I250" s="4"/>
      <c r="J250" s="206" t="s">
        <v>1442</v>
      </c>
      <c r="K250" s="4"/>
    </row>
    <row r="251" spans="1:11" ht="377" x14ac:dyDescent="0.35">
      <c r="A251" s="19" t="s">
        <v>1593</v>
      </c>
      <c r="B251" s="19" t="s">
        <v>915</v>
      </c>
      <c r="C251" s="19" t="s">
        <v>152</v>
      </c>
      <c r="D251" s="19" t="s">
        <v>254</v>
      </c>
      <c r="E251" s="19">
        <v>4071</v>
      </c>
      <c r="F251" s="19" t="s">
        <v>1594</v>
      </c>
      <c r="G251" s="61" t="s">
        <v>1595</v>
      </c>
      <c r="H251" s="61" t="s">
        <v>1596</v>
      </c>
      <c r="I251" s="4"/>
      <c r="J251" s="206" t="s">
        <v>1597</v>
      </c>
      <c r="K251" s="4"/>
    </row>
    <row r="252" spans="1:11" ht="275.5" x14ac:dyDescent="0.35">
      <c r="A252" s="19" t="s">
        <v>1598</v>
      </c>
      <c r="B252" s="19" t="s">
        <v>915</v>
      </c>
      <c r="C252" s="19" t="s">
        <v>152</v>
      </c>
      <c r="D252" s="19" t="s">
        <v>124</v>
      </c>
      <c r="E252" s="19">
        <v>4000</v>
      </c>
      <c r="F252" s="19" t="s">
        <v>1594</v>
      </c>
      <c r="G252" s="94" t="s">
        <v>1599</v>
      </c>
      <c r="H252" s="55" t="s">
        <v>1600</v>
      </c>
      <c r="I252" s="147" t="s">
        <v>336</v>
      </c>
      <c r="J252" s="206" t="s">
        <v>1601</v>
      </c>
      <c r="K252" s="4"/>
    </row>
    <row r="253" spans="1:11" ht="174" x14ac:dyDescent="0.35">
      <c r="A253" s="19" t="s">
        <v>1602</v>
      </c>
      <c r="B253" s="19" t="s">
        <v>915</v>
      </c>
      <c r="C253" s="19" t="s">
        <v>152</v>
      </c>
      <c r="D253" s="19" t="s">
        <v>124</v>
      </c>
      <c r="E253" s="19">
        <v>4000</v>
      </c>
      <c r="F253" s="19" t="s">
        <v>1594</v>
      </c>
      <c r="G253" s="256" t="s">
        <v>1603</v>
      </c>
      <c r="H253" s="55" t="s">
        <v>1604</v>
      </c>
      <c r="I253" s="61" t="s">
        <v>1605</v>
      </c>
      <c r="J253" s="206" t="s">
        <v>1606</v>
      </c>
      <c r="K253" s="4"/>
    </row>
    <row r="254" spans="1:11" ht="319" x14ac:dyDescent="0.35">
      <c r="A254" s="19" t="s">
        <v>1607</v>
      </c>
      <c r="B254" s="19" t="s">
        <v>915</v>
      </c>
      <c r="C254" s="19" t="s">
        <v>152</v>
      </c>
      <c r="D254" s="19" t="s">
        <v>254</v>
      </c>
      <c r="E254" s="19">
        <v>4071</v>
      </c>
      <c r="F254" s="19" t="s">
        <v>1594</v>
      </c>
      <c r="G254" s="55" t="s">
        <v>1608</v>
      </c>
      <c r="H254" s="55" t="s">
        <v>1609</v>
      </c>
      <c r="I254" s="4"/>
      <c r="J254" s="206" t="s">
        <v>1597</v>
      </c>
      <c r="K254" s="4"/>
    </row>
    <row r="255" spans="1:11" ht="304.5" x14ac:dyDescent="0.35">
      <c r="A255" s="19" t="s">
        <v>1610</v>
      </c>
      <c r="B255" s="19" t="s">
        <v>915</v>
      </c>
      <c r="C255" s="19" t="s">
        <v>152</v>
      </c>
      <c r="D255" s="19" t="s">
        <v>152</v>
      </c>
      <c r="E255" s="24" t="s">
        <v>1611</v>
      </c>
      <c r="F255" s="19" t="s">
        <v>1594</v>
      </c>
      <c r="G255" s="94" t="s">
        <v>1612</v>
      </c>
      <c r="H255" s="55" t="s">
        <v>1613</v>
      </c>
      <c r="I255" s="50"/>
      <c r="J255" s="312" t="s">
        <v>1597</v>
      </c>
      <c r="K255" s="307"/>
    </row>
    <row r="256" spans="1:11" s="316" customFormat="1" ht="290" x14ac:dyDescent="0.35">
      <c r="A256" s="19" t="s">
        <v>2641</v>
      </c>
      <c r="B256" s="19" t="s">
        <v>3066</v>
      </c>
      <c r="C256" s="19" t="s">
        <v>152</v>
      </c>
      <c r="D256" s="19" t="s">
        <v>159</v>
      </c>
      <c r="E256" s="19">
        <v>4000</v>
      </c>
      <c r="F256" s="19" t="s">
        <v>261</v>
      </c>
      <c r="G256" s="305" t="s">
        <v>3068</v>
      </c>
      <c r="H256" s="61" t="s">
        <v>3069</v>
      </c>
      <c r="I256" s="19"/>
      <c r="J256" s="21" t="s">
        <v>3096</v>
      </c>
      <c r="K256" s="19"/>
    </row>
    <row r="257" spans="1:11" s="316" customFormat="1" ht="130.5" x14ac:dyDescent="0.35">
      <c r="A257" s="19" t="s">
        <v>2643</v>
      </c>
      <c r="B257" s="19" t="s">
        <v>3066</v>
      </c>
      <c r="C257" s="19" t="s">
        <v>152</v>
      </c>
      <c r="D257" s="19" t="s">
        <v>159</v>
      </c>
      <c r="E257" s="19">
        <v>4000</v>
      </c>
      <c r="F257" s="19" t="s">
        <v>1222</v>
      </c>
      <c r="G257" s="305" t="s">
        <v>3070</v>
      </c>
      <c r="H257" s="61" t="s">
        <v>3071</v>
      </c>
      <c r="I257" s="19"/>
      <c r="J257" s="21" t="s">
        <v>3096</v>
      </c>
      <c r="K257" s="19"/>
    </row>
    <row r="258" spans="1:11" s="324" customFormat="1" ht="116" x14ac:dyDescent="0.35">
      <c r="A258" s="19" t="s">
        <v>3055</v>
      </c>
      <c r="B258" s="19" t="s">
        <v>3066</v>
      </c>
      <c r="C258" s="19" t="s">
        <v>152</v>
      </c>
      <c r="D258" s="19" t="s">
        <v>159</v>
      </c>
      <c r="E258" s="19">
        <v>5300</v>
      </c>
      <c r="F258" s="19" t="s">
        <v>1321</v>
      </c>
      <c r="G258" s="61" t="s">
        <v>3072</v>
      </c>
      <c r="H258" s="61" t="s">
        <v>3073</v>
      </c>
      <c r="I258" s="4"/>
      <c r="J258" s="21" t="s">
        <v>3096</v>
      </c>
      <c r="K258" s="4"/>
    </row>
    <row r="259" spans="1:11" s="324" customFormat="1" ht="159.5" x14ac:dyDescent="0.35">
      <c r="A259" s="19" t="s">
        <v>3056</v>
      </c>
      <c r="B259" s="19" t="s">
        <v>3066</v>
      </c>
      <c r="C259" s="19" t="s">
        <v>152</v>
      </c>
      <c r="D259" s="19" t="s">
        <v>159</v>
      </c>
      <c r="E259" s="19">
        <v>4000</v>
      </c>
      <c r="F259" s="19" t="s">
        <v>261</v>
      </c>
      <c r="G259" s="94" t="s">
        <v>3074</v>
      </c>
      <c r="H259" s="55" t="s">
        <v>3075</v>
      </c>
      <c r="I259" s="4"/>
      <c r="J259" s="21" t="s">
        <v>3096</v>
      </c>
      <c r="K259" s="4"/>
    </row>
    <row r="260" spans="1:11" s="324" customFormat="1" ht="159.5" x14ac:dyDescent="0.35">
      <c r="A260" s="19" t="s">
        <v>3116</v>
      </c>
      <c r="B260" s="19" t="s">
        <v>3066</v>
      </c>
      <c r="C260" s="19" t="s">
        <v>152</v>
      </c>
      <c r="D260" s="19" t="s">
        <v>159</v>
      </c>
      <c r="E260" s="19">
        <v>5300</v>
      </c>
      <c r="F260" s="19" t="s">
        <v>1321</v>
      </c>
      <c r="G260" s="256" t="s">
        <v>3114</v>
      </c>
      <c r="H260" s="55" t="s">
        <v>3115</v>
      </c>
      <c r="I260" s="4"/>
      <c r="J260" s="21" t="s">
        <v>3096</v>
      </c>
      <c r="K260" s="61"/>
    </row>
    <row r="261" spans="1:11" s="324" customFormat="1" ht="203" x14ac:dyDescent="0.35">
      <c r="A261" s="19" t="s">
        <v>3057</v>
      </c>
      <c r="B261" s="19" t="s">
        <v>3066</v>
      </c>
      <c r="C261" s="19" t="s">
        <v>152</v>
      </c>
      <c r="D261" s="19" t="s">
        <v>140</v>
      </c>
      <c r="E261" s="19">
        <v>4000</v>
      </c>
      <c r="F261" s="21" t="s">
        <v>3099</v>
      </c>
      <c r="G261" s="55" t="s">
        <v>3076</v>
      </c>
      <c r="H261" s="55" t="s">
        <v>3077</v>
      </c>
      <c r="I261" s="102" t="s">
        <v>336</v>
      </c>
      <c r="J261" s="21" t="s">
        <v>3106</v>
      </c>
      <c r="K261" s="4"/>
    </row>
    <row r="262" spans="1:11" s="324" customFormat="1" ht="319" x14ac:dyDescent="0.35">
      <c r="A262" s="19" t="s">
        <v>3058</v>
      </c>
      <c r="B262" s="19" t="s">
        <v>3066</v>
      </c>
      <c r="C262" s="19" t="s">
        <v>152</v>
      </c>
      <c r="D262" s="19" t="s">
        <v>140</v>
      </c>
      <c r="E262" s="19">
        <v>4000</v>
      </c>
      <c r="F262" s="21" t="s">
        <v>3099</v>
      </c>
      <c r="G262" s="94" t="s">
        <v>3097</v>
      </c>
      <c r="H262" s="55" t="s">
        <v>3098</v>
      </c>
      <c r="I262" s="55" t="s">
        <v>3112</v>
      </c>
      <c r="J262" s="21" t="s">
        <v>3105</v>
      </c>
      <c r="K262" s="4"/>
    </row>
    <row r="263" spans="1:11" s="324" customFormat="1" ht="333.5" x14ac:dyDescent="0.35">
      <c r="A263" s="19" t="s">
        <v>3059</v>
      </c>
      <c r="B263" s="19" t="s">
        <v>3066</v>
      </c>
      <c r="C263" s="19" t="s">
        <v>152</v>
      </c>
      <c r="D263" s="19" t="s">
        <v>302</v>
      </c>
      <c r="E263" s="24" t="s">
        <v>3102</v>
      </c>
      <c r="F263" s="21" t="s">
        <v>3100</v>
      </c>
      <c r="G263" s="94" t="s">
        <v>3078</v>
      </c>
      <c r="H263" s="55" t="s">
        <v>3079</v>
      </c>
      <c r="I263" s="102" t="s">
        <v>3111</v>
      </c>
      <c r="J263" s="21" t="s">
        <v>3096</v>
      </c>
      <c r="K263" s="4"/>
    </row>
    <row r="264" spans="1:11" s="324" customFormat="1" ht="333.5" x14ac:dyDescent="0.35">
      <c r="A264" s="19" t="s">
        <v>3060</v>
      </c>
      <c r="B264" s="19" t="s">
        <v>3066</v>
      </c>
      <c r="C264" s="19" t="s">
        <v>152</v>
      </c>
      <c r="D264" s="19" t="s">
        <v>140</v>
      </c>
      <c r="E264" s="24" t="s">
        <v>3103</v>
      </c>
      <c r="F264" s="21" t="s">
        <v>3100</v>
      </c>
      <c r="G264" s="94" t="s">
        <v>3080</v>
      </c>
      <c r="H264" s="55" t="s">
        <v>3081</v>
      </c>
      <c r="I264" s="55" t="s">
        <v>3110</v>
      </c>
      <c r="J264" s="326" t="s">
        <v>3108</v>
      </c>
      <c r="K264" s="4"/>
    </row>
    <row r="265" spans="1:11" s="324" customFormat="1" ht="261" x14ac:dyDescent="0.35">
      <c r="A265" s="19" t="s">
        <v>3061</v>
      </c>
      <c r="B265" s="19" t="s">
        <v>3066</v>
      </c>
      <c r="C265" s="19" t="s">
        <v>152</v>
      </c>
      <c r="D265" s="19" t="s">
        <v>302</v>
      </c>
      <c r="E265" s="24" t="s">
        <v>3104</v>
      </c>
      <c r="F265" s="21" t="s">
        <v>3100</v>
      </c>
      <c r="G265" s="94" t="s">
        <v>3082</v>
      </c>
      <c r="H265" s="94" t="s">
        <v>3083</v>
      </c>
      <c r="I265" s="102" t="s">
        <v>3109</v>
      </c>
      <c r="J265" s="21" t="s">
        <v>3096</v>
      </c>
      <c r="K265" s="4"/>
    </row>
    <row r="266" spans="1:11" s="324" customFormat="1" ht="304.5" x14ac:dyDescent="0.35">
      <c r="A266" s="19" t="s">
        <v>3119</v>
      </c>
      <c r="B266" s="19" t="s">
        <v>3066</v>
      </c>
      <c r="C266" s="19" t="s">
        <v>152</v>
      </c>
      <c r="D266" s="19" t="s">
        <v>152</v>
      </c>
      <c r="E266" s="19">
        <v>5300</v>
      </c>
      <c r="F266" s="21" t="s">
        <v>1321</v>
      </c>
      <c r="G266" s="94" t="s">
        <v>3117</v>
      </c>
      <c r="H266" s="94" t="s">
        <v>3118</v>
      </c>
      <c r="I266" s="4"/>
      <c r="J266" s="21" t="s">
        <v>3096</v>
      </c>
      <c r="K266" s="61"/>
    </row>
    <row r="267" spans="1:11" s="324" customFormat="1" ht="319" x14ac:dyDescent="0.35">
      <c r="A267" s="19" t="s">
        <v>3062</v>
      </c>
      <c r="B267" s="19" t="s">
        <v>3066</v>
      </c>
      <c r="C267" s="19" t="s">
        <v>152</v>
      </c>
      <c r="D267" s="19" t="s">
        <v>254</v>
      </c>
      <c r="E267" s="19">
        <v>5371</v>
      </c>
      <c r="F267" s="21" t="s">
        <v>1321</v>
      </c>
      <c r="G267" s="94" t="s">
        <v>3084</v>
      </c>
      <c r="H267" s="94" t="s">
        <v>3085</v>
      </c>
      <c r="I267" s="4"/>
      <c r="J267" s="21" t="s">
        <v>3096</v>
      </c>
      <c r="K267" s="4"/>
    </row>
    <row r="268" spans="1:11" s="324" customFormat="1" ht="348" x14ac:dyDescent="0.35">
      <c r="A268" s="19" t="s">
        <v>3063</v>
      </c>
      <c r="B268" s="19" t="s">
        <v>3066</v>
      </c>
      <c r="C268" s="19" t="s">
        <v>152</v>
      </c>
      <c r="D268" s="19" t="s">
        <v>140</v>
      </c>
      <c r="E268" s="19">
        <v>4000</v>
      </c>
      <c r="F268" s="21" t="s">
        <v>3101</v>
      </c>
      <c r="G268" s="94" t="s">
        <v>3090</v>
      </c>
      <c r="H268" s="94" t="s">
        <v>3091</v>
      </c>
      <c r="I268" s="102" t="s">
        <v>336</v>
      </c>
      <c r="J268" s="21" t="s">
        <v>3096</v>
      </c>
      <c r="K268" s="4"/>
    </row>
    <row r="269" spans="1:11" s="324" customFormat="1" ht="391.5" x14ac:dyDescent="0.35">
      <c r="A269" s="19" t="s">
        <v>3064</v>
      </c>
      <c r="B269" s="19" t="s">
        <v>3066</v>
      </c>
      <c r="C269" s="19" t="s">
        <v>152</v>
      </c>
      <c r="D269" s="19" t="s">
        <v>254</v>
      </c>
      <c r="E269" s="19">
        <v>4071</v>
      </c>
      <c r="F269" s="21" t="s">
        <v>261</v>
      </c>
      <c r="G269" s="94" t="s">
        <v>3086</v>
      </c>
      <c r="H269" s="94" t="s">
        <v>3087</v>
      </c>
      <c r="I269" s="4"/>
      <c r="J269" s="21" t="s">
        <v>3107</v>
      </c>
      <c r="K269" s="4"/>
    </row>
    <row r="270" spans="1:11" s="324" customFormat="1" ht="232" x14ac:dyDescent="0.35">
      <c r="A270" s="19" t="s">
        <v>3065</v>
      </c>
      <c r="B270" s="19" t="s">
        <v>3066</v>
      </c>
      <c r="C270" s="19" t="s">
        <v>152</v>
      </c>
      <c r="D270" s="19" t="s">
        <v>159</v>
      </c>
      <c r="E270" s="19">
        <v>4000</v>
      </c>
      <c r="F270" s="21" t="s">
        <v>261</v>
      </c>
      <c r="G270" s="94" t="s">
        <v>3088</v>
      </c>
      <c r="H270" s="55" t="s">
        <v>3089</v>
      </c>
      <c r="I270" s="4"/>
      <c r="J270" s="21" t="s">
        <v>3107</v>
      </c>
      <c r="K270" s="4"/>
    </row>
    <row r="271" spans="1:11" s="324" customFormat="1" ht="188.5" x14ac:dyDescent="0.35">
      <c r="A271" s="19" t="s">
        <v>3122</v>
      </c>
      <c r="B271" s="19" t="s">
        <v>3066</v>
      </c>
      <c r="C271" s="19" t="s">
        <v>152</v>
      </c>
      <c r="D271" s="19" t="s">
        <v>254</v>
      </c>
      <c r="E271" s="19">
        <v>5100</v>
      </c>
      <c r="F271" s="21" t="s">
        <v>482</v>
      </c>
      <c r="G271" s="94" t="s">
        <v>3120</v>
      </c>
      <c r="H271" s="55" t="s">
        <v>3121</v>
      </c>
      <c r="I271" s="4"/>
      <c r="J271" s="21" t="s">
        <v>3107</v>
      </c>
      <c r="K271" s="61"/>
    </row>
    <row r="272" spans="1:11" s="324" customFormat="1" ht="217.5" x14ac:dyDescent="0.35">
      <c r="A272" s="21" t="s">
        <v>3092</v>
      </c>
      <c r="B272" s="325" t="s">
        <v>3066</v>
      </c>
      <c r="C272" s="325" t="s">
        <v>152</v>
      </c>
      <c r="D272" s="19" t="s">
        <v>159</v>
      </c>
      <c r="E272" s="19">
        <v>4000</v>
      </c>
      <c r="F272" s="21" t="s">
        <v>1258</v>
      </c>
      <c r="G272" s="55" t="s">
        <v>3093</v>
      </c>
      <c r="H272" s="55" t="s">
        <v>3094</v>
      </c>
      <c r="I272" s="4"/>
      <c r="J272" s="21" t="s">
        <v>3113</v>
      </c>
      <c r="K272" s="61" t="s">
        <v>3095</v>
      </c>
    </row>
    <row r="273" spans="1:6" s="324" customFormat="1" x14ac:dyDescent="0.35">
      <c r="A273" s="316"/>
      <c r="D273" s="316"/>
      <c r="E273" s="316"/>
      <c r="F273" s="316"/>
    </row>
    <row r="274" spans="1:6" s="324" customFormat="1" x14ac:dyDescent="0.35">
      <c r="A274" s="316"/>
      <c r="D274" s="316"/>
    </row>
    <row r="275" spans="1:6" s="324" customFormat="1" x14ac:dyDescent="0.35">
      <c r="A275" s="316"/>
      <c r="D275" s="316"/>
    </row>
    <row r="276" spans="1:6" s="324" customFormat="1" x14ac:dyDescent="0.35">
      <c r="A276" s="316"/>
      <c r="D276" s="316"/>
    </row>
    <row r="277" spans="1:6" s="324" customFormat="1" x14ac:dyDescent="0.35">
      <c r="A277" s="316"/>
      <c r="D277" s="316"/>
    </row>
  </sheetData>
  <mergeCells count="1">
    <mergeCell ref="K89:K91"/>
  </mergeCells>
  <phoneticPr fontId="4" type="noConversion"/>
  <pageMargins left="0.7" right="0.7" top="0.75" bottom="0.75" header="0.3" footer="0.3"/>
  <pageSetup paperSize="9" orientation="portrait" horizontalDpi="1200" verticalDpi="1200" r:id="rId1"/>
  <headerFooter>
    <oddFooter>&amp;C&amp;1#&amp;"Calibri"&amp;10&amp;K000000OFFICIAL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29-22FF-4049-8ABE-292E5742B1C6}">
  <dimension ref="A1:P38"/>
  <sheetViews>
    <sheetView zoomScale="70" zoomScaleNormal="70" workbookViewId="0">
      <pane xSplit="4" ySplit="2" topLeftCell="E3" activePane="bottomRight" state="frozen"/>
      <selection pane="topRight" activeCell="H42" sqref="H42:H81"/>
      <selection pane="bottomLeft" activeCell="H42" sqref="H42:H81"/>
      <selection pane="bottomRight" activeCell="D6" sqref="D6"/>
    </sheetView>
  </sheetViews>
  <sheetFormatPr defaultColWidth="9.1796875" defaultRowHeight="14.5" outlineLevelCol="1" x14ac:dyDescent="0.35"/>
  <cols>
    <col min="1" max="1" width="2.7265625" style="56" customWidth="1"/>
    <col min="2" max="2" width="17" style="56" customWidth="1"/>
    <col min="3" max="3" width="23.26953125" style="91" customWidth="1"/>
    <col min="4" max="4" width="26.453125" style="23" customWidth="1" outlineLevel="1"/>
    <col min="5" max="5" width="32.1796875" style="23" customWidth="1" outlineLevel="1"/>
    <col min="6" max="6" width="60.453125" style="56" customWidth="1"/>
    <col min="7" max="7" width="88.7265625" style="96" customWidth="1"/>
    <col min="8" max="8" width="23.453125" style="23" hidden="1" customWidth="1" outlineLevel="1"/>
    <col min="9" max="9" width="20.81640625" style="23" hidden="1" customWidth="1" outlineLevel="1"/>
    <col min="10" max="10" width="75" style="56" hidden="1" customWidth="1" outlineLevel="1"/>
    <col min="11" max="11" width="21.26953125" style="23" hidden="1" customWidth="1" outlineLevel="1"/>
    <col min="12" max="12" width="17.26953125" style="23" hidden="1" customWidth="1" outlineLevel="1"/>
    <col min="13" max="13" width="40.81640625" style="56"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6" ht="18.5" x14ac:dyDescent="0.35">
      <c r="A1" s="56" t="s">
        <v>1308</v>
      </c>
      <c r="B1" s="101" t="s">
        <v>1614</v>
      </c>
      <c r="C1" s="168"/>
      <c r="D1" s="95"/>
      <c r="E1" s="95"/>
      <c r="H1" s="95"/>
    </row>
    <row r="2" spans="1:16" ht="29" x14ac:dyDescent="0.35">
      <c r="B2" s="92" t="s">
        <v>1615</v>
      </c>
      <c r="C2" s="92" t="s">
        <v>1616</v>
      </c>
      <c r="D2" s="92" t="s">
        <v>1617</v>
      </c>
      <c r="E2" s="92" t="s">
        <v>1618</v>
      </c>
      <c r="F2" s="93" t="s">
        <v>1619</v>
      </c>
      <c r="G2" s="92" t="s">
        <v>1620</v>
      </c>
      <c r="H2" s="92" t="s">
        <v>1621</v>
      </c>
      <c r="I2" s="92" t="s">
        <v>1622</v>
      </c>
      <c r="J2" s="92" t="s">
        <v>1623</v>
      </c>
      <c r="K2" s="92" t="s">
        <v>1624</v>
      </c>
      <c r="L2" s="92" t="s">
        <v>1625</v>
      </c>
      <c r="M2" s="92" t="s">
        <v>1626</v>
      </c>
      <c r="N2" s="92" t="s">
        <v>1627</v>
      </c>
      <c r="O2" s="144" t="s">
        <v>657</v>
      </c>
      <c r="P2" s="146"/>
    </row>
    <row r="3" spans="1:16" x14ac:dyDescent="0.35">
      <c r="B3" s="348" t="s">
        <v>1628</v>
      </c>
      <c r="C3" s="348"/>
      <c r="D3" s="348"/>
      <c r="E3" s="348"/>
      <c r="F3" s="348"/>
      <c r="G3" s="348"/>
      <c r="H3" s="348"/>
      <c r="I3" s="348"/>
      <c r="J3" s="348"/>
      <c r="K3" s="348"/>
      <c r="L3" s="348"/>
      <c r="M3" s="348"/>
      <c r="N3" s="348"/>
      <c r="O3" s="348"/>
      <c r="P3" s="146"/>
    </row>
    <row r="4" spans="1:16" ht="58" x14ac:dyDescent="0.35">
      <c r="B4" s="106" t="s">
        <v>1629</v>
      </c>
      <c r="C4" s="107" t="s">
        <v>1630</v>
      </c>
      <c r="D4" s="106" t="s">
        <v>1631</v>
      </c>
      <c r="E4" s="106" t="s">
        <v>1632</v>
      </c>
      <c r="F4" s="55" t="s">
        <v>1633</v>
      </c>
      <c r="G4" s="94" t="s">
        <v>1634</v>
      </c>
      <c r="H4" s="19" t="s">
        <v>1635</v>
      </c>
      <c r="I4" s="19" t="s">
        <v>1636</v>
      </c>
      <c r="J4" s="94"/>
      <c r="K4" s="18" t="s">
        <v>1637</v>
      </c>
      <c r="L4" s="19" t="s">
        <v>1638</v>
      </c>
      <c r="M4" s="55" t="s">
        <v>1639</v>
      </c>
      <c r="N4" s="19" t="s">
        <v>132</v>
      </c>
      <c r="O4" s="145"/>
      <c r="P4" s="146"/>
    </row>
    <row r="5" spans="1:16" ht="29" x14ac:dyDescent="0.35">
      <c r="B5" s="55" t="s">
        <v>1640</v>
      </c>
      <c r="C5" s="18" t="s">
        <v>1630</v>
      </c>
      <c r="D5" s="94" t="s">
        <v>1641</v>
      </c>
      <c r="E5" s="94" t="s">
        <v>1642</v>
      </c>
      <c r="F5" s="55" t="s">
        <v>1643</v>
      </c>
      <c r="G5" s="94" t="s">
        <v>1644</v>
      </c>
      <c r="H5" s="19" t="s">
        <v>1635</v>
      </c>
      <c r="I5" s="19" t="s">
        <v>1636</v>
      </c>
      <c r="J5" s="94"/>
      <c r="K5" s="18" t="s">
        <v>1637</v>
      </c>
      <c r="L5" s="19" t="s">
        <v>1645</v>
      </c>
      <c r="M5" s="102"/>
      <c r="N5" s="19" t="s">
        <v>132</v>
      </c>
      <c r="O5" s="109"/>
      <c r="P5" s="146"/>
    </row>
    <row r="6" spans="1:16" ht="29" x14ac:dyDescent="0.35">
      <c r="B6" s="55" t="s">
        <v>1646</v>
      </c>
      <c r="C6" s="18" t="s">
        <v>1630</v>
      </c>
      <c r="D6" s="94" t="s">
        <v>1647</v>
      </c>
      <c r="E6" s="94" t="s">
        <v>1648</v>
      </c>
      <c r="F6" s="55" t="s">
        <v>1649</v>
      </c>
      <c r="G6" s="94" t="s">
        <v>1650</v>
      </c>
      <c r="H6" s="19"/>
      <c r="I6" s="19"/>
      <c r="J6" s="94"/>
      <c r="K6" s="18"/>
      <c r="L6" s="19"/>
      <c r="M6" s="102"/>
      <c r="N6" s="19"/>
      <c r="O6" s="109"/>
      <c r="P6" s="146"/>
    </row>
    <row r="7" spans="1:16" ht="43.5" x14ac:dyDescent="0.35">
      <c r="B7" s="55" t="s">
        <v>1651</v>
      </c>
      <c r="C7" s="18" t="s">
        <v>1630</v>
      </c>
      <c r="D7" s="94" t="s">
        <v>1652</v>
      </c>
      <c r="E7" s="94" t="s">
        <v>1653</v>
      </c>
      <c r="F7" s="55" t="s">
        <v>1654</v>
      </c>
      <c r="G7" s="61" t="s">
        <v>1655</v>
      </c>
      <c r="H7" s="19" t="s">
        <v>1635</v>
      </c>
      <c r="I7" s="19" t="s">
        <v>1636</v>
      </c>
      <c r="J7" s="94"/>
      <c r="K7" s="18" t="s">
        <v>148</v>
      </c>
      <c r="L7" s="19"/>
      <c r="M7" s="102"/>
      <c r="N7" s="19"/>
      <c r="O7" s="109"/>
      <c r="P7" s="146"/>
    </row>
    <row r="8" spans="1:16" x14ac:dyDescent="0.35">
      <c r="B8" s="349" t="s">
        <v>1656</v>
      </c>
      <c r="C8" s="350"/>
      <c r="D8" s="350"/>
      <c r="E8" s="350"/>
      <c r="F8" s="350"/>
      <c r="G8" s="350"/>
      <c r="H8" s="350"/>
      <c r="I8" s="350"/>
      <c r="J8" s="350"/>
      <c r="K8" s="350"/>
      <c r="L8" s="350"/>
      <c r="M8" s="350"/>
      <c r="N8" s="350"/>
      <c r="O8" s="350"/>
      <c r="P8" s="146"/>
    </row>
    <row r="9" spans="1:16" x14ac:dyDescent="0.35">
      <c r="B9" s="147" t="s">
        <v>122</v>
      </c>
      <c r="C9" s="21" t="s">
        <v>1657</v>
      </c>
      <c r="D9" s="94"/>
      <c r="E9" s="102"/>
      <c r="F9" s="55" t="s">
        <v>661</v>
      </c>
      <c r="G9" s="351" t="s">
        <v>1658</v>
      </c>
      <c r="H9" s="19"/>
      <c r="I9" s="19"/>
      <c r="J9" s="102"/>
      <c r="K9" s="19"/>
      <c r="L9" s="19"/>
      <c r="M9" s="102"/>
      <c r="N9" s="19"/>
      <c r="O9" s="109"/>
      <c r="P9" s="146"/>
    </row>
    <row r="10" spans="1:16" x14ac:dyDescent="0.35">
      <c r="B10" s="147" t="s">
        <v>130</v>
      </c>
      <c r="C10" s="21" t="s">
        <v>1657</v>
      </c>
      <c r="D10" s="94"/>
      <c r="E10" s="102"/>
      <c r="F10" s="61" t="s">
        <v>666</v>
      </c>
      <c r="G10" s="352"/>
      <c r="H10" s="19" t="s">
        <v>405</v>
      </c>
      <c r="I10" s="19" t="s">
        <v>405</v>
      </c>
      <c r="J10" s="102"/>
      <c r="K10" s="19"/>
      <c r="L10" s="19"/>
      <c r="M10" s="102"/>
      <c r="N10" s="19"/>
      <c r="O10" s="109"/>
      <c r="P10" s="146"/>
    </row>
    <row r="11" spans="1:16" x14ac:dyDescent="0.35">
      <c r="B11" s="147" t="s">
        <v>157</v>
      </c>
      <c r="C11" s="21" t="s">
        <v>1657</v>
      </c>
      <c r="D11" s="94"/>
      <c r="E11" s="102"/>
      <c r="F11" s="61" t="s">
        <v>685</v>
      </c>
      <c r="G11" s="352"/>
      <c r="H11" s="19" t="s">
        <v>405</v>
      </c>
      <c r="I11" s="19" t="s">
        <v>405</v>
      </c>
      <c r="J11" s="102"/>
      <c r="K11" s="19"/>
      <c r="L11" s="19"/>
      <c r="M11" s="102"/>
      <c r="N11" s="19"/>
      <c r="O11" s="109"/>
      <c r="P11" s="146"/>
    </row>
    <row r="12" spans="1:16" x14ac:dyDescent="0.35">
      <c r="B12" s="147" t="s">
        <v>164</v>
      </c>
      <c r="C12" s="21" t="s">
        <v>1657</v>
      </c>
      <c r="D12" s="94"/>
      <c r="E12" s="102"/>
      <c r="F12" s="61" t="s">
        <v>688</v>
      </c>
      <c r="G12" s="352"/>
      <c r="H12" s="19" t="s">
        <v>405</v>
      </c>
      <c r="I12" s="19" t="s">
        <v>405</v>
      </c>
      <c r="J12" s="102"/>
      <c r="K12" s="19"/>
      <c r="L12" s="19"/>
      <c r="M12" s="102"/>
      <c r="N12" s="19"/>
      <c r="O12" s="109"/>
      <c r="P12" s="146"/>
    </row>
    <row r="13" spans="1:16" x14ac:dyDescent="0.35">
      <c r="B13" s="147" t="s">
        <v>170</v>
      </c>
      <c r="C13" s="21" t="s">
        <v>1657</v>
      </c>
      <c r="D13" s="94"/>
      <c r="E13" s="102"/>
      <c r="F13" s="61" t="s">
        <v>692</v>
      </c>
      <c r="G13" s="352"/>
      <c r="H13" s="19" t="s">
        <v>405</v>
      </c>
      <c r="I13" s="19" t="s">
        <v>405</v>
      </c>
      <c r="J13" s="102"/>
      <c r="K13" s="19"/>
      <c r="L13" s="19"/>
      <c r="M13" s="102"/>
      <c r="N13" s="19"/>
      <c r="O13" s="109"/>
      <c r="P13" s="146"/>
    </row>
    <row r="14" spans="1:16" ht="29" x14ac:dyDescent="0.35">
      <c r="B14" s="147" t="s">
        <v>1659</v>
      </c>
      <c r="C14" s="21" t="s">
        <v>1657</v>
      </c>
      <c r="D14" s="94"/>
      <c r="E14" s="102"/>
      <c r="F14" s="61" t="s">
        <v>1660</v>
      </c>
      <c r="G14" s="352"/>
      <c r="H14" s="19" t="s">
        <v>405</v>
      </c>
      <c r="I14" s="19" t="s">
        <v>405</v>
      </c>
      <c r="J14" s="102"/>
      <c r="K14" s="19"/>
      <c r="L14" s="19"/>
      <c r="M14" s="102"/>
      <c r="N14" s="19"/>
      <c r="O14" s="109"/>
      <c r="P14" s="146"/>
    </row>
    <row r="15" spans="1:16" x14ac:dyDescent="0.35">
      <c r="B15" s="147" t="s">
        <v>1661</v>
      </c>
      <c r="C15" s="21" t="s">
        <v>1657</v>
      </c>
      <c r="D15" s="94"/>
      <c r="E15" s="102"/>
      <c r="F15" s="61" t="s">
        <v>706</v>
      </c>
      <c r="G15" s="352"/>
      <c r="H15" s="19" t="s">
        <v>405</v>
      </c>
      <c r="I15" s="19" t="s">
        <v>405</v>
      </c>
      <c r="J15" s="102"/>
      <c r="K15" s="19"/>
      <c r="L15" s="19"/>
      <c r="M15" s="102"/>
      <c r="N15" s="19"/>
      <c r="O15" s="109"/>
      <c r="P15" s="146"/>
    </row>
    <row r="16" spans="1:16" ht="29" x14ac:dyDescent="0.35">
      <c r="B16" s="147" t="s">
        <v>1662</v>
      </c>
      <c r="C16" s="21" t="s">
        <v>1657</v>
      </c>
      <c r="D16" s="94"/>
      <c r="E16" s="102"/>
      <c r="F16" s="61" t="s">
        <v>715</v>
      </c>
      <c r="G16" s="352"/>
      <c r="H16" s="19" t="s">
        <v>405</v>
      </c>
      <c r="I16" s="19" t="s">
        <v>405</v>
      </c>
      <c r="J16" s="102"/>
      <c r="K16" s="19"/>
      <c r="L16" s="19"/>
      <c r="M16" s="102"/>
      <c r="N16" s="19"/>
      <c r="O16" s="109"/>
      <c r="P16" s="146"/>
    </row>
    <row r="17" spans="2:16" ht="29" x14ac:dyDescent="0.35">
      <c r="B17" s="147" t="s">
        <v>1663</v>
      </c>
      <c r="C17" s="21" t="s">
        <v>1657</v>
      </c>
      <c r="D17" s="94"/>
      <c r="E17" s="102"/>
      <c r="F17" s="55" t="s">
        <v>1664</v>
      </c>
      <c r="G17" s="352"/>
      <c r="H17" s="19"/>
      <c r="I17" s="19"/>
      <c r="J17" s="102"/>
      <c r="K17" s="19"/>
      <c r="L17" s="19"/>
      <c r="M17" s="102"/>
      <c r="N17" s="19"/>
      <c r="O17" s="109"/>
      <c r="P17" s="146"/>
    </row>
    <row r="18" spans="2:16" x14ac:dyDescent="0.35">
      <c r="B18" s="147" t="s">
        <v>1665</v>
      </c>
      <c r="C18" s="21" t="s">
        <v>1657</v>
      </c>
      <c r="D18" s="94"/>
      <c r="E18" s="102"/>
      <c r="F18" s="55" t="s">
        <v>724</v>
      </c>
      <c r="G18" s="353"/>
      <c r="H18" s="19" t="s">
        <v>405</v>
      </c>
      <c r="I18" s="19" t="s">
        <v>405</v>
      </c>
      <c r="J18" s="102"/>
      <c r="K18" s="19"/>
      <c r="L18" s="19"/>
      <c r="M18" s="102"/>
      <c r="N18" s="19"/>
      <c r="O18" s="109"/>
      <c r="P18" s="146"/>
    </row>
    <row r="19" spans="2:16" ht="29" x14ac:dyDescent="0.35">
      <c r="B19" s="147" t="s">
        <v>1666</v>
      </c>
      <c r="C19" s="21" t="s">
        <v>1657</v>
      </c>
      <c r="D19" s="94"/>
      <c r="E19" s="102"/>
      <c r="F19" s="61" t="s">
        <v>711</v>
      </c>
      <c r="G19" s="213" t="s">
        <v>1667</v>
      </c>
      <c r="H19" s="19" t="s">
        <v>405</v>
      </c>
      <c r="I19" s="19" t="s">
        <v>405</v>
      </c>
      <c r="J19" s="102"/>
      <c r="K19" s="19"/>
      <c r="L19" s="19"/>
      <c r="M19" s="102"/>
      <c r="N19" s="19"/>
      <c r="O19" s="109"/>
      <c r="P19" s="146"/>
    </row>
    <row r="20" spans="2:16" ht="29" x14ac:dyDescent="0.35">
      <c r="B20" s="147" t="s">
        <v>1668</v>
      </c>
      <c r="C20" s="21" t="s">
        <v>1669</v>
      </c>
      <c r="D20" s="94"/>
      <c r="E20" s="102"/>
      <c r="F20" s="61" t="s">
        <v>921</v>
      </c>
      <c r="G20" s="213" t="s">
        <v>1670</v>
      </c>
      <c r="H20" s="19"/>
      <c r="I20" s="19"/>
      <c r="J20" s="102"/>
      <c r="K20" s="19"/>
      <c r="L20" s="19"/>
      <c r="M20" s="102"/>
      <c r="N20" s="19"/>
      <c r="O20" s="109"/>
      <c r="P20" s="146"/>
    </row>
    <row r="21" spans="2:16" ht="29" x14ac:dyDescent="0.35">
      <c r="B21" s="147" t="s">
        <v>328</v>
      </c>
      <c r="C21" s="21" t="s">
        <v>1669</v>
      </c>
      <c r="D21" s="94"/>
      <c r="E21" s="102"/>
      <c r="F21" s="61" t="s">
        <v>1005</v>
      </c>
      <c r="G21" s="351" t="s">
        <v>1671</v>
      </c>
      <c r="H21" s="19"/>
      <c r="I21" s="19"/>
      <c r="J21" s="102"/>
      <c r="K21" s="19"/>
      <c r="L21" s="19"/>
      <c r="M21" s="102"/>
      <c r="N21" s="19"/>
      <c r="O21" s="109"/>
      <c r="P21" s="146"/>
    </row>
    <row r="22" spans="2:16" ht="29" x14ac:dyDescent="0.35">
      <c r="B22" s="147" t="s">
        <v>331</v>
      </c>
      <c r="C22" s="169" t="s">
        <v>1669</v>
      </c>
      <c r="D22" s="170"/>
      <c r="E22" s="216"/>
      <c r="F22" s="61" t="s">
        <v>1008</v>
      </c>
      <c r="G22" s="353"/>
      <c r="H22" s="19"/>
      <c r="I22" s="19"/>
      <c r="J22" s="102"/>
      <c r="K22" s="19"/>
      <c r="L22" s="19"/>
      <c r="M22" s="102"/>
      <c r="N22" s="19"/>
      <c r="O22" s="109"/>
      <c r="P22" s="146"/>
    </row>
    <row r="23" spans="2:16" ht="43.5" x14ac:dyDescent="0.35">
      <c r="B23" s="147" t="s">
        <v>333</v>
      </c>
      <c r="C23" s="21" t="s">
        <v>1672</v>
      </c>
      <c r="D23" s="94"/>
      <c r="E23" s="102"/>
      <c r="F23" s="61" t="s">
        <v>1011</v>
      </c>
      <c r="G23" s="351" t="s">
        <v>1673</v>
      </c>
      <c r="H23" s="19" t="s">
        <v>405</v>
      </c>
      <c r="I23" s="19" t="s">
        <v>405</v>
      </c>
      <c r="J23" s="102"/>
      <c r="K23" s="19"/>
      <c r="L23" s="19"/>
      <c r="M23" s="102"/>
      <c r="N23" s="19"/>
      <c r="O23" s="109"/>
      <c r="P23" s="146"/>
    </row>
    <row r="24" spans="2:16" ht="29" x14ac:dyDescent="0.35">
      <c r="B24" s="147" t="s">
        <v>338</v>
      </c>
      <c r="C24" s="21" t="s">
        <v>1669</v>
      </c>
      <c r="D24" s="94"/>
      <c r="E24" s="102"/>
      <c r="F24" s="61" t="s">
        <v>1016</v>
      </c>
      <c r="G24" s="353"/>
      <c r="H24" s="19"/>
      <c r="I24" s="19"/>
      <c r="J24" s="102"/>
      <c r="K24" s="19"/>
      <c r="L24" s="19"/>
      <c r="M24" s="102"/>
      <c r="N24" s="19"/>
      <c r="O24" s="109"/>
      <c r="P24" s="146"/>
    </row>
    <row r="25" spans="2:16" ht="29" x14ac:dyDescent="0.35">
      <c r="B25" s="147" t="s">
        <v>350</v>
      </c>
      <c r="C25" s="21" t="s">
        <v>1674</v>
      </c>
      <c r="D25" s="94"/>
      <c r="E25" s="102"/>
      <c r="F25" s="61" t="s">
        <v>1025</v>
      </c>
      <c r="G25" s="213" t="s">
        <v>1675</v>
      </c>
      <c r="H25" s="19"/>
      <c r="I25" s="19"/>
      <c r="J25" s="102"/>
      <c r="K25" s="19"/>
      <c r="L25" s="19"/>
      <c r="M25" s="102"/>
      <c r="N25" s="19"/>
      <c r="O25" s="109"/>
      <c r="P25" s="146"/>
    </row>
    <row r="26" spans="2:16" x14ac:dyDescent="0.35">
      <c r="B26" s="147" t="s">
        <v>1676</v>
      </c>
      <c r="C26" s="21" t="s">
        <v>1657</v>
      </c>
      <c r="D26" s="94"/>
      <c r="E26" s="102"/>
      <c r="F26" s="61" t="s">
        <v>1053</v>
      </c>
      <c r="G26" s="213" t="s">
        <v>1677</v>
      </c>
      <c r="H26" s="19" t="s">
        <v>405</v>
      </c>
      <c r="I26" s="19" t="s">
        <v>405</v>
      </c>
      <c r="J26" s="102"/>
      <c r="K26" s="19"/>
      <c r="L26" s="19"/>
      <c r="M26" s="102"/>
      <c r="N26" s="19"/>
      <c r="O26" s="109"/>
      <c r="P26" s="146"/>
    </row>
    <row r="27" spans="2:16" ht="29" x14ac:dyDescent="0.35">
      <c r="B27" s="147" t="s">
        <v>1678</v>
      </c>
      <c r="C27" s="21" t="s">
        <v>1669</v>
      </c>
      <c r="D27" s="94"/>
      <c r="E27" s="102"/>
      <c r="F27" s="61" t="s">
        <v>1072</v>
      </c>
      <c r="G27" s="55" t="s">
        <v>1679</v>
      </c>
      <c r="H27" s="19"/>
      <c r="I27" s="19"/>
      <c r="J27" s="102"/>
      <c r="K27" s="19"/>
      <c r="L27" s="19"/>
      <c r="M27" s="102"/>
      <c r="N27" s="19"/>
      <c r="O27" s="109"/>
      <c r="P27" s="146"/>
    </row>
    <row r="28" spans="2:16" ht="29" x14ac:dyDescent="0.35">
      <c r="B28" s="147" t="s">
        <v>1680</v>
      </c>
      <c r="C28" s="21" t="s">
        <v>1681</v>
      </c>
      <c r="D28" s="94"/>
      <c r="E28" s="102"/>
      <c r="F28" s="61" t="s">
        <v>1075</v>
      </c>
      <c r="G28" s="213" t="s">
        <v>1682</v>
      </c>
      <c r="H28" s="19"/>
      <c r="I28" s="19"/>
      <c r="J28" s="102"/>
      <c r="K28" s="19"/>
      <c r="L28" s="19"/>
      <c r="M28" s="102"/>
      <c r="N28" s="19"/>
      <c r="O28" s="109"/>
      <c r="P28" s="146"/>
    </row>
    <row r="29" spans="2:16" ht="29" x14ac:dyDescent="0.35">
      <c r="B29" s="147" t="s">
        <v>1683</v>
      </c>
      <c r="C29" s="21" t="s">
        <v>1681</v>
      </c>
      <c r="D29" s="94"/>
      <c r="E29" s="102"/>
      <c r="F29" s="61" t="s">
        <v>1091</v>
      </c>
      <c r="G29" s="213" t="s">
        <v>1679</v>
      </c>
      <c r="H29" s="19"/>
      <c r="I29" s="19"/>
      <c r="J29" s="102"/>
      <c r="K29" s="19"/>
      <c r="L29" s="19"/>
      <c r="M29" s="102"/>
      <c r="N29" s="19"/>
      <c r="O29" s="109"/>
      <c r="P29" s="146"/>
    </row>
    <row r="30" spans="2:16" ht="29" x14ac:dyDescent="0.35">
      <c r="B30" s="147" t="s">
        <v>1684</v>
      </c>
      <c r="C30" s="21" t="s">
        <v>1669</v>
      </c>
      <c r="D30" s="94"/>
      <c r="E30" s="102"/>
      <c r="F30" s="55" t="s">
        <v>1685</v>
      </c>
      <c r="G30" s="213" t="s">
        <v>1686</v>
      </c>
      <c r="H30" s="19" t="s">
        <v>405</v>
      </c>
      <c r="I30" s="19" t="s">
        <v>405</v>
      </c>
      <c r="J30" s="102"/>
      <c r="K30" s="19"/>
      <c r="L30" s="19"/>
      <c r="M30" s="102"/>
      <c r="N30" s="19"/>
      <c r="O30" s="109"/>
      <c r="P30" s="146"/>
    </row>
    <row r="31" spans="2:16" x14ac:dyDescent="0.35">
      <c r="B31" s="147" t="s">
        <v>1687</v>
      </c>
      <c r="C31" s="21" t="s">
        <v>1681</v>
      </c>
      <c r="D31" s="94"/>
      <c r="E31" s="102"/>
      <c r="F31" s="63" t="s">
        <v>1125</v>
      </c>
      <c r="G31" s="55" t="s">
        <v>1671</v>
      </c>
      <c r="H31" s="19"/>
      <c r="I31" s="19"/>
      <c r="J31" s="102"/>
      <c r="K31" s="19"/>
      <c r="L31" s="19"/>
      <c r="M31" s="102"/>
      <c r="N31" s="19"/>
      <c r="O31" s="109"/>
      <c r="P31" s="146"/>
    </row>
    <row r="32" spans="2:16" x14ac:dyDescent="0.35">
      <c r="B32" s="147" t="s">
        <v>1688</v>
      </c>
      <c r="C32" s="21" t="s">
        <v>1657</v>
      </c>
      <c r="D32" s="94"/>
      <c r="E32" s="102"/>
      <c r="F32" s="55" t="s">
        <v>1134</v>
      </c>
      <c r="G32" s="213" t="s">
        <v>1689</v>
      </c>
      <c r="H32" s="19" t="s">
        <v>405</v>
      </c>
      <c r="I32" s="19" t="s">
        <v>405</v>
      </c>
      <c r="J32" s="102"/>
      <c r="K32" s="19"/>
      <c r="L32" s="19"/>
      <c r="M32" s="102"/>
      <c r="N32" s="19"/>
      <c r="O32" s="109"/>
      <c r="P32" s="146"/>
    </row>
    <row r="33" spans="2:16" x14ac:dyDescent="0.35">
      <c r="B33" s="147" t="s">
        <v>1690</v>
      </c>
      <c r="C33" s="21" t="s">
        <v>1674</v>
      </c>
      <c r="D33" s="94"/>
      <c r="E33" s="102"/>
      <c r="F33" s="55" t="s">
        <v>1175</v>
      </c>
      <c r="G33" s="213" t="s">
        <v>1691</v>
      </c>
      <c r="H33" s="19"/>
      <c r="I33" s="19"/>
      <c r="J33" s="102"/>
      <c r="K33" s="19"/>
      <c r="L33" s="19"/>
      <c r="M33" s="102"/>
      <c r="N33" s="19"/>
      <c r="O33" s="109"/>
      <c r="P33" s="146"/>
    </row>
    <row r="36" spans="2:16" x14ac:dyDescent="0.35">
      <c r="B36" s="23"/>
      <c r="F36" s="23"/>
      <c r="G36" s="23"/>
      <c r="J36" s="23"/>
    </row>
    <row r="37" spans="2:16" x14ac:dyDescent="0.35">
      <c r="B37" s="23"/>
      <c r="F37" s="23"/>
      <c r="G37" s="23"/>
      <c r="J37" s="23"/>
    </row>
    <row r="38" spans="2:16" x14ac:dyDescent="0.35">
      <c r="B38" s="23"/>
      <c r="F38" s="23"/>
      <c r="G38" s="23"/>
      <c r="J38" s="23"/>
    </row>
  </sheetData>
  <autoFilter ref="B2:M30" xr:uid="{1EDB6A58-4A74-4197-A870-1E35A5F2697A}"/>
  <mergeCells count="5">
    <mergeCell ref="B3:O3"/>
    <mergeCell ref="B8:O8"/>
    <mergeCell ref="G9:G18"/>
    <mergeCell ref="G23:G24"/>
    <mergeCell ref="G21:G22"/>
  </mergeCells>
  <conditionalFormatting sqref="H39:H1048576 H1:H7 H9:H35">
    <cfRule type="expression" dxfId="152" priority="16">
      <formula>VLOOKUP(H1,E2E_Status_Lookup,2,0)="Red"</formula>
    </cfRule>
    <cfRule type="expression" dxfId="151" priority="17">
      <formula>VLOOKUP(H1,E2E_Status_Lookup,2,0)="Amber"</formula>
    </cfRule>
    <cfRule type="expression" dxfId="150" priority="18">
      <formula>VLOOKUP(H1,E2E_Status_Lookup,2,0)="Green"</formula>
    </cfRule>
    <cfRule type="expression" dxfId="149" priority="19">
      <formula>VLOOKUP(H1,E2E_Status_Lookup,2,0)="Yellow"</formula>
    </cfRule>
    <cfRule type="expression" dxfId="148" priority="20">
      <formula>VLOOKUP(H1,E2E_Status_Lookup,2,0)="Grey"</formula>
    </cfRule>
  </conditionalFormatting>
  <conditionalFormatting sqref="I39:I1048576 I1:I7 I9:I35">
    <cfRule type="expression" dxfId="147" priority="11">
      <formula>VLOOKUP(I1,xXML_Status_Lookup,2,0)="Green"</formula>
    </cfRule>
    <cfRule type="expression" dxfId="146" priority="12">
      <formula>VLOOKUP(I1,xXML_Status_Lookup,2,0)="Red"</formula>
    </cfRule>
    <cfRule type="expression" dxfId="145" priority="13">
      <formula>VLOOKUP(I1,xXML_Status_Lookup,2,0)="Amber"</formula>
    </cfRule>
    <cfRule type="expression" dxfId="144" priority="14">
      <formula>VLOOKUP(I1,xXML_Status_Lookup,2,0)="Yellow"</formula>
    </cfRule>
    <cfRule type="expression" dxfId="143" priority="15">
      <formula>VLOOKUP(I1,xXML_Status_Lookup,2,0)="Grey"</formula>
    </cfRule>
  </conditionalFormatting>
  <conditionalFormatting sqref="H32:H33">
    <cfRule type="expression" dxfId="142" priority="6">
      <formula>VLOOKUP(H32,E2E_Status_Lookup,2,0)="Red"</formula>
    </cfRule>
    <cfRule type="expression" dxfId="141" priority="7">
      <formula>VLOOKUP(H32,E2E_Status_Lookup,2,0)="Amber"</formula>
    </cfRule>
    <cfRule type="expression" dxfId="140" priority="8">
      <formula>VLOOKUP(H32,E2E_Status_Lookup,2,0)="Green"</formula>
    </cfRule>
    <cfRule type="expression" dxfId="139" priority="9">
      <formula>VLOOKUP(H32,E2E_Status_Lookup,2,0)="Yellow"</formula>
    </cfRule>
    <cfRule type="expression" dxfId="138" priority="10">
      <formula>VLOOKUP(H32,E2E_Status_Lookup,2,0)="Grey"</formula>
    </cfRule>
  </conditionalFormatting>
  <conditionalFormatting sqref="I32:I33">
    <cfRule type="expression" dxfId="137" priority="1">
      <formula>VLOOKUP(I32,xXML_Status_Lookup,2,0)="Green"</formula>
    </cfRule>
    <cfRule type="expression" dxfId="136" priority="2">
      <formula>VLOOKUP(I32,xXML_Status_Lookup,2,0)="Red"</formula>
    </cfRule>
    <cfRule type="expression" dxfId="135" priority="3">
      <formula>VLOOKUP(I32,xXML_Status_Lookup,2,0)="Amber"</formula>
    </cfRule>
    <cfRule type="expression" dxfId="134" priority="4">
      <formula>VLOOKUP(I32,xXML_Status_Lookup,2,0)="Yellow"</formula>
    </cfRule>
    <cfRule type="expression" dxfId="133" priority="5">
      <formula>VLOOKUP(I32,xXML_Status_Lookup,2,0)="Grey"</formula>
    </cfRule>
  </conditionalFormatting>
  <dataValidations count="2">
    <dataValidation type="list" allowBlank="1" showInputMessage="1" showErrorMessage="1" sqref="I4:I33" xr:uid="{8724EC21-9DF0-477E-A308-00F773336498}">
      <formula1>XML_Status_List</formula1>
    </dataValidation>
    <dataValidation type="list" allowBlank="1" showInputMessage="1" showErrorMessage="1" sqref="H4:H33" xr:uid="{2B27A393-BDB6-4C52-93B5-85D0FF4A5182}">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9EFF2-741B-4D82-9541-07D022F0715E}">
  <dimension ref="A1:Q86"/>
  <sheetViews>
    <sheetView zoomScale="70" zoomScaleNormal="70" workbookViewId="0">
      <pane xSplit="5" ySplit="2" topLeftCell="Q12" activePane="bottomRight" state="frozen"/>
      <selection pane="topRight" activeCell="H42" sqref="H42:H81"/>
      <selection pane="bottomLeft" activeCell="H42" sqref="H42:H81"/>
      <selection pane="bottomRight" activeCell="Q14" sqref="Q14"/>
    </sheetView>
  </sheetViews>
  <sheetFormatPr defaultColWidth="9.1796875" defaultRowHeight="14.5" outlineLevelCol="1" x14ac:dyDescent="0.35"/>
  <cols>
    <col min="1" max="1" width="2.7265625" style="56" customWidth="1"/>
    <col min="2" max="2" width="17" style="56" customWidth="1"/>
    <col min="3" max="3" width="13.453125" style="23" customWidth="1"/>
    <col min="4" max="4" width="9.26953125" style="23" customWidth="1" outlineLevel="1"/>
    <col min="5" max="5" width="26.453125" style="23" customWidth="1" outlineLevel="1"/>
    <col min="6" max="6" width="32.1796875" style="23" customWidth="1" outlineLevel="1"/>
    <col min="7" max="7" width="57" style="56" customWidth="1"/>
    <col min="8" max="8" width="93.8164062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40.81640625" style="56" hidden="1" customWidth="1" outlineLevel="1"/>
    <col min="15" max="15" width="20.1796875" style="23" hidden="1" customWidth="1" outlineLevel="1"/>
    <col min="16" max="16" width="48.54296875" style="23" hidden="1" customWidth="1" outlineLevel="1"/>
    <col min="17" max="17" width="9.1796875" style="56" collapsed="1"/>
    <col min="18" max="16384" width="9.1796875" style="56"/>
  </cols>
  <sheetData>
    <row r="1" spans="1:17" ht="18.5" x14ac:dyDescent="0.35">
      <c r="A1" s="56" t="s">
        <v>1308</v>
      </c>
      <c r="B1" s="101" t="s">
        <v>1692</v>
      </c>
      <c r="C1" s="95"/>
      <c r="D1" s="95"/>
      <c r="E1" s="95"/>
      <c r="F1" s="95"/>
      <c r="I1" s="95"/>
    </row>
    <row r="2" spans="1:17" ht="29" x14ac:dyDescent="0.35">
      <c r="B2" s="92" t="s">
        <v>1615</v>
      </c>
      <c r="C2" s="92" t="s">
        <v>1616</v>
      </c>
      <c r="D2" s="92" t="s">
        <v>1693</v>
      </c>
      <c r="E2" s="92" t="s">
        <v>1617</v>
      </c>
      <c r="F2" s="92" t="s">
        <v>1618</v>
      </c>
      <c r="G2" s="93" t="s">
        <v>1619</v>
      </c>
      <c r="H2" s="92" t="s">
        <v>1620</v>
      </c>
      <c r="I2" s="92" t="s">
        <v>1621</v>
      </c>
      <c r="J2" s="92" t="s">
        <v>1622</v>
      </c>
      <c r="K2" s="92" t="s">
        <v>1623</v>
      </c>
      <c r="L2" s="92" t="s">
        <v>1624</v>
      </c>
      <c r="M2" s="92" t="s">
        <v>1625</v>
      </c>
      <c r="N2" s="92" t="s">
        <v>1626</v>
      </c>
      <c r="O2" s="92" t="s">
        <v>1627</v>
      </c>
      <c r="P2" s="144" t="s">
        <v>657</v>
      </c>
      <c r="Q2" s="146"/>
    </row>
    <row r="3" spans="1:17" x14ac:dyDescent="0.35">
      <c r="B3" s="348" t="s">
        <v>1694</v>
      </c>
      <c r="C3" s="348"/>
      <c r="D3" s="348"/>
      <c r="E3" s="348"/>
      <c r="F3" s="348"/>
      <c r="G3" s="348"/>
      <c r="H3" s="348"/>
      <c r="I3" s="348"/>
      <c r="J3" s="348"/>
      <c r="K3" s="348"/>
      <c r="L3" s="348"/>
      <c r="M3" s="348"/>
      <c r="N3" s="348"/>
      <c r="O3" s="348"/>
      <c r="P3" s="348"/>
      <c r="Q3" s="146"/>
    </row>
    <row r="4" spans="1:17" ht="29" x14ac:dyDescent="0.35">
      <c r="B4" s="149" t="s">
        <v>1695</v>
      </c>
      <c r="C4" s="107" t="s">
        <v>1696</v>
      </c>
      <c r="D4" s="107"/>
      <c r="E4" s="106" t="s">
        <v>1697</v>
      </c>
      <c r="F4" s="106" t="s">
        <v>1698</v>
      </c>
      <c r="G4" s="55" t="s">
        <v>1699</v>
      </c>
      <c r="H4" s="94"/>
      <c r="I4" s="19" t="s">
        <v>405</v>
      </c>
      <c r="J4" s="19" t="s">
        <v>405</v>
      </c>
      <c r="K4" s="94"/>
      <c r="L4" s="18" t="s">
        <v>148</v>
      </c>
      <c r="M4" s="19"/>
      <c r="N4" s="55"/>
      <c r="O4" s="19"/>
      <c r="P4" s="145"/>
      <c r="Q4" s="146"/>
    </row>
    <row r="5" spans="1:17" ht="58" x14ac:dyDescent="0.35">
      <c r="B5" s="106" t="s">
        <v>1663</v>
      </c>
      <c r="C5" s="107" t="s">
        <v>1696</v>
      </c>
      <c r="D5" s="107"/>
      <c r="E5" s="106" t="s">
        <v>1700</v>
      </c>
      <c r="F5" s="106" t="s">
        <v>1698</v>
      </c>
      <c r="G5" s="55" t="s">
        <v>1664</v>
      </c>
      <c r="H5" s="94" t="s">
        <v>720</v>
      </c>
      <c r="I5" s="19" t="s">
        <v>1635</v>
      </c>
      <c r="J5" s="19" t="s">
        <v>1636</v>
      </c>
      <c r="K5" s="94"/>
      <c r="L5" s="18" t="s">
        <v>1637</v>
      </c>
      <c r="M5" s="19" t="s">
        <v>1638</v>
      </c>
      <c r="N5" s="55" t="s">
        <v>1639</v>
      </c>
      <c r="O5" s="19" t="s">
        <v>132</v>
      </c>
      <c r="P5" s="145"/>
      <c r="Q5" s="146"/>
    </row>
    <row r="6" spans="1:17" x14ac:dyDescent="0.35">
      <c r="B6" s="348" t="s">
        <v>1701</v>
      </c>
      <c r="C6" s="348"/>
      <c r="D6" s="348"/>
      <c r="E6" s="348"/>
      <c r="F6" s="348"/>
      <c r="G6" s="348"/>
      <c r="H6" s="348"/>
      <c r="I6" s="348"/>
      <c r="J6" s="348"/>
      <c r="K6" s="348"/>
      <c r="L6" s="348"/>
      <c r="M6" s="348"/>
      <c r="N6" s="348"/>
      <c r="O6" s="348"/>
      <c r="P6" s="348"/>
      <c r="Q6" s="146"/>
    </row>
    <row r="7" spans="1:17" ht="43.5" x14ac:dyDescent="0.35">
      <c r="B7" s="55" t="s">
        <v>1665</v>
      </c>
      <c r="C7" s="18" t="s">
        <v>1696</v>
      </c>
      <c r="D7" s="18"/>
      <c r="E7" s="94" t="s">
        <v>1702</v>
      </c>
      <c r="F7" s="94" t="s">
        <v>1703</v>
      </c>
      <c r="G7" s="55" t="s">
        <v>1704</v>
      </c>
      <c r="H7" s="94" t="s">
        <v>1705</v>
      </c>
      <c r="I7" s="19" t="s">
        <v>1635</v>
      </c>
      <c r="J7" s="19" t="s">
        <v>1636</v>
      </c>
      <c r="K7" s="94"/>
      <c r="L7" s="18" t="s">
        <v>1637</v>
      </c>
      <c r="M7" s="19" t="s">
        <v>1645</v>
      </c>
      <c r="N7" s="102"/>
      <c r="O7" s="19" t="s">
        <v>132</v>
      </c>
      <c r="P7" s="109"/>
      <c r="Q7" s="146"/>
    </row>
    <row r="8" spans="1:17" ht="29" x14ac:dyDescent="0.35">
      <c r="B8" s="55" t="s">
        <v>1629</v>
      </c>
      <c r="C8" s="18" t="s">
        <v>1696</v>
      </c>
      <c r="D8" s="18"/>
      <c r="E8" s="94" t="s">
        <v>1706</v>
      </c>
      <c r="F8" s="94" t="s">
        <v>1707</v>
      </c>
      <c r="G8" s="55" t="s">
        <v>1708</v>
      </c>
      <c r="H8" s="61" t="s">
        <v>729</v>
      </c>
      <c r="I8" s="19" t="s">
        <v>1635</v>
      </c>
      <c r="J8" s="19" t="s">
        <v>1636</v>
      </c>
      <c r="K8" s="94"/>
      <c r="L8" s="18" t="s">
        <v>148</v>
      </c>
      <c r="M8" s="19"/>
      <c r="N8" s="102"/>
      <c r="O8" s="19"/>
      <c r="P8" s="109"/>
      <c r="Q8" s="146"/>
    </row>
    <row r="9" spans="1:17" x14ac:dyDescent="0.35">
      <c r="B9" s="349" t="s">
        <v>1709</v>
      </c>
      <c r="C9" s="349"/>
      <c r="D9" s="349"/>
      <c r="E9" s="349"/>
      <c r="F9" s="349"/>
      <c r="G9" s="349"/>
      <c r="H9" s="349"/>
      <c r="I9" s="349"/>
      <c r="J9" s="349"/>
      <c r="K9" s="349"/>
      <c r="L9" s="349"/>
      <c r="M9" s="349"/>
      <c r="N9" s="349"/>
      <c r="O9" s="349"/>
      <c r="P9" s="349"/>
      <c r="Q9" s="146"/>
    </row>
    <row r="10" spans="1:17" ht="43.5" x14ac:dyDescent="0.35">
      <c r="B10" s="55" t="s">
        <v>1710</v>
      </c>
      <c r="C10" s="18" t="s">
        <v>1696</v>
      </c>
      <c r="D10" s="18"/>
      <c r="E10" s="94" t="s">
        <v>1711</v>
      </c>
      <c r="F10" s="94" t="s">
        <v>1712</v>
      </c>
      <c r="G10" s="55" t="s">
        <v>938</v>
      </c>
      <c r="H10" s="94" t="s">
        <v>1713</v>
      </c>
      <c r="I10" s="19" t="s">
        <v>1635</v>
      </c>
      <c r="J10" s="19" t="s">
        <v>1636</v>
      </c>
      <c r="K10" s="94"/>
      <c r="L10" s="18" t="s">
        <v>1637</v>
      </c>
      <c r="M10" s="19" t="s">
        <v>1714</v>
      </c>
      <c r="N10" s="55"/>
      <c r="O10" s="19" t="s">
        <v>1715</v>
      </c>
      <c r="P10" s="109"/>
      <c r="Q10" s="146"/>
    </row>
    <row r="11" spans="1:17" ht="29" x14ac:dyDescent="0.35">
      <c r="B11" s="55" t="s">
        <v>1716</v>
      </c>
      <c r="C11" s="18" t="s">
        <v>1696</v>
      </c>
      <c r="D11" s="18"/>
      <c r="E11" s="94" t="s">
        <v>1717</v>
      </c>
      <c r="F11" s="94" t="s">
        <v>1712</v>
      </c>
      <c r="G11" s="55" t="s">
        <v>941</v>
      </c>
      <c r="H11" s="94" t="s">
        <v>1718</v>
      </c>
      <c r="I11" s="19" t="s">
        <v>1635</v>
      </c>
      <c r="J11" s="19" t="s">
        <v>1636</v>
      </c>
      <c r="K11" s="94"/>
      <c r="L11" s="18" t="s">
        <v>148</v>
      </c>
      <c r="M11" s="19"/>
      <c r="N11" s="55"/>
      <c r="O11" s="19"/>
      <c r="P11" s="109"/>
      <c r="Q11" s="146"/>
    </row>
    <row r="12" spans="1:17" x14ac:dyDescent="0.35">
      <c r="B12" s="348" t="s">
        <v>1719</v>
      </c>
      <c r="C12" s="348"/>
      <c r="D12" s="348"/>
      <c r="E12" s="348"/>
      <c r="F12" s="348"/>
      <c r="G12" s="348"/>
      <c r="H12" s="348"/>
      <c r="I12" s="348"/>
      <c r="J12" s="348"/>
      <c r="K12" s="348"/>
      <c r="L12" s="348"/>
      <c r="M12" s="348"/>
      <c r="N12" s="348"/>
      <c r="O12" s="348"/>
      <c r="P12" s="348"/>
      <c r="Q12" s="146"/>
    </row>
    <row r="13" spans="1:17" ht="29" x14ac:dyDescent="0.35">
      <c r="B13" s="94" t="s">
        <v>1720</v>
      </c>
      <c r="C13" s="18" t="s">
        <v>1696</v>
      </c>
      <c r="D13" s="18"/>
      <c r="E13" s="94" t="s">
        <v>1721</v>
      </c>
      <c r="F13" s="94" t="s">
        <v>1722</v>
      </c>
      <c r="G13" s="55" t="s">
        <v>1723</v>
      </c>
      <c r="H13" s="94" t="s">
        <v>1724</v>
      </c>
      <c r="I13" s="19" t="s">
        <v>1635</v>
      </c>
      <c r="J13" s="19" t="s">
        <v>1636</v>
      </c>
      <c r="K13" s="94"/>
      <c r="L13" s="18" t="s">
        <v>148</v>
      </c>
      <c r="M13" s="19"/>
      <c r="N13" s="55"/>
      <c r="O13" s="19"/>
      <c r="P13" s="145"/>
      <c r="Q13" s="146"/>
    </row>
    <row r="14" spans="1:17" ht="43.5" x14ac:dyDescent="0.35">
      <c r="B14" s="94" t="s">
        <v>1725</v>
      </c>
      <c r="C14" s="18" t="s">
        <v>1696</v>
      </c>
      <c r="D14" s="18"/>
      <c r="E14" s="94" t="s">
        <v>1726</v>
      </c>
      <c r="F14" s="94" t="s">
        <v>1722</v>
      </c>
      <c r="G14" s="63" t="s">
        <v>1727</v>
      </c>
      <c r="H14" s="94" t="s">
        <v>1728</v>
      </c>
      <c r="I14" s="19" t="s">
        <v>1635</v>
      </c>
      <c r="J14" s="19" t="s">
        <v>1636</v>
      </c>
      <c r="K14" s="94"/>
      <c r="L14" s="18" t="s">
        <v>148</v>
      </c>
      <c r="M14" s="19"/>
      <c r="N14" s="55"/>
      <c r="O14" s="19"/>
      <c r="P14" s="145"/>
      <c r="Q14" s="146"/>
    </row>
    <row r="15" spans="1:17" ht="58" x14ac:dyDescent="0.35">
      <c r="B15" s="94" t="s">
        <v>1684</v>
      </c>
      <c r="C15" s="18" t="s">
        <v>1696</v>
      </c>
      <c r="D15" s="18"/>
      <c r="E15" s="94" t="s">
        <v>1729</v>
      </c>
      <c r="F15" s="94" t="s">
        <v>1730</v>
      </c>
      <c r="G15" s="55" t="s">
        <v>1685</v>
      </c>
      <c r="H15" s="94" t="s">
        <v>1731</v>
      </c>
      <c r="I15" s="19" t="s">
        <v>1635</v>
      </c>
      <c r="J15" s="19" t="s">
        <v>1636</v>
      </c>
      <c r="K15" s="94"/>
      <c r="L15" s="18" t="s">
        <v>148</v>
      </c>
      <c r="M15" s="19"/>
      <c r="N15" s="55"/>
      <c r="O15" s="19"/>
      <c r="P15" s="145"/>
      <c r="Q15" s="146"/>
    </row>
    <row r="16" spans="1:17" ht="72.5" x14ac:dyDescent="0.35">
      <c r="B16" s="94" t="s">
        <v>1732</v>
      </c>
      <c r="C16" s="18" t="s">
        <v>1696</v>
      </c>
      <c r="D16" s="18"/>
      <c r="E16" s="94" t="s">
        <v>1733</v>
      </c>
      <c r="F16" s="94" t="s">
        <v>1730</v>
      </c>
      <c r="G16" s="63" t="s">
        <v>1121</v>
      </c>
      <c r="H16" s="63" t="s">
        <v>1734</v>
      </c>
      <c r="I16" s="19" t="s">
        <v>1635</v>
      </c>
      <c r="J16" s="19" t="s">
        <v>1636</v>
      </c>
      <c r="K16" s="94"/>
      <c r="L16" s="18" t="s">
        <v>1637</v>
      </c>
      <c r="M16" s="19" t="s">
        <v>1645</v>
      </c>
      <c r="N16" s="55" t="s">
        <v>1735</v>
      </c>
      <c r="O16" s="19" t="s">
        <v>132</v>
      </c>
      <c r="P16" s="145"/>
      <c r="Q16" s="146"/>
    </row>
    <row r="17" spans="2:17" ht="43.5" x14ac:dyDescent="0.35">
      <c r="B17" s="94" t="s">
        <v>1687</v>
      </c>
      <c r="C17" s="18" t="s">
        <v>1696</v>
      </c>
      <c r="D17" s="18"/>
      <c r="E17" s="94" t="s">
        <v>1736</v>
      </c>
      <c r="F17" s="94" t="s">
        <v>1737</v>
      </c>
      <c r="G17" s="63" t="s">
        <v>1125</v>
      </c>
      <c r="H17" s="63" t="s">
        <v>1126</v>
      </c>
      <c r="I17" s="19" t="s">
        <v>1635</v>
      </c>
      <c r="J17" s="19" t="s">
        <v>1636</v>
      </c>
      <c r="K17" s="94"/>
      <c r="L17" s="18" t="s">
        <v>1637</v>
      </c>
      <c r="M17" s="19" t="s">
        <v>1738</v>
      </c>
      <c r="N17" s="55"/>
      <c r="O17" s="19" t="s">
        <v>1715</v>
      </c>
      <c r="P17" s="145"/>
      <c r="Q17" s="146"/>
    </row>
    <row r="18" spans="2:17" ht="29" x14ac:dyDescent="0.35">
      <c r="B18" s="148" t="s">
        <v>1695</v>
      </c>
      <c r="C18" s="18" t="s">
        <v>1696</v>
      </c>
      <c r="D18" s="18"/>
      <c r="E18" s="94" t="s">
        <v>1739</v>
      </c>
      <c r="F18" s="94" t="s">
        <v>1740</v>
      </c>
      <c r="G18" s="55" t="s">
        <v>1741</v>
      </c>
      <c r="H18" s="94" t="s">
        <v>1742</v>
      </c>
      <c r="I18" s="19" t="s">
        <v>405</v>
      </c>
      <c r="J18" s="19" t="s">
        <v>405</v>
      </c>
      <c r="K18" s="94"/>
      <c r="L18" s="18" t="s">
        <v>148</v>
      </c>
      <c r="M18" s="19"/>
      <c r="N18" s="55"/>
      <c r="O18" s="19"/>
      <c r="P18" s="145"/>
      <c r="Q18" s="146"/>
    </row>
    <row r="19" spans="2:17" x14ac:dyDescent="0.35">
      <c r="B19" s="148" t="s">
        <v>1695</v>
      </c>
      <c r="C19" s="18" t="s">
        <v>1696</v>
      </c>
      <c r="D19" s="18"/>
      <c r="E19" s="94" t="s">
        <v>1743</v>
      </c>
      <c r="F19" s="94" t="s">
        <v>1740</v>
      </c>
      <c r="G19" s="55"/>
      <c r="H19" s="94"/>
      <c r="I19" s="19" t="s">
        <v>405</v>
      </c>
      <c r="J19" s="19" t="s">
        <v>405</v>
      </c>
      <c r="K19" s="94"/>
      <c r="L19" s="18" t="s">
        <v>148</v>
      </c>
      <c r="M19" s="19"/>
      <c r="N19" s="55"/>
      <c r="O19" s="19"/>
      <c r="P19" s="145"/>
      <c r="Q19" s="146"/>
    </row>
    <row r="20" spans="2:17" x14ac:dyDescent="0.35">
      <c r="B20" s="348" t="s">
        <v>1744</v>
      </c>
      <c r="C20" s="348"/>
      <c r="D20" s="348"/>
      <c r="E20" s="348"/>
      <c r="F20" s="348"/>
      <c r="G20" s="348"/>
      <c r="H20" s="348"/>
      <c r="I20" s="348"/>
      <c r="J20" s="348"/>
      <c r="K20" s="348"/>
      <c r="L20" s="348"/>
      <c r="M20" s="348"/>
      <c r="N20" s="348"/>
      <c r="O20" s="348"/>
      <c r="P20" s="348"/>
      <c r="Q20" s="146"/>
    </row>
    <row r="21" spans="2:17" ht="72.5" x14ac:dyDescent="0.35">
      <c r="B21" s="55" t="s">
        <v>1745</v>
      </c>
      <c r="C21" s="18" t="s">
        <v>1696</v>
      </c>
      <c r="D21" s="18"/>
      <c r="E21" s="94" t="s">
        <v>1746</v>
      </c>
      <c r="F21" s="94" t="s">
        <v>1747</v>
      </c>
      <c r="G21" s="63" t="s">
        <v>1748</v>
      </c>
      <c r="H21" s="63" t="s">
        <v>1749</v>
      </c>
      <c r="I21" s="19" t="s">
        <v>1635</v>
      </c>
      <c r="J21" s="19" t="s">
        <v>1636</v>
      </c>
      <c r="K21" s="94"/>
      <c r="L21" s="18" t="s">
        <v>148</v>
      </c>
      <c r="M21" s="19"/>
      <c r="N21" s="102"/>
      <c r="O21" s="19"/>
      <c r="P21" s="109"/>
      <c r="Q21" s="146"/>
    </row>
    <row r="22" spans="2:17" ht="43.5" x14ac:dyDescent="0.35">
      <c r="B22" s="55" t="s">
        <v>1688</v>
      </c>
      <c r="C22" s="18" t="s">
        <v>1696</v>
      </c>
      <c r="D22" s="18"/>
      <c r="E22" s="94" t="s">
        <v>1750</v>
      </c>
      <c r="F22" s="94" t="s">
        <v>1751</v>
      </c>
      <c r="G22" s="63" t="s">
        <v>1134</v>
      </c>
      <c r="H22" s="63" t="s">
        <v>1135</v>
      </c>
      <c r="I22" s="19" t="s">
        <v>1635</v>
      </c>
      <c r="J22" s="19" t="s">
        <v>1636</v>
      </c>
      <c r="K22" s="94"/>
      <c r="L22" s="18" t="s">
        <v>148</v>
      </c>
      <c r="M22" s="19"/>
      <c r="N22" s="102"/>
      <c r="O22" s="19"/>
      <c r="P22" s="109"/>
      <c r="Q22" s="146"/>
    </row>
    <row r="23" spans="2:17" ht="116" x14ac:dyDescent="0.35">
      <c r="B23" s="55" t="s">
        <v>1752</v>
      </c>
      <c r="C23" s="18" t="s">
        <v>1696</v>
      </c>
      <c r="D23" s="18"/>
      <c r="E23" s="94" t="s">
        <v>1753</v>
      </c>
      <c r="F23" s="94" t="s">
        <v>1754</v>
      </c>
      <c r="G23" s="63" t="s">
        <v>1137</v>
      </c>
      <c r="H23" s="63" t="s">
        <v>1138</v>
      </c>
      <c r="I23" s="19" t="s">
        <v>1635</v>
      </c>
      <c r="J23" s="19" t="s">
        <v>1636</v>
      </c>
      <c r="K23" s="94"/>
      <c r="L23" s="18" t="s">
        <v>1637</v>
      </c>
      <c r="M23" s="19" t="s">
        <v>1714</v>
      </c>
      <c r="N23" s="102"/>
      <c r="O23" s="19" t="s">
        <v>1715</v>
      </c>
      <c r="P23" s="109"/>
      <c r="Q23" s="146"/>
    </row>
    <row r="24" spans="2:17" ht="43.5" x14ac:dyDescent="0.35">
      <c r="B24" s="55" t="s">
        <v>1755</v>
      </c>
      <c r="C24" s="18" t="s">
        <v>1696</v>
      </c>
      <c r="D24" s="18"/>
      <c r="E24" s="94" t="s">
        <v>1756</v>
      </c>
      <c r="F24" s="94" t="s">
        <v>1757</v>
      </c>
      <c r="G24" s="63" t="s">
        <v>1140</v>
      </c>
      <c r="H24" s="63" t="s">
        <v>1141</v>
      </c>
      <c r="I24" s="19" t="s">
        <v>1635</v>
      </c>
      <c r="J24" s="19" t="s">
        <v>1636</v>
      </c>
      <c r="K24" s="94"/>
      <c r="L24" s="18" t="s">
        <v>148</v>
      </c>
      <c r="M24" s="19"/>
      <c r="N24" s="102"/>
      <c r="O24" s="19"/>
      <c r="P24" s="109"/>
      <c r="Q24" s="146"/>
    </row>
    <row r="25" spans="2:17" ht="72.5" x14ac:dyDescent="0.35">
      <c r="B25" s="55" t="s">
        <v>1758</v>
      </c>
      <c r="C25" s="18" t="s">
        <v>1696</v>
      </c>
      <c r="D25" s="18"/>
      <c r="E25" s="94" t="s">
        <v>1759</v>
      </c>
      <c r="F25" s="94" t="s">
        <v>1760</v>
      </c>
      <c r="G25" s="55" t="s">
        <v>1143</v>
      </c>
      <c r="H25" s="94" t="s">
        <v>1761</v>
      </c>
      <c r="I25" s="19" t="s">
        <v>1635</v>
      </c>
      <c r="J25" s="19" t="s">
        <v>1636</v>
      </c>
      <c r="K25" s="94"/>
      <c r="L25" s="18" t="s">
        <v>148</v>
      </c>
      <c r="M25" s="19"/>
      <c r="N25" s="102"/>
      <c r="O25" s="19"/>
      <c r="P25" s="109"/>
      <c r="Q25" s="146"/>
    </row>
    <row r="26" spans="2:17" ht="72.5" x14ac:dyDescent="0.35">
      <c r="B26" s="55" t="s">
        <v>1762</v>
      </c>
      <c r="C26" s="18" t="s">
        <v>1696</v>
      </c>
      <c r="D26" s="18"/>
      <c r="E26" s="94" t="s">
        <v>1763</v>
      </c>
      <c r="F26" s="94" t="s">
        <v>1764</v>
      </c>
      <c r="G26" s="63" t="s">
        <v>1146</v>
      </c>
      <c r="H26" s="63" t="s">
        <v>1765</v>
      </c>
      <c r="I26" s="19" t="s">
        <v>1635</v>
      </c>
      <c r="J26" s="19" t="s">
        <v>1636</v>
      </c>
      <c r="K26" s="94"/>
      <c r="L26" s="18" t="s">
        <v>148</v>
      </c>
      <c r="M26" s="19"/>
      <c r="N26" s="102"/>
      <c r="O26" s="19"/>
      <c r="P26" s="109"/>
      <c r="Q26" s="146"/>
    </row>
    <row r="27" spans="2:17" ht="43.5" x14ac:dyDescent="0.35">
      <c r="B27" s="55" t="s">
        <v>1766</v>
      </c>
      <c r="C27" s="18" t="s">
        <v>1696</v>
      </c>
      <c r="D27" s="18"/>
      <c r="E27" s="94" t="s">
        <v>1767</v>
      </c>
      <c r="F27" s="94" t="s">
        <v>1768</v>
      </c>
      <c r="G27" s="55" t="s">
        <v>1769</v>
      </c>
      <c r="H27" s="94" t="s">
        <v>1150</v>
      </c>
      <c r="I27" s="19" t="s">
        <v>1635</v>
      </c>
      <c r="J27" s="19" t="s">
        <v>1636</v>
      </c>
      <c r="K27" s="94"/>
      <c r="L27" s="18" t="s">
        <v>148</v>
      </c>
      <c r="M27" s="19"/>
      <c r="N27" s="102"/>
      <c r="O27" s="19"/>
      <c r="P27" s="109"/>
      <c r="Q27" s="146"/>
    </row>
    <row r="28" spans="2:17" ht="43.5" x14ac:dyDescent="0.35">
      <c r="B28" s="55" t="s">
        <v>1770</v>
      </c>
      <c r="C28" s="18" t="s">
        <v>1696</v>
      </c>
      <c r="D28" s="18"/>
      <c r="E28" s="94" t="s">
        <v>1771</v>
      </c>
      <c r="F28" s="94" t="s">
        <v>1772</v>
      </c>
      <c r="G28" s="55" t="s">
        <v>1773</v>
      </c>
      <c r="H28" s="94" t="s">
        <v>1153</v>
      </c>
      <c r="I28" s="19" t="s">
        <v>1635</v>
      </c>
      <c r="J28" s="19" t="s">
        <v>1636</v>
      </c>
      <c r="K28" s="94"/>
      <c r="L28" s="18" t="s">
        <v>148</v>
      </c>
      <c r="M28" s="19"/>
      <c r="N28" s="102"/>
      <c r="O28" s="19"/>
      <c r="P28" s="109"/>
      <c r="Q28" s="146"/>
    </row>
    <row r="29" spans="2:17" ht="58" x14ac:dyDescent="0.35">
      <c r="B29" s="55" t="s">
        <v>1774</v>
      </c>
      <c r="C29" s="18" t="s">
        <v>1696</v>
      </c>
      <c r="D29" s="18"/>
      <c r="E29" s="94" t="s">
        <v>1775</v>
      </c>
      <c r="F29" s="94" t="s">
        <v>1776</v>
      </c>
      <c r="G29" s="55" t="s">
        <v>1155</v>
      </c>
      <c r="H29" s="94" t="s">
        <v>1156</v>
      </c>
      <c r="I29" s="19" t="s">
        <v>1635</v>
      </c>
      <c r="J29" s="19" t="s">
        <v>1636</v>
      </c>
      <c r="K29" s="94"/>
      <c r="L29" s="18" t="s">
        <v>148</v>
      </c>
      <c r="M29" s="19"/>
      <c r="N29" s="102"/>
      <c r="O29" s="19"/>
      <c r="P29" s="109"/>
      <c r="Q29" s="146"/>
    </row>
    <row r="30" spans="2:17" ht="87" x14ac:dyDescent="0.35">
      <c r="B30" s="55" t="s">
        <v>1777</v>
      </c>
      <c r="C30" s="18" t="s">
        <v>1696</v>
      </c>
      <c r="D30" s="18"/>
      <c r="E30" s="94" t="s">
        <v>1778</v>
      </c>
      <c r="F30" s="94" t="s">
        <v>1779</v>
      </c>
      <c r="G30" s="55" t="s">
        <v>1780</v>
      </c>
      <c r="H30" s="94" t="s">
        <v>1781</v>
      </c>
      <c r="I30" s="19" t="s">
        <v>1635</v>
      </c>
      <c r="J30" s="19" t="s">
        <v>1636</v>
      </c>
      <c r="K30" s="94"/>
      <c r="L30" s="18" t="s">
        <v>148</v>
      </c>
      <c r="M30" s="19"/>
      <c r="N30" s="102"/>
      <c r="O30" s="19"/>
      <c r="P30" s="109"/>
      <c r="Q30" s="146"/>
    </row>
    <row r="31" spans="2:17" ht="72.5" x14ac:dyDescent="0.35">
      <c r="B31" s="148" t="s">
        <v>1695</v>
      </c>
      <c r="C31" s="18" t="s">
        <v>1696</v>
      </c>
      <c r="D31" s="18"/>
      <c r="E31" s="94" t="s">
        <v>1782</v>
      </c>
      <c r="F31" s="94" t="s">
        <v>1783</v>
      </c>
      <c r="G31" s="63" t="s">
        <v>1248</v>
      </c>
      <c r="H31" s="63" t="s">
        <v>1784</v>
      </c>
      <c r="I31" s="19" t="s">
        <v>405</v>
      </c>
      <c r="J31" s="19" t="s">
        <v>405</v>
      </c>
      <c r="K31" s="94" t="s">
        <v>1785</v>
      </c>
      <c r="L31" s="18" t="s">
        <v>148</v>
      </c>
      <c r="M31" s="19"/>
      <c r="N31" s="102"/>
      <c r="O31" s="19"/>
      <c r="P31" s="109"/>
      <c r="Q31" s="146"/>
    </row>
    <row r="32" spans="2:17" ht="87" x14ac:dyDescent="0.35">
      <c r="B32" s="148" t="s">
        <v>1695</v>
      </c>
      <c r="C32" s="18" t="s">
        <v>1696</v>
      </c>
      <c r="D32" s="18"/>
      <c r="E32" s="94" t="s">
        <v>1786</v>
      </c>
      <c r="F32" s="94" t="s">
        <v>1787</v>
      </c>
      <c r="G32" s="55" t="s">
        <v>1788</v>
      </c>
      <c r="H32" s="94" t="s">
        <v>1789</v>
      </c>
      <c r="I32" s="19" t="s">
        <v>405</v>
      </c>
      <c r="J32" s="19" t="s">
        <v>405</v>
      </c>
      <c r="K32" s="94" t="s">
        <v>1790</v>
      </c>
      <c r="L32" s="18" t="s">
        <v>148</v>
      </c>
      <c r="M32" s="19"/>
      <c r="N32" s="102"/>
      <c r="O32" s="19"/>
      <c r="P32" s="109"/>
      <c r="Q32" s="146"/>
    </row>
    <row r="33" spans="2:17" ht="72.5" x14ac:dyDescent="0.35">
      <c r="B33" s="148" t="s">
        <v>1695</v>
      </c>
      <c r="C33" s="18" t="s">
        <v>1696</v>
      </c>
      <c r="D33" s="18"/>
      <c r="E33" s="94" t="s">
        <v>1791</v>
      </c>
      <c r="F33" s="94" t="s">
        <v>1792</v>
      </c>
      <c r="G33" s="55" t="s">
        <v>1251</v>
      </c>
      <c r="H33" s="112" t="s">
        <v>1793</v>
      </c>
      <c r="I33" s="19" t="s">
        <v>405</v>
      </c>
      <c r="J33" s="19" t="s">
        <v>405</v>
      </c>
      <c r="K33" s="94" t="s">
        <v>1794</v>
      </c>
      <c r="L33" s="18"/>
      <c r="M33" s="19"/>
      <c r="N33" s="102"/>
      <c r="O33" s="19"/>
      <c r="P33" s="109"/>
      <c r="Q33" s="146"/>
    </row>
    <row r="34" spans="2:17" ht="72.5" x14ac:dyDescent="0.35">
      <c r="B34" s="55" t="s">
        <v>1795</v>
      </c>
      <c r="C34" s="18" t="s">
        <v>1696</v>
      </c>
      <c r="D34" s="18"/>
      <c r="E34" s="94" t="s">
        <v>1796</v>
      </c>
      <c r="F34" s="94" t="s">
        <v>1797</v>
      </c>
      <c r="G34" s="55" t="s">
        <v>1798</v>
      </c>
      <c r="H34" s="94" t="s">
        <v>1799</v>
      </c>
      <c r="I34" s="19" t="s">
        <v>1635</v>
      </c>
      <c r="J34" s="19" t="s">
        <v>1636</v>
      </c>
      <c r="K34" s="94"/>
      <c r="L34" s="18" t="s">
        <v>1637</v>
      </c>
      <c r="M34" s="19" t="s">
        <v>1645</v>
      </c>
      <c r="N34" s="102"/>
      <c r="O34" s="24" t="s">
        <v>132</v>
      </c>
      <c r="P34" s="109"/>
      <c r="Q34" s="146"/>
    </row>
    <row r="35" spans="2:17" ht="43.5" x14ac:dyDescent="0.35">
      <c r="B35" s="55" t="s">
        <v>1800</v>
      </c>
      <c r="C35" s="18" t="s">
        <v>1696</v>
      </c>
      <c r="D35" s="18"/>
      <c r="E35" s="94" t="s">
        <v>1801</v>
      </c>
      <c r="F35" s="94" t="s">
        <v>1802</v>
      </c>
      <c r="G35" s="55" t="s">
        <v>1165</v>
      </c>
      <c r="H35" s="94" t="s">
        <v>1803</v>
      </c>
      <c r="I35" s="19" t="s">
        <v>1635</v>
      </c>
      <c r="J35" s="19" t="s">
        <v>1636</v>
      </c>
      <c r="K35" s="94"/>
      <c r="L35" s="18" t="s">
        <v>148</v>
      </c>
      <c r="M35" s="19"/>
      <c r="N35" s="102"/>
      <c r="O35" s="19"/>
      <c r="P35" s="109"/>
      <c r="Q35" s="146"/>
    </row>
    <row r="36" spans="2:17" ht="58" x14ac:dyDescent="0.35">
      <c r="B36" s="55" t="s">
        <v>1804</v>
      </c>
      <c r="C36" s="18" t="s">
        <v>1696</v>
      </c>
      <c r="D36" s="18"/>
      <c r="E36" s="94" t="s">
        <v>1805</v>
      </c>
      <c r="F36" s="94" t="s">
        <v>1806</v>
      </c>
      <c r="G36" s="55" t="s">
        <v>1171</v>
      </c>
      <c r="H36" s="94" t="s">
        <v>1807</v>
      </c>
      <c r="I36" s="19" t="s">
        <v>1635</v>
      </c>
      <c r="J36" s="19" t="s">
        <v>1636</v>
      </c>
      <c r="K36" s="94"/>
      <c r="L36" s="18" t="s">
        <v>1637</v>
      </c>
      <c r="M36" s="19" t="s">
        <v>1738</v>
      </c>
      <c r="N36" s="102"/>
      <c r="O36" s="19" t="s">
        <v>1715</v>
      </c>
      <c r="P36" s="109"/>
      <c r="Q36" s="146"/>
    </row>
    <row r="37" spans="2:17" ht="101.5" x14ac:dyDescent="0.35">
      <c r="B37" s="55" t="s">
        <v>1690</v>
      </c>
      <c r="C37" s="18" t="s">
        <v>1696</v>
      </c>
      <c r="D37" s="18"/>
      <c r="E37" s="94" t="s">
        <v>1808</v>
      </c>
      <c r="F37" s="94" t="s">
        <v>1809</v>
      </c>
      <c r="G37" s="55" t="s">
        <v>1810</v>
      </c>
      <c r="H37" s="94" t="s">
        <v>1176</v>
      </c>
      <c r="I37" s="19" t="s">
        <v>1635</v>
      </c>
      <c r="J37" s="19" t="s">
        <v>1636</v>
      </c>
      <c r="K37" s="94"/>
      <c r="L37" s="18" t="s">
        <v>148</v>
      </c>
      <c r="M37" s="19"/>
      <c r="O37" s="19"/>
      <c r="P37" s="109"/>
      <c r="Q37" s="146"/>
    </row>
    <row r="38" spans="2:17" ht="72.5" x14ac:dyDescent="0.35">
      <c r="B38" s="55" t="s">
        <v>1811</v>
      </c>
      <c r="C38" s="18" t="s">
        <v>1696</v>
      </c>
      <c r="D38" s="18"/>
      <c r="E38" s="94" t="s">
        <v>1812</v>
      </c>
      <c r="F38" s="94" t="s">
        <v>1813</v>
      </c>
      <c r="G38" s="55" t="s">
        <v>1179</v>
      </c>
      <c r="H38" s="94" t="s">
        <v>1814</v>
      </c>
      <c r="I38" s="19" t="s">
        <v>1635</v>
      </c>
      <c r="J38" s="19" t="s">
        <v>1636</v>
      </c>
      <c r="K38" s="94"/>
      <c r="L38" s="18" t="s">
        <v>1637</v>
      </c>
      <c r="M38" s="19" t="s">
        <v>1738</v>
      </c>
      <c r="N38" s="102" t="s">
        <v>1815</v>
      </c>
      <c r="O38" s="19" t="s">
        <v>1715</v>
      </c>
      <c r="P38" s="109"/>
      <c r="Q38" s="146"/>
    </row>
    <row r="39" spans="2:17" ht="87" x14ac:dyDescent="0.35">
      <c r="B39" s="55" t="s">
        <v>1816</v>
      </c>
      <c r="C39" s="18" t="s">
        <v>1696</v>
      </c>
      <c r="D39" s="18"/>
      <c r="E39" s="94" t="s">
        <v>1817</v>
      </c>
      <c r="F39" s="94" t="s">
        <v>1818</v>
      </c>
      <c r="G39" s="55" t="s">
        <v>1819</v>
      </c>
      <c r="H39" s="94" t="s">
        <v>1820</v>
      </c>
      <c r="I39" s="19" t="s">
        <v>1635</v>
      </c>
      <c r="J39" s="19" t="s">
        <v>1636</v>
      </c>
      <c r="K39" s="94"/>
      <c r="L39" s="18" t="s">
        <v>148</v>
      </c>
      <c r="M39" s="19"/>
      <c r="N39" s="102"/>
      <c r="O39" s="19"/>
      <c r="P39" s="109"/>
      <c r="Q39" s="146"/>
    </row>
    <row r="40" spans="2:17" ht="43.5" x14ac:dyDescent="0.35">
      <c r="B40" s="55" t="s">
        <v>1821</v>
      </c>
      <c r="C40" s="18" t="s">
        <v>1696</v>
      </c>
      <c r="D40" s="18"/>
      <c r="E40" s="94" t="s">
        <v>1822</v>
      </c>
      <c r="F40" s="94" t="s">
        <v>1823</v>
      </c>
      <c r="G40" s="55" t="s">
        <v>1185</v>
      </c>
      <c r="H40" s="94" t="s">
        <v>1824</v>
      </c>
      <c r="I40" s="19" t="s">
        <v>1635</v>
      </c>
      <c r="J40" s="19" t="s">
        <v>1636</v>
      </c>
      <c r="K40" s="94"/>
      <c r="L40" s="18" t="s">
        <v>1637</v>
      </c>
      <c r="M40" s="19" t="s">
        <v>1738</v>
      </c>
      <c r="N40" s="102" t="s">
        <v>1815</v>
      </c>
      <c r="O40" s="19" t="s">
        <v>1715</v>
      </c>
      <c r="P40" s="109"/>
      <c r="Q40" s="146"/>
    </row>
    <row r="41" spans="2:17" x14ac:dyDescent="0.35">
      <c r="B41" s="349" t="s">
        <v>1656</v>
      </c>
      <c r="C41" s="350"/>
      <c r="D41" s="350"/>
      <c r="E41" s="350"/>
      <c r="F41" s="350"/>
      <c r="G41" s="350"/>
      <c r="H41" s="350"/>
      <c r="I41" s="350"/>
      <c r="J41" s="350"/>
      <c r="K41" s="350"/>
      <c r="L41" s="350"/>
      <c r="M41" s="350"/>
      <c r="N41" s="350"/>
      <c r="O41" s="350"/>
      <c r="P41" s="350"/>
      <c r="Q41" s="146"/>
    </row>
    <row r="42" spans="2:17" x14ac:dyDescent="0.35">
      <c r="B42" s="147" t="s">
        <v>122</v>
      </c>
      <c r="C42" s="19" t="s">
        <v>1825</v>
      </c>
      <c r="D42" s="19"/>
      <c r="E42" s="94"/>
      <c r="F42" s="102"/>
      <c r="G42" s="55" t="s">
        <v>1826</v>
      </c>
      <c r="H42" s="55" t="s">
        <v>1827</v>
      </c>
      <c r="I42" s="19" t="s">
        <v>405</v>
      </c>
      <c r="J42" s="19" t="s">
        <v>405</v>
      </c>
      <c r="K42" s="102"/>
      <c r="L42" s="19"/>
      <c r="M42" s="19"/>
      <c r="N42" s="102"/>
      <c r="O42" s="19"/>
      <c r="P42" s="109"/>
      <c r="Q42" s="146"/>
    </row>
    <row r="43" spans="2:17" x14ac:dyDescent="0.35">
      <c r="B43" s="147" t="s">
        <v>130</v>
      </c>
      <c r="C43" s="19" t="s">
        <v>1825</v>
      </c>
      <c r="D43" s="19"/>
      <c r="E43" s="94"/>
      <c r="F43" s="102"/>
      <c r="G43" s="55" t="s">
        <v>134</v>
      </c>
      <c r="H43" s="55" t="s">
        <v>1828</v>
      </c>
      <c r="I43" s="19" t="s">
        <v>405</v>
      </c>
      <c r="J43" s="19" t="s">
        <v>405</v>
      </c>
      <c r="K43" s="102"/>
      <c r="L43" s="19"/>
      <c r="M43" s="19"/>
      <c r="N43" s="102"/>
      <c r="O43" s="19"/>
      <c r="P43" s="109"/>
      <c r="Q43" s="146"/>
    </row>
    <row r="44" spans="2:17" ht="43.5" x14ac:dyDescent="0.35">
      <c r="B44" s="147" t="s">
        <v>151</v>
      </c>
      <c r="C44" s="19" t="s">
        <v>1825</v>
      </c>
      <c r="D44" s="19"/>
      <c r="E44" s="94"/>
      <c r="F44" s="102"/>
      <c r="G44" s="55" t="s">
        <v>680</v>
      </c>
      <c r="H44" s="55" t="s">
        <v>1829</v>
      </c>
      <c r="I44" s="19" t="s">
        <v>405</v>
      </c>
      <c r="J44" s="19" t="s">
        <v>405</v>
      </c>
      <c r="K44" s="102"/>
      <c r="L44" s="19"/>
      <c r="M44" s="19"/>
      <c r="N44" s="102"/>
      <c r="O44" s="19"/>
      <c r="P44" s="109"/>
      <c r="Q44" s="146"/>
    </row>
    <row r="45" spans="2:17" x14ac:dyDescent="0.35">
      <c r="B45" s="147" t="s">
        <v>164</v>
      </c>
      <c r="C45" s="19" t="s">
        <v>1825</v>
      </c>
      <c r="D45" s="19"/>
      <c r="E45" s="94"/>
      <c r="F45" s="102"/>
      <c r="G45" s="55" t="s">
        <v>1830</v>
      </c>
      <c r="H45" s="55" t="s">
        <v>1831</v>
      </c>
      <c r="I45" s="19" t="s">
        <v>405</v>
      </c>
      <c r="J45" s="19" t="s">
        <v>405</v>
      </c>
      <c r="K45" s="102"/>
      <c r="L45" s="19"/>
      <c r="M45" s="19"/>
      <c r="N45" s="102"/>
      <c r="O45" s="19"/>
      <c r="P45" s="109"/>
      <c r="Q45" s="146"/>
    </row>
    <row r="46" spans="2:17" ht="29" x14ac:dyDescent="0.35">
      <c r="B46" s="147" t="s">
        <v>1661</v>
      </c>
      <c r="C46" s="19" t="s">
        <v>1825</v>
      </c>
      <c r="D46" s="19"/>
      <c r="E46" s="94"/>
      <c r="F46" s="102"/>
      <c r="G46" s="55" t="s">
        <v>1832</v>
      </c>
      <c r="H46" s="55" t="s">
        <v>1833</v>
      </c>
      <c r="I46" s="19" t="s">
        <v>405</v>
      </c>
      <c r="J46" s="19" t="s">
        <v>405</v>
      </c>
      <c r="K46" s="102"/>
      <c r="L46" s="19"/>
      <c r="M46" s="19"/>
      <c r="N46" s="102"/>
      <c r="O46" s="19"/>
      <c r="P46" s="109"/>
      <c r="Q46" s="146"/>
    </row>
    <row r="47" spans="2:17" ht="43.5" x14ac:dyDescent="0.35">
      <c r="B47" s="147" t="s">
        <v>1666</v>
      </c>
      <c r="C47" s="19" t="s">
        <v>1825</v>
      </c>
      <c r="D47" s="19"/>
      <c r="E47" s="94"/>
      <c r="F47" s="102"/>
      <c r="G47" s="55" t="s">
        <v>711</v>
      </c>
      <c r="H47" s="55" t="s">
        <v>1834</v>
      </c>
      <c r="I47" s="19" t="s">
        <v>405</v>
      </c>
      <c r="J47" s="19" t="s">
        <v>405</v>
      </c>
      <c r="K47" s="102"/>
      <c r="L47" s="19"/>
      <c r="M47" s="19"/>
      <c r="N47" s="102"/>
      <c r="O47" s="19"/>
      <c r="P47" s="109"/>
      <c r="Q47" s="146"/>
    </row>
    <row r="48" spans="2:17" ht="29" x14ac:dyDescent="0.35">
      <c r="B48" s="147" t="s">
        <v>1668</v>
      </c>
      <c r="C48" s="19" t="s">
        <v>1825</v>
      </c>
      <c r="D48" s="19"/>
      <c r="E48" s="94"/>
      <c r="F48" s="102"/>
      <c r="G48" s="55" t="s">
        <v>921</v>
      </c>
      <c r="H48" s="55" t="s">
        <v>1835</v>
      </c>
      <c r="I48" s="19" t="s">
        <v>405</v>
      </c>
      <c r="J48" s="19" t="s">
        <v>405</v>
      </c>
      <c r="K48" s="102"/>
      <c r="L48" s="19"/>
      <c r="M48" s="19"/>
      <c r="N48" s="102"/>
      <c r="O48" s="19"/>
      <c r="P48" s="109"/>
      <c r="Q48" s="146"/>
    </row>
    <row r="49" spans="2:17" ht="29" x14ac:dyDescent="0.35">
      <c r="B49" s="147" t="s">
        <v>1836</v>
      </c>
      <c r="C49" s="19" t="s">
        <v>1825</v>
      </c>
      <c r="D49" s="19"/>
      <c r="E49" s="94"/>
      <c r="F49" s="102"/>
      <c r="G49" s="55" t="s">
        <v>925</v>
      </c>
      <c r="H49" s="55" t="s">
        <v>1835</v>
      </c>
      <c r="I49" s="19" t="s">
        <v>405</v>
      </c>
      <c r="J49" s="19" t="s">
        <v>405</v>
      </c>
      <c r="K49" s="102"/>
      <c r="L49" s="19"/>
      <c r="M49" s="19"/>
      <c r="N49" s="102"/>
      <c r="O49" s="19"/>
      <c r="P49" s="109"/>
      <c r="Q49" s="146"/>
    </row>
    <row r="50" spans="2:17" x14ac:dyDescent="0.35">
      <c r="B50" s="147" t="s">
        <v>1837</v>
      </c>
      <c r="C50" s="19" t="s">
        <v>1825</v>
      </c>
      <c r="D50" s="19"/>
      <c r="E50" s="94"/>
      <c r="F50" s="102"/>
      <c r="G50" s="55" t="s">
        <v>929</v>
      </c>
      <c r="H50" s="55" t="s">
        <v>1838</v>
      </c>
      <c r="I50" s="19" t="s">
        <v>405</v>
      </c>
      <c r="J50" s="19" t="s">
        <v>405</v>
      </c>
      <c r="K50" s="102"/>
      <c r="L50" s="19"/>
      <c r="M50" s="19"/>
      <c r="N50" s="102"/>
      <c r="O50" s="19"/>
      <c r="P50" s="109"/>
      <c r="Q50" s="146"/>
    </row>
    <row r="51" spans="2:17" ht="43.5" x14ac:dyDescent="0.35">
      <c r="B51" s="147" t="s">
        <v>1839</v>
      </c>
      <c r="C51" s="19" t="s">
        <v>1825</v>
      </c>
      <c r="D51" s="19"/>
      <c r="E51" s="94"/>
      <c r="F51" s="102"/>
      <c r="G51" s="55" t="s">
        <v>932</v>
      </c>
      <c r="H51" s="55" t="s">
        <v>1840</v>
      </c>
      <c r="I51" s="19" t="s">
        <v>405</v>
      </c>
      <c r="J51" s="19" t="s">
        <v>405</v>
      </c>
      <c r="K51" s="102"/>
      <c r="L51" s="19"/>
      <c r="M51" s="19"/>
      <c r="N51" s="102"/>
      <c r="O51" s="19"/>
      <c r="P51" s="109"/>
      <c r="Q51" s="146"/>
    </row>
    <row r="52" spans="2:17" x14ac:dyDescent="0.35">
      <c r="B52" s="147" t="s">
        <v>1841</v>
      </c>
      <c r="C52" s="19" t="s">
        <v>1825</v>
      </c>
      <c r="D52" s="19"/>
      <c r="E52" s="94"/>
      <c r="F52" s="102"/>
      <c r="G52" s="55" t="s">
        <v>935</v>
      </c>
      <c r="H52" s="55" t="s">
        <v>1842</v>
      </c>
      <c r="I52" s="19" t="s">
        <v>405</v>
      </c>
      <c r="J52" s="19" t="s">
        <v>405</v>
      </c>
      <c r="K52" s="102"/>
      <c r="L52" s="19"/>
      <c r="M52" s="19"/>
      <c r="N52" s="102"/>
      <c r="O52" s="19"/>
      <c r="P52" s="109"/>
      <c r="Q52" s="146"/>
    </row>
    <row r="53" spans="2:17" x14ac:dyDescent="0.35">
      <c r="B53" s="147" t="s">
        <v>1843</v>
      </c>
      <c r="C53" s="19" t="s">
        <v>1825</v>
      </c>
      <c r="D53" s="19"/>
      <c r="E53" s="94"/>
      <c r="F53" s="102"/>
      <c r="G53" s="55" t="s">
        <v>1844</v>
      </c>
      <c r="H53" s="55" t="s">
        <v>1845</v>
      </c>
      <c r="I53" s="19" t="s">
        <v>405</v>
      </c>
      <c r="J53" s="19" t="s">
        <v>405</v>
      </c>
      <c r="K53" s="102"/>
      <c r="L53" s="19"/>
      <c r="M53" s="19"/>
      <c r="N53" s="102"/>
      <c r="O53" s="19"/>
      <c r="P53" s="109"/>
      <c r="Q53" s="146"/>
    </row>
    <row r="54" spans="2:17" ht="29" x14ac:dyDescent="0.35">
      <c r="B54" s="147" t="s">
        <v>298</v>
      </c>
      <c r="C54" s="19" t="s">
        <v>1825</v>
      </c>
      <c r="D54" s="19"/>
      <c r="E54" s="94"/>
      <c r="F54" s="102"/>
      <c r="G54" s="55" t="s">
        <v>1846</v>
      </c>
      <c r="H54" s="55" t="s">
        <v>1847</v>
      </c>
      <c r="I54" s="19" t="s">
        <v>405</v>
      </c>
      <c r="J54" s="19" t="s">
        <v>405</v>
      </c>
      <c r="K54" s="102"/>
      <c r="L54" s="19"/>
      <c r="M54" s="19"/>
      <c r="N54" s="102"/>
      <c r="O54" s="19"/>
      <c r="P54" s="109"/>
      <c r="Q54" s="146"/>
    </row>
    <row r="55" spans="2:17" ht="43.5" x14ac:dyDescent="0.35">
      <c r="B55" s="147" t="s">
        <v>313</v>
      </c>
      <c r="C55" s="19" t="s">
        <v>1825</v>
      </c>
      <c r="D55" s="19"/>
      <c r="E55" s="94"/>
      <c r="F55" s="102"/>
      <c r="G55" s="55" t="s">
        <v>1848</v>
      </c>
      <c r="H55" s="55" t="s">
        <v>1849</v>
      </c>
      <c r="I55" s="19" t="s">
        <v>405</v>
      </c>
      <c r="J55" s="19" t="s">
        <v>405</v>
      </c>
      <c r="K55" s="102"/>
      <c r="L55" s="19"/>
      <c r="M55" s="19"/>
      <c r="N55" s="102"/>
      <c r="O55" s="19"/>
      <c r="P55" s="109"/>
      <c r="Q55" s="146"/>
    </row>
    <row r="56" spans="2:17" ht="29" x14ac:dyDescent="0.35">
      <c r="B56" s="147" t="s">
        <v>317</v>
      </c>
      <c r="C56" s="19" t="s">
        <v>1825</v>
      </c>
      <c r="D56" s="19"/>
      <c r="E56" s="94"/>
      <c r="F56" s="102"/>
      <c r="G56" s="55" t="s">
        <v>996</v>
      </c>
      <c r="H56" s="55" t="s">
        <v>1850</v>
      </c>
      <c r="I56" s="19" t="s">
        <v>405</v>
      </c>
      <c r="J56" s="19" t="s">
        <v>405</v>
      </c>
      <c r="K56" s="102"/>
      <c r="L56" s="19"/>
      <c r="M56" s="19"/>
      <c r="N56" s="102"/>
      <c r="O56" s="19"/>
      <c r="P56" s="109"/>
      <c r="Q56" s="146"/>
    </row>
    <row r="57" spans="2:17" x14ac:dyDescent="0.35">
      <c r="B57" s="147" t="s">
        <v>320</v>
      </c>
      <c r="C57" s="19" t="s">
        <v>1825</v>
      </c>
      <c r="D57" s="19"/>
      <c r="E57" s="94"/>
      <c r="F57" s="102"/>
      <c r="G57" s="55" t="s">
        <v>999</v>
      </c>
      <c r="H57" s="55" t="s">
        <v>1831</v>
      </c>
      <c r="I57" s="19" t="s">
        <v>405</v>
      </c>
      <c r="J57" s="19" t="s">
        <v>405</v>
      </c>
      <c r="K57" s="102"/>
      <c r="L57" s="19"/>
      <c r="M57" s="19"/>
      <c r="N57" s="102"/>
      <c r="O57" s="19"/>
      <c r="P57" s="109"/>
      <c r="Q57" s="146"/>
    </row>
    <row r="58" spans="2:17" ht="29" x14ac:dyDescent="0.35">
      <c r="B58" s="147" t="s">
        <v>324</v>
      </c>
      <c r="C58" s="19" t="s">
        <v>1825</v>
      </c>
      <c r="D58" s="19"/>
      <c r="E58" s="94"/>
      <c r="F58" s="102"/>
      <c r="G58" s="55" t="s">
        <v>1002</v>
      </c>
      <c r="H58" s="55" t="s">
        <v>1851</v>
      </c>
      <c r="I58" s="19" t="s">
        <v>405</v>
      </c>
      <c r="J58" s="19" t="s">
        <v>405</v>
      </c>
      <c r="K58" s="102"/>
      <c r="L58" s="19"/>
      <c r="M58" s="19"/>
      <c r="N58" s="102"/>
      <c r="O58" s="19"/>
      <c r="P58" s="109"/>
      <c r="Q58" s="146"/>
    </row>
    <row r="59" spans="2:17" ht="29" x14ac:dyDescent="0.35">
      <c r="B59" s="147" t="s">
        <v>328</v>
      </c>
      <c r="C59" s="19" t="s">
        <v>1825</v>
      </c>
      <c r="D59" s="19"/>
      <c r="E59" s="94"/>
      <c r="F59" s="102"/>
      <c r="G59" s="55" t="s">
        <v>1005</v>
      </c>
      <c r="H59" s="55" t="s">
        <v>1835</v>
      </c>
      <c r="I59" s="19" t="s">
        <v>405</v>
      </c>
      <c r="J59" s="19" t="s">
        <v>405</v>
      </c>
      <c r="K59" s="102"/>
      <c r="L59" s="19"/>
      <c r="M59" s="19"/>
      <c r="N59" s="102"/>
      <c r="O59" s="19"/>
      <c r="P59" s="109"/>
      <c r="Q59" s="146"/>
    </row>
    <row r="60" spans="2:17" ht="29" x14ac:dyDescent="0.35">
      <c r="B60" s="147" t="s">
        <v>331</v>
      </c>
      <c r="C60" s="19" t="s">
        <v>1825</v>
      </c>
      <c r="D60" s="19"/>
      <c r="E60" s="94"/>
      <c r="F60" s="102"/>
      <c r="G60" s="55" t="s">
        <v>1852</v>
      </c>
      <c r="H60" s="55" t="s">
        <v>1835</v>
      </c>
      <c r="I60" s="19" t="s">
        <v>405</v>
      </c>
      <c r="J60" s="19" t="s">
        <v>405</v>
      </c>
      <c r="K60" s="102"/>
      <c r="L60" s="19"/>
      <c r="M60" s="19"/>
      <c r="N60" s="102"/>
      <c r="O60" s="19"/>
      <c r="P60" s="109"/>
      <c r="Q60" s="146"/>
    </row>
    <row r="61" spans="2:17" ht="29" x14ac:dyDescent="0.35">
      <c r="B61" s="147" t="s">
        <v>343</v>
      </c>
      <c r="C61" s="19" t="s">
        <v>1825</v>
      </c>
      <c r="D61" s="19"/>
      <c r="E61" s="94"/>
      <c r="F61" s="102"/>
      <c r="G61" s="55" t="s">
        <v>1021</v>
      </c>
      <c r="H61" s="55" t="s">
        <v>1827</v>
      </c>
      <c r="I61" s="19" t="s">
        <v>405</v>
      </c>
      <c r="J61" s="19" t="s">
        <v>405</v>
      </c>
      <c r="K61" s="102"/>
      <c r="L61" s="19"/>
      <c r="M61" s="19"/>
      <c r="N61" s="102"/>
      <c r="O61" s="19"/>
      <c r="P61" s="109"/>
      <c r="Q61" s="146"/>
    </row>
    <row r="62" spans="2:17" x14ac:dyDescent="0.35">
      <c r="B62" s="147" t="s">
        <v>361</v>
      </c>
      <c r="C62" s="19" t="s">
        <v>1825</v>
      </c>
      <c r="D62" s="19"/>
      <c r="E62" s="94"/>
      <c r="F62" s="102"/>
      <c r="G62" s="55" t="s">
        <v>1853</v>
      </c>
      <c r="H62" s="55" t="s">
        <v>1827</v>
      </c>
      <c r="I62" s="19" t="s">
        <v>405</v>
      </c>
      <c r="J62" s="19" t="s">
        <v>405</v>
      </c>
      <c r="K62" s="102"/>
      <c r="L62" s="19"/>
      <c r="M62" s="19"/>
      <c r="N62" s="102"/>
      <c r="O62" s="19"/>
      <c r="P62" s="109"/>
      <c r="Q62" s="146"/>
    </row>
    <row r="63" spans="2:17" x14ac:dyDescent="0.35">
      <c r="B63" s="147" t="s">
        <v>364</v>
      </c>
      <c r="C63" s="19" t="s">
        <v>1825</v>
      </c>
      <c r="D63" s="19"/>
      <c r="E63" s="94"/>
      <c r="F63" s="102"/>
      <c r="G63" s="55" t="s">
        <v>1854</v>
      </c>
      <c r="H63" s="55" t="s">
        <v>1831</v>
      </c>
      <c r="I63" s="19" t="s">
        <v>405</v>
      </c>
      <c r="J63" s="19" t="s">
        <v>405</v>
      </c>
      <c r="K63" s="102"/>
      <c r="L63" s="19"/>
      <c r="M63" s="19"/>
      <c r="N63" s="102"/>
      <c r="O63" s="19"/>
      <c r="P63" s="109"/>
      <c r="Q63" s="146"/>
    </row>
    <row r="64" spans="2:17" ht="29" x14ac:dyDescent="0.35">
      <c r="B64" s="147" t="s">
        <v>1855</v>
      </c>
      <c r="C64" s="19" t="s">
        <v>1825</v>
      </c>
      <c r="D64" s="19"/>
      <c r="E64" s="94" t="s">
        <v>1856</v>
      </c>
      <c r="F64" s="102" t="s">
        <v>1857</v>
      </c>
      <c r="G64" s="55" t="s">
        <v>1040</v>
      </c>
      <c r="H64" s="55" t="s">
        <v>1858</v>
      </c>
      <c r="I64" s="19" t="s">
        <v>405</v>
      </c>
      <c r="J64" s="19" t="s">
        <v>405</v>
      </c>
      <c r="K64" s="102"/>
      <c r="L64" s="19"/>
      <c r="M64" s="19"/>
      <c r="N64" s="102"/>
      <c r="O64" s="19"/>
      <c r="P64" s="109"/>
      <c r="Q64" s="146"/>
    </row>
    <row r="65" spans="2:17" x14ac:dyDescent="0.35">
      <c r="B65" s="147" t="s">
        <v>372</v>
      </c>
      <c r="C65" s="19" t="s">
        <v>1825</v>
      </c>
      <c r="D65" s="19"/>
      <c r="E65" s="94" t="s">
        <v>1859</v>
      </c>
      <c r="F65" s="102" t="s">
        <v>1860</v>
      </c>
      <c r="G65" s="55" t="s">
        <v>1045</v>
      </c>
      <c r="H65" s="55" t="s">
        <v>1861</v>
      </c>
      <c r="I65" s="19" t="s">
        <v>405</v>
      </c>
      <c r="J65" s="19" t="s">
        <v>405</v>
      </c>
      <c r="K65" s="102"/>
      <c r="L65" s="19"/>
      <c r="M65" s="19"/>
      <c r="N65" s="102"/>
      <c r="O65" s="19"/>
      <c r="P65" s="109"/>
      <c r="Q65" s="146"/>
    </row>
    <row r="66" spans="2:17" ht="29" x14ac:dyDescent="0.35">
      <c r="B66" s="150" t="s">
        <v>1862</v>
      </c>
      <c r="C66" s="19" t="s">
        <v>1825</v>
      </c>
      <c r="D66" s="109"/>
      <c r="E66" s="111"/>
      <c r="F66" s="145"/>
      <c r="G66" s="108" t="s">
        <v>1049</v>
      </c>
      <c r="H66" s="55" t="s">
        <v>1831</v>
      </c>
      <c r="I66" s="19" t="s">
        <v>405</v>
      </c>
      <c r="J66" s="19" t="s">
        <v>405</v>
      </c>
      <c r="K66" s="145"/>
      <c r="L66" s="109"/>
      <c r="M66" s="109"/>
      <c r="N66" s="145"/>
      <c r="O66" s="109"/>
      <c r="P66" s="109"/>
      <c r="Q66" s="146"/>
    </row>
    <row r="67" spans="2:17" x14ac:dyDescent="0.35">
      <c r="B67" s="150" t="s">
        <v>1676</v>
      </c>
      <c r="C67" s="19" t="s">
        <v>1825</v>
      </c>
      <c r="D67" s="109"/>
      <c r="E67" s="111"/>
      <c r="F67" s="145"/>
      <c r="G67" s="108" t="s">
        <v>1053</v>
      </c>
      <c r="H67" s="55" t="s">
        <v>1827</v>
      </c>
      <c r="I67" s="19" t="s">
        <v>405</v>
      </c>
      <c r="J67" s="19" t="s">
        <v>405</v>
      </c>
      <c r="K67" s="145"/>
      <c r="L67" s="109"/>
      <c r="M67" s="109"/>
      <c r="N67" s="145"/>
      <c r="O67" s="109"/>
      <c r="P67" s="109"/>
      <c r="Q67" s="146"/>
    </row>
    <row r="68" spans="2:17" x14ac:dyDescent="0.35">
      <c r="B68" s="150" t="s">
        <v>1863</v>
      </c>
      <c r="C68" s="19" t="s">
        <v>1825</v>
      </c>
      <c r="D68" s="109"/>
      <c r="E68" s="111"/>
      <c r="F68" s="145"/>
      <c r="G68" s="108" t="s">
        <v>1864</v>
      </c>
      <c r="H68" s="55" t="s">
        <v>1827</v>
      </c>
      <c r="I68" s="19" t="s">
        <v>405</v>
      </c>
      <c r="J68" s="19" t="s">
        <v>405</v>
      </c>
      <c r="K68" s="145"/>
      <c r="L68" s="109"/>
      <c r="M68" s="109"/>
      <c r="N68" s="145"/>
      <c r="O68" s="109"/>
      <c r="P68" s="109"/>
      <c r="Q68" s="146"/>
    </row>
    <row r="69" spans="2:17" x14ac:dyDescent="0.35">
      <c r="B69" s="150" t="s">
        <v>1865</v>
      </c>
      <c r="C69" s="19" t="s">
        <v>1825</v>
      </c>
      <c r="D69" s="109"/>
      <c r="E69" s="111"/>
      <c r="F69" s="145"/>
      <c r="G69" s="108" t="s">
        <v>1866</v>
      </c>
      <c r="H69" s="55" t="s">
        <v>1827</v>
      </c>
      <c r="I69" s="19" t="s">
        <v>405</v>
      </c>
      <c r="J69" s="19" t="s">
        <v>405</v>
      </c>
      <c r="K69" s="145"/>
      <c r="L69" s="109"/>
      <c r="M69" s="109"/>
      <c r="N69" s="145"/>
      <c r="O69" s="109"/>
      <c r="P69" s="109"/>
      <c r="Q69" s="146"/>
    </row>
    <row r="70" spans="2:17" x14ac:dyDescent="0.35">
      <c r="B70" s="150" t="s">
        <v>1867</v>
      </c>
      <c r="C70" s="109" t="s">
        <v>1825</v>
      </c>
      <c r="D70" s="109"/>
      <c r="E70" s="111"/>
      <c r="F70" s="145"/>
      <c r="G70" s="108" t="s">
        <v>1062</v>
      </c>
      <c r="H70" s="108" t="s">
        <v>1868</v>
      </c>
      <c r="I70" s="19" t="s">
        <v>405</v>
      </c>
      <c r="J70" s="19" t="s">
        <v>405</v>
      </c>
      <c r="K70" s="145"/>
      <c r="L70" s="109"/>
      <c r="M70" s="109"/>
      <c r="N70" s="145"/>
      <c r="O70" s="109"/>
      <c r="P70" s="109"/>
      <c r="Q70" s="146"/>
    </row>
    <row r="71" spans="2:17" ht="29" x14ac:dyDescent="0.35">
      <c r="B71" s="150" t="s">
        <v>1869</v>
      </c>
      <c r="C71" s="109" t="s">
        <v>1825</v>
      </c>
      <c r="D71" s="109"/>
      <c r="E71" s="111"/>
      <c r="F71" s="145"/>
      <c r="G71" s="108" t="s">
        <v>1066</v>
      </c>
      <c r="H71" s="108" t="s">
        <v>1870</v>
      </c>
      <c r="I71" s="19" t="s">
        <v>405</v>
      </c>
      <c r="J71" s="19" t="s">
        <v>405</v>
      </c>
      <c r="K71" s="145"/>
      <c r="L71" s="109"/>
      <c r="M71" s="109"/>
      <c r="N71" s="145"/>
      <c r="O71" s="109"/>
      <c r="P71" s="109"/>
      <c r="Q71" s="146"/>
    </row>
    <row r="72" spans="2:17" ht="29" x14ac:dyDescent="0.35">
      <c r="B72" s="150" t="s">
        <v>1871</v>
      </c>
      <c r="C72" s="109" t="s">
        <v>1825</v>
      </c>
      <c r="D72" s="109"/>
      <c r="E72" s="111"/>
      <c r="F72" s="145"/>
      <c r="G72" s="108" t="s">
        <v>1069</v>
      </c>
      <c r="H72" s="108" t="s">
        <v>1872</v>
      </c>
      <c r="I72" s="19" t="s">
        <v>405</v>
      </c>
      <c r="J72" s="19" t="s">
        <v>405</v>
      </c>
      <c r="K72" s="145"/>
      <c r="L72" s="109"/>
      <c r="M72" s="109"/>
      <c r="N72" s="145"/>
      <c r="O72" s="109"/>
      <c r="P72" s="109"/>
      <c r="Q72" s="146"/>
    </row>
    <row r="73" spans="2:17" x14ac:dyDescent="0.35">
      <c r="B73" s="150" t="s">
        <v>1678</v>
      </c>
      <c r="C73" s="109" t="s">
        <v>1825</v>
      </c>
      <c r="D73" s="109"/>
      <c r="E73" s="111"/>
      <c r="F73" s="145"/>
      <c r="G73" s="61" t="s">
        <v>1072</v>
      </c>
      <c r="H73" s="55" t="s">
        <v>1827</v>
      </c>
      <c r="I73" s="19" t="s">
        <v>405</v>
      </c>
      <c r="J73" s="19" t="s">
        <v>405</v>
      </c>
      <c r="K73" s="145"/>
      <c r="L73" s="109"/>
      <c r="M73" s="109"/>
      <c r="N73" s="145"/>
      <c r="O73" s="109"/>
      <c r="P73" s="109"/>
      <c r="Q73" s="146"/>
    </row>
    <row r="74" spans="2:17" x14ac:dyDescent="0.35">
      <c r="B74" s="150" t="s">
        <v>1680</v>
      </c>
      <c r="C74" s="109" t="s">
        <v>1825</v>
      </c>
      <c r="D74" s="109"/>
      <c r="E74" s="111"/>
      <c r="F74" s="145"/>
      <c r="G74" s="61" t="s">
        <v>1075</v>
      </c>
      <c r="H74" s="55" t="s">
        <v>1827</v>
      </c>
      <c r="I74" s="19" t="s">
        <v>405</v>
      </c>
      <c r="J74" s="19" t="s">
        <v>405</v>
      </c>
      <c r="K74" s="145"/>
      <c r="L74" s="109"/>
      <c r="M74" s="109"/>
      <c r="N74" s="145"/>
      <c r="O74" s="109"/>
      <c r="P74" s="109"/>
      <c r="Q74" s="146"/>
    </row>
    <row r="75" spans="2:17" x14ac:dyDescent="0.35">
      <c r="B75" s="150" t="s">
        <v>1873</v>
      </c>
      <c r="C75" s="109" t="s">
        <v>1825</v>
      </c>
      <c r="D75" s="109"/>
      <c r="E75" s="111"/>
      <c r="F75" s="145"/>
      <c r="G75" s="108" t="s">
        <v>1078</v>
      </c>
      <c r="H75" s="108" t="s">
        <v>1874</v>
      </c>
      <c r="I75" s="19" t="s">
        <v>405</v>
      </c>
      <c r="J75" s="19" t="s">
        <v>405</v>
      </c>
      <c r="K75" s="145"/>
      <c r="L75" s="109"/>
      <c r="M75" s="109"/>
      <c r="N75" s="145"/>
      <c r="O75" s="109"/>
      <c r="P75" s="109"/>
      <c r="Q75" s="146"/>
    </row>
    <row r="76" spans="2:17" x14ac:dyDescent="0.35">
      <c r="B76" s="150" t="s">
        <v>1875</v>
      </c>
      <c r="C76" s="109" t="s">
        <v>1825</v>
      </c>
      <c r="D76" s="109"/>
      <c r="E76" s="111"/>
      <c r="F76" s="145"/>
      <c r="G76" s="61" t="s">
        <v>1082</v>
      </c>
      <c r="H76" s="55" t="s">
        <v>1827</v>
      </c>
      <c r="I76" s="19" t="s">
        <v>405</v>
      </c>
      <c r="J76" s="19" t="s">
        <v>405</v>
      </c>
      <c r="K76" s="145"/>
      <c r="L76" s="109"/>
      <c r="M76" s="109"/>
      <c r="N76" s="145"/>
      <c r="O76" s="109"/>
      <c r="P76" s="109"/>
      <c r="Q76" s="146"/>
    </row>
    <row r="77" spans="2:17" x14ac:dyDescent="0.35">
      <c r="B77" s="150" t="s">
        <v>1876</v>
      </c>
      <c r="C77" s="109" t="s">
        <v>1825</v>
      </c>
      <c r="D77" s="109"/>
      <c r="E77" s="111"/>
      <c r="F77" s="145"/>
      <c r="G77" s="61" t="s">
        <v>1085</v>
      </c>
      <c r="H77" s="55" t="s">
        <v>1827</v>
      </c>
      <c r="I77" s="19" t="s">
        <v>405</v>
      </c>
      <c r="J77" s="19" t="s">
        <v>405</v>
      </c>
      <c r="K77" s="145"/>
      <c r="L77" s="109"/>
      <c r="M77" s="109"/>
      <c r="N77" s="145"/>
      <c r="O77" s="109"/>
      <c r="P77" s="109"/>
      <c r="Q77" s="146"/>
    </row>
    <row r="78" spans="2:17" x14ac:dyDescent="0.35">
      <c r="B78" s="150" t="s">
        <v>1877</v>
      </c>
      <c r="C78" s="109" t="s">
        <v>1825</v>
      </c>
      <c r="D78" s="109"/>
      <c r="E78" s="111"/>
      <c r="F78" s="145"/>
      <c r="G78" s="61" t="s">
        <v>1088</v>
      </c>
      <c r="H78" s="55" t="s">
        <v>1827</v>
      </c>
      <c r="I78" s="19" t="s">
        <v>405</v>
      </c>
      <c r="J78" s="19" t="s">
        <v>405</v>
      </c>
      <c r="K78" s="145"/>
      <c r="L78" s="109"/>
      <c r="M78" s="109"/>
      <c r="N78" s="145"/>
      <c r="O78" s="109"/>
      <c r="P78" s="109"/>
      <c r="Q78" s="146"/>
    </row>
    <row r="79" spans="2:17" x14ac:dyDescent="0.35">
      <c r="B79" s="150" t="s">
        <v>1683</v>
      </c>
      <c r="C79" s="109" t="s">
        <v>1825</v>
      </c>
      <c r="D79" s="109"/>
      <c r="E79" s="111"/>
      <c r="F79" s="145"/>
      <c r="G79" s="61" t="s">
        <v>1091</v>
      </c>
      <c r="H79" s="55" t="s">
        <v>1827</v>
      </c>
      <c r="I79" s="19" t="s">
        <v>405</v>
      </c>
      <c r="J79" s="19" t="s">
        <v>405</v>
      </c>
      <c r="K79" s="145"/>
      <c r="L79" s="109"/>
      <c r="M79" s="109"/>
      <c r="N79" s="145"/>
      <c r="O79" s="109"/>
      <c r="P79" s="109"/>
      <c r="Q79" s="146"/>
    </row>
    <row r="80" spans="2:17" x14ac:dyDescent="0.35">
      <c r="B80" s="150" t="s">
        <v>1878</v>
      </c>
      <c r="C80" s="109" t="s">
        <v>1825</v>
      </c>
      <c r="D80" s="109"/>
      <c r="E80" s="111"/>
      <c r="F80" s="145"/>
      <c r="G80" s="108" t="s">
        <v>1096</v>
      </c>
      <c r="H80" s="108" t="s">
        <v>1879</v>
      </c>
      <c r="I80" s="19" t="s">
        <v>405</v>
      </c>
      <c r="J80" s="19" t="s">
        <v>405</v>
      </c>
      <c r="K80" s="145"/>
      <c r="L80" s="109"/>
      <c r="M80" s="109"/>
      <c r="N80" s="145"/>
      <c r="O80" s="109"/>
      <c r="P80" s="109"/>
      <c r="Q80" s="146"/>
    </row>
    <row r="81" spans="2:17" ht="29" x14ac:dyDescent="0.35">
      <c r="B81" s="150" t="s">
        <v>1880</v>
      </c>
      <c r="C81" s="109" t="s">
        <v>1825</v>
      </c>
      <c r="D81" s="109"/>
      <c r="E81" s="111"/>
      <c r="F81" s="145"/>
      <c r="G81" s="108" t="s">
        <v>1103</v>
      </c>
      <c r="H81" s="108" t="s">
        <v>1881</v>
      </c>
      <c r="I81" s="19" t="s">
        <v>405</v>
      </c>
      <c r="J81" s="19" t="s">
        <v>405</v>
      </c>
      <c r="K81" s="145"/>
      <c r="L81" s="109"/>
      <c r="M81" s="109"/>
      <c r="N81" s="145"/>
      <c r="O81" s="109"/>
      <c r="P81" s="109"/>
      <c r="Q81" s="146"/>
    </row>
    <row r="84" spans="2:17" x14ac:dyDescent="0.35">
      <c r="B84" s="23"/>
      <c r="G84" s="23"/>
      <c r="H84" s="23"/>
      <c r="K84" s="23"/>
    </row>
    <row r="85" spans="2:17" x14ac:dyDescent="0.35">
      <c r="B85" s="23"/>
      <c r="G85" s="23"/>
      <c r="H85" s="23"/>
      <c r="K85" s="23"/>
    </row>
    <row r="86" spans="2:17" x14ac:dyDescent="0.35">
      <c r="B86" s="23"/>
      <c r="G86" s="23"/>
      <c r="H86" s="23"/>
      <c r="K86" s="23"/>
    </row>
  </sheetData>
  <autoFilter ref="B2:N81" xr:uid="{1EDB6A58-4A74-4197-A870-1E35A5F2697A}"/>
  <mergeCells count="6">
    <mergeCell ref="B9:P9"/>
    <mergeCell ref="B20:P20"/>
    <mergeCell ref="B12:P12"/>
    <mergeCell ref="B41:P41"/>
    <mergeCell ref="B3:P3"/>
    <mergeCell ref="B6:P6"/>
  </mergeCells>
  <phoneticPr fontId="4" type="noConversion"/>
  <conditionalFormatting sqref="I87:I1048576 I1:I40 I43:I83">
    <cfRule type="expression" dxfId="132" priority="26">
      <formula>VLOOKUP(I1,E2E_Status_Lookup,2,0)="Red"</formula>
    </cfRule>
    <cfRule type="expression" dxfId="131" priority="27">
      <formula>VLOOKUP(I1,E2E_Status_Lookup,2,0)="Amber"</formula>
    </cfRule>
    <cfRule type="expression" dxfId="130" priority="28">
      <formula>VLOOKUP(I1,E2E_Status_Lookup,2,0)="Green"</formula>
    </cfRule>
    <cfRule type="expression" dxfId="129" priority="29">
      <formula>VLOOKUP(I1,E2E_Status_Lookup,2,0)="Yellow"</formula>
    </cfRule>
    <cfRule type="expression" dxfId="128" priority="30">
      <formula>VLOOKUP(I1,E2E_Status_Lookup,2,0)="Grey"</formula>
    </cfRule>
  </conditionalFormatting>
  <conditionalFormatting sqref="J87:J1048576 J1:J40 J43:J83">
    <cfRule type="expression" dxfId="127" priority="21">
      <formula>VLOOKUP(J1,xXML_Status_Lookup,2,0)="Green"</formula>
    </cfRule>
    <cfRule type="expression" dxfId="126" priority="22">
      <formula>VLOOKUP(J1,xXML_Status_Lookup,2,0)="Red"</formula>
    </cfRule>
    <cfRule type="expression" dxfId="125" priority="23">
      <formula>VLOOKUP(J1,xXML_Status_Lookup,2,0)="Amber"</formula>
    </cfRule>
    <cfRule type="expression" dxfId="124" priority="24">
      <formula>VLOOKUP(J1,xXML_Status_Lookup,2,0)="Yellow"</formula>
    </cfRule>
    <cfRule type="expression" dxfId="123" priority="25">
      <formula>VLOOKUP(J1,xXML_Status_Lookup,2,0)="Grey"</formula>
    </cfRule>
  </conditionalFormatting>
  <conditionalFormatting sqref="I42">
    <cfRule type="expression" dxfId="122" priority="16">
      <formula>VLOOKUP(I42,E2E_Status_Lookup,2,0)="Red"</formula>
    </cfRule>
    <cfRule type="expression" dxfId="121" priority="17">
      <formula>VLOOKUP(I42,E2E_Status_Lookup,2,0)="Amber"</formula>
    </cfRule>
    <cfRule type="expression" dxfId="120" priority="18">
      <formula>VLOOKUP(I42,E2E_Status_Lookup,2,0)="Green"</formula>
    </cfRule>
    <cfRule type="expression" dxfId="119" priority="19">
      <formula>VLOOKUP(I42,E2E_Status_Lookup,2,0)="Yellow"</formula>
    </cfRule>
    <cfRule type="expression" dxfId="118" priority="20">
      <formula>VLOOKUP(I42,E2E_Status_Lookup,2,0)="Grey"</formula>
    </cfRule>
  </conditionalFormatting>
  <conditionalFormatting sqref="J42">
    <cfRule type="expression" dxfId="117" priority="11">
      <formula>VLOOKUP(J42,xXML_Status_Lookup,2,0)="Green"</formula>
    </cfRule>
    <cfRule type="expression" dxfId="116" priority="12">
      <formula>VLOOKUP(J42,xXML_Status_Lookup,2,0)="Red"</formula>
    </cfRule>
    <cfRule type="expression" dxfId="115" priority="13">
      <formula>VLOOKUP(J42,xXML_Status_Lookup,2,0)="Amber"</formula>
    </cfRule>
    <cfRule type="expression" dxfId="114" priority="14">
      <formula>VLOOKUP(J42,xXML_Status_Lookup,2,0)="Yellow"</formula>
    </cfRule>
    <cfRule type="expression" dxfId="113" priority="15">
      <formula>VLOOKUP(J42,xXML_Status_Lookup,2,0)="Grey"</formula>
    </cfRule>
  </conditionalFormatting>
  <dataValidations count="2">
    <dataValidation type="list" allowBlank="1" showInputMessage="1" showErrorMessage="1" sqref="I13:I19 I4:I5 I7:I8 I10:I11 I21:I81" xr:uid="{ED365320-CE7D-4A90-A09D-C1BF25FDE53A}">
      <formula1>E2E_Status_List</formula1>
    </dataValidation>
    <dataValidation type="list" allowBlank="1" showInputMessage="1" showErrorMessage="1" sqref="J10:J11 J4:J5 J13:J19 J7:J8 J21:J81" xr:uid="{518233EF-9608-4AE7-8CD2-5462B3DC6F13}">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b801df0b-86be-446d-a251-5641b9beabd9">
      <UserInfo>
        <DisplayName>Williams, Kieran (CDIO)</DisplayName>
        <AccountId>84</AccountId>
        <AccountType/>
      </UserInfo>
      <UserInfo>
        <DisplayName>Akinyemi, Faith (CDIO CDS Contractor)</DisplayName>
        <AccountId>85</AccountId>
        <AccountType/>
      </UserInfo>
      <UserInfo>
        <DisplayName>Parfitt, Libby (CDIO External Supplier)</DisplayName>
        <AccountId>86</AccountId>
        <AccountType/>
      </UserInfo>
      <UserInfo>
        <DisplayName>Walker, Richard (CDIO)</DisplayName>
        <AccountId>70</AccountId>
        <AccountType/>
      </UserInfo>
      <UserInfo>
        <DisplayName>Crawshaw, Hugh (CDIO External Supplier)</DisplayName>
        <AccountId>87</AccountId>
        <AccountType/>
      </UserInfo>
      <UserInfo>
        <DisplayName>Carlile, Carol (CP&amp;S)</DisplayName>
        <AccountId>88</AccountId>
        <AccountType/>
      </UserInfo>
      <UserInfo>
        <DisplayName>Thakur-Gohil, Manjari (CDIO)</DisplayName>
        <AccountId>89</AccountId>
        <AccountType/>
      </UserInfo>
      <UserInfo>
        <DisplayName>Hayat, Naj (CDIO)</DisplayName>
        <AccountId>90</AccountId>
        <AccountType/>
      </UserInfo>
    </SharedWithUsers>
    <lcf76f155ced4ddcb4097134ff3c332f xmlns="9f84fe44-06c1-4235-861e-8559e31132d3">
      <Terms xmlns="http://schemas.microsoft.com/office/infopath/2007/PartnerControls"/>
    </lcf76f155ced4ddcb4097134ff3c332f>
    <TaxCatchAll xmlns="b801df0b-86be-446d-a251-5641b9beabd9" xsi:nil="true"/>
    <MediaLengthInSeconds xmlns="9f84fe44-06c1-4235-861e-8559e31132d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B1CE12E84A3F5469F78394738FAA291" ma:contentTypeVersion="16" ma:contentTypeDescription="Create a new document." ma:contentTypeScope="" ma:versionID="d0914a649ba120dbaf8ffa00d7bcd2a8">
  <xsd:schema xmlns:xsd="http://www.w3.org/2001/XMLSchema" xmlns:xs="http://www.w3.org/2001/XMLSchema" xmlns:p="http://schemas.microsoft.com/office/2006/metadata/properties" xmlns:ns2="9f84fe44-06c1-4235-861e-8559e31132d3" xmlns:ns3="b801df0b-86be-446d-a251-5641b9beabd9" targetNamespace="http://schemas.microsoft.com/office/2006/metadata/properties" ma:root="true" ma:fieldsID="b27b5dfc5ab383ce72cf1ebdae12c9a1" ns2:_="" ns3:_="">
    <xsd:import namespace="9f84fe44-06c1-4235-861e-8559e31132d3"/>
    <xsd:import namespace="b801df0b-86be-446d-a251-5641b9beabd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4fe44-06c1-4235-861e-8559e31132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3ebb39f-d69b-4575-80f5-9912993956e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801df0b-86be-446d-a251-5641b9beabd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db73f65-2472-45ca-904b-1c260c69482a}" ma:internalName="TaxCatchAll" ma:showField="CatchAllData" ma:web="b801df0b-86be-446d-a251-5641b9beab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989EE62-3D38-4E37-B89B-04F0FD5D58AA}">
  <ds:schemaRefs>
    <ds:schemaRef ds:uri="http://purl.org/dc/terms/"/>
    <ds:schemaRef ds:uri="http://schemas.microsoft.com/office/2006/documentManagement/types"/>
    <ds:schemaRef ds:uri="9f84fe44-06c1-4235-861e-8559e31132d3"/>
    <ds:schemaRef ds:uri="http://purl.org/dc/elements/1.1/"/>
    <ds:schemaRef ds:uri="http://schemas.microsoft.com/office/2006/metadata/properties"/>
    <ds:schemaRef ds:uri="b801df0b-86be-446d-a251-5641b9beabd9"/>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CAC09815-A9B7-4EB7-813A-292BB930221C}">
  <ds:schemaRefs>
    <ds:schemaRef ds:uri="http://schemas.microsoft.com/sharepoint/v3/contenttype/forms"/>
  </ds:schemaRefs>
</ds:datastoreItem>
</file>

<file path=customXml/itemProps3.xml><?xml version="1.0" encoding="utf-8"?>
<ds:datastoreItem xmlns:ds="http://schemas.openxmlformats.org/officeDocument/2006/customXml" ds:itemID="{339CDF3E-9814-4D86-8F66-B7A259B2E2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4fe44-06c1-4235-861e-8559e31132d3"/>
    <ds:schemaRef ds:uri="b801df0b-86be-446d-a251-5641b9beab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4</vt:i4>
      </vt:variant>
    </vt:vector>
  </HeadingPairs>
  <TitlesOfParts>
    <vt:vector size="56" baseType="lpstr">
      <vt:lpstr>Annotation Sample Changes</vt:lpstr>
      <vt:lpstr>Scenario DE Comparison</vt:lpstr>
      <vt:lpstr>Upcoming changes</vt:lpstr>
      <vt:lpstr>old_Draft Annotations</vt:lpstr>
      <vt:lpstr>old_XML Changes Backlog</vt:lpstr>
      <vt:lpstr>old_Sent out to</vt:lpstr>
      <vt:lpstr>Annotated Scenario Descriptions</vt:lpstr>
      <vt:lpstr>TTM12.3 Samples</vt:lpstr>
      <vt:lpstr>TTM12.2 Samples</vt:lpstr>
      <vt:lpstr>TTM12.0 Samples</vt:lpstr>
      <vt:lpstr>Pending Updates</vt:lpstr>
      <vt:lpstr>TTM15.0 Updates</vt:lpstr>
      <vt:lpstr>TTM15.0.2 Updates</vt:lpstr>
      <vt:lpstr>Sync Issue</vt:lpstr>
      <vt:lpstr>TTM15.0.1 Updates</vt:lpstr>
      <vt:lpstr>TTM15.1 Updates</vt:lpstr>
      <vt:lpstr>TTM16.0 Changes</vt:lpstr>
      <vt:lpstr>TTM16.1 Changes</vt:lpstr>
      <vt:lpstr>TTM16.2.1</vt:lpstr>
      <vt:lpstr>TTM16.2 Changes</vt:lpstr>
      <vt:lpstr>TTM16.2.2 Changes</vt:lpstr>
      <vt:lpstr>TTM18.0.1 Changes</vt:lpstr>
      <vt:lpstr>TTM18.0.2 Changes</vt:lpstr>
      <vt:lpstr>TTM18.0 Changes</vt:lpstr>
      <vt:lpstr>TTM17.0 Changes</vt:lpstr>
      <vt:lpstr>TTM17.0.1 Changes</vt:lpstr>
      <vt:lpstr>TTM20.0.1 Changes</vt:lpstr>
      <vt:lpstr>TTM19.0.1 Changes</vt:lpstr>
      <vt:lpstr>TTM19.0 Changes</vt:lpstr>
      <vt:lpstr>E01 or E02</vt:lpstr>
      <vt:lpstr>TTM20.0.2 Changes</vt:lpstr>
      <vt:lpstr>TTM22.2.0 Changes</vt:lpstr>
      <vt:lpstr>TTM22.1 Changes</vt:lpstr>
      <vt:lpstr>TTM28.0.1 Changes</vt:lpstr>
      <vt:lpstr>TTM21.0.2 Changes</vt:lpstr>
      <vt:lpstr>TTM21.0 Changes</vt:lpstr>
      <vt:lpstr>TTM20.0.3 Changes</vt:lpstr>
      <vt:lpstr>TTM20.0.2 Changes Simulation</vt:lpstr>
      <vt:lpstr>TTM22.0 Changes</vt:lpstr>
      <vt:lpstr>Supplementary Updates</vt:lpstr>
      <vt:lpstr>Sample checks</vt:lpstr>
      <vt:lpstr>TTM14.0 Samples</vt:lpstr>
      <vt:lpstr>April Tariff and Data Update</vt:lpstr>
      <vt:lpstr>TTM14.2 Updates</vt:lpstr>
      <vt:lpstr>TTM14.1 Updates</vt:lpstr>
      <vt:lpstr>Sample Issues</vt:lpstr>
      <vt:lpstr>Tariff Update Impacts</vt:lpstr>
      <vt:lpstr>TTM12.2 Status</vt:lpstr>
      <vt:lpstr>TTM12.2 Post Imp (2)</vt:lpstr>
      <vt:lpstr>TTM12.2 Sample List</vt:lpstr>
      <vt:lpstr>Upcoming samples (post TTM12.2)</vt:lpstr>
      <vt:lpstr>Issue - Standing Authority</vt:lpstr>
      <vt:lpstr>E2E_Status_List</vt:lpstr>
      <vt:lpstr>E2E_Status_Lookup</vt:lpstr>
      <vt:lpstr>XML_Status_List</vt:lpstr>
      <vt:lpstr>xXML_Status_Lookup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Davies, Abigail</dc:creator>
  <cp:keywords/>
  <dc:description/>
  <cp:lastModifiedBy>Li, Zhengyi (CDIO Accenture)</cp:lastModifiedBy>
  <cp:revision/>
  <dcterms:created xsi:type="dcterms:W3CDTF">2019-08-12T16:07:45Z</dcterms:created>
  <dcterms:modified xsi:type="dcterms:W3CDTF">2024-10-29T11:49:15Z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0x010100DB1CE12E84A3F5469F78394738FAA291</vt:lpwstr>
  </property>
  <property fmtid="{D5CDD505-2E9C-101B-9397-08002B2CF9AE}" pid="3" name="MediaServiceImageTags">
    <vt:lpwstr/>
  </property>
  <property fmtid="{D5CDD505-2E9C-101B-9397-08002B2CF9AE}" pid="4" name="MSIP_Label_f9af038e-07b4-4369-a678-c835687cb272_Enabled">
    <vt:lpwstr>true</vt:lpwstr>
  </property>
  <property fmtid="{D5CDD505-2E9C-101B-9397-08002B2CF9AE}" pid="5" name="MSIP_Label_f9af038e-07b4-4369-a678-c835687cb272_SetDate">
    <vt:lpwstr>2022-08-26T16:39:22Z</vt:lpwstr>
  </property>
  <property fmtid="{D5CDD505-2E9C-101B-9397-08002B2CF9AE}" pid="6" name="MSIP_Label_f9af038e-07b4-4369-a678-c835687cb272_Method">
    <vt:lpwstr>Standard</vt:lpwstr>
  </property>
  <property fmtid="{D5CDD505-2E9C-101B-9397-08002B2CF9AE}" pid="7" name="MSIP_Label_f9af038e-07b4-4369-a678-c835687cb272_Name">
    <vt:lpwstr>OFFICIAL</vt:lpwstr>
  </property>
  <property fmtid="{D5CDD505-2E9C-101B-9397-08002B2CF9AE}" pid="8" name="MSIP_Label_f9af038e-07b4-4369-a678-c835687cb272_SiteId">
    <vt:lpwstr>ac52f73c-fd1a-4a9a-8e7a-4a248f3139e1</vt:lpwstr>
  </property>
  <property fmtid="{D5CDD505-2E9C-101B-9397-08002B2CF9AE}" pid="9" name="MSIP_Label_f9af038e-07b4-4369-a678-c835687cb272_ActionId">
    <vt:lpwstr>875bc33b-0a87-4b63-b33b-f50716a983b2</vt:lpwstr>
  </property>
  <property fmtid="{D5CDD505-2E9C-101B-9397-08002B2CF9AE}" pid="10" name="MSIP_Label_f9af038e-07b4-4369-a678-c835687cb272_ContentBits">
    <vt:lpwstr>2</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y fmtid="{D5CDD505-2E9C-101B-9397-08002B2CF9AE}" pid="15" name="TriggerFlowInfo">
    <vt:lpwstr/>
  </property>
  <property fmtid="{D5CDD505-2E9C-101B-9397-08002B2CF9AE}" pid="16" name="xd_Signature">
    <vt:bool>false</vt:bool>
  </property>
</Properties>
</file>