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codeName="ThisWorkbook"/>
  <mc:AlternateContent xmlns:mc="http://schemas.openxmlformats.org/markup-compatibility/2006">
    <mc:Choice Requires="x15">
      <x15ac:absPath xmlns:x15ac="http://schemas.microsoft.com/office/spreadsheetml/2010/11/ac" url="https://hmrc.sharepoint.com/teams/GRP042118873/Creative Industries/Creatives Reform 2022/IT Project/Stencils/AVEC &amp; VGEC/"/>
    </mc:Choice>
  </mc:AlternateContent>
  <xr:revisionPtr revIDLastSave="756" documentId="11_D699482795CAC906DE2FD09205C2C119E5BC1124" xr6:coauthVersionLast="47" xr6:coauthVersionMax="47" xr10:uidLastSave="{2014866E-07C7-469A-9EB4-3DA8924F17A4}"/>
  <bookViews>
    <workbookView xWindow="-108" yWindow="-108" windowWidth="23256" windowHeight="12576" activeTab="1" xr2:uid="{00000000-000D-0000-FFFF-FFFF00000000}"/>
  </bookViews>
  <sheets>
    <sheet name="Info Page" sheetId="8" r:id="rId1"/>
    <sheet name="AVEC Computation Stencil" sheetId="5" r:id="rId2"/>
    <sheet name="AVEC Expenditure Breakdown" sheetId="1" r:id="rId3"/>
  </sheets>
  <externalReferences>
    <externalReference r:id="rId4"/>
  </externalReferences>
  <definedNames>
    <definedName name="_xlnm._FilterDatabase" localSheetId="2" hidden="1">'AVEC Expenditure Breakdown'!#REF!</definedName>
    <definedName name="Conditions" localSheetId="1">'[1]Video Game Expenditure'!#REF!</definedName>
    <definedName name="Conditions">'AVEC Expenditure Breakdown'!#REF!</definedName>
  </definedName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4" i="5" l="1"/>
  <c r="F34" i="5"/>
  <c r="G34" i="5"/>
  <c r="H34" i="5"/>
  <c r="D34" i="5"/>
  <c r="E38" i="5" l="1"/>
  <c r="H33" i="5"/>
  <c r="G33" i="5"/>
  <c r="F33" i="5"/>
  <c r="E33" i="5"/>
  <c r="F37" i="5"/>
  <c r="E37" i="5"/>
  <c r="H36" i="5"/>
  <c r="E36" i="5"/>
  <c r="F36" i="5"/>
  <c r="F38" i="5" s="1"/>
  <c r="G36" i="5"/>
  <c r="H37" i="5" s="1"/>
  <c r="D36" i="5"/>
  <c r="D38" i="5" s="1"/>
  <c r="D39" i="5"/>
  <c r="G39" i="5" s="1"/>
  <c r="H38" i="5" l="1"/>
  <c r="G37" i="5"/>
  <c r="G38" i="5"/>
  <c r="E39" i="5"/>
  <c r="H39" i="5"/>
  <c r="F39" i="5"/>
  <c r="D15" i="5"/>
  <c r="D17" i="5" s="1"/>
  <c r="D14" i="5"/>
  <c r="D19" i="5" l="1"/>
  <c r="D24" i="5"/>
  <c r="D25" i="5" l="1"/>
  <c r="D29" i="5"/>
  <c r="D31" i="5" l="1"/>
  <c r="D35" i="5" s="1"/>
  <c r="E30" i="5"/>
  <c r="H24" i="5"/>
  <c r="G24" i="5"/>
  <c r="F24" i="5"/>
  <c r="E24" i="5"/>
  <c r="D26" i="5"/>
  <c r="D28" i="5" s="1"/>
  <c r="H15" i="5"/>
  <c r="G15" i="5"/>
  <c r="F15" i="5"/>
  <c r="E15" i="5"/>
  <c r="E16" i="5"/>
  <c r="E13" i="5"/>
  <c r="E14" i="5" s="1"/>
  <c r="F13" i="5" s="1"/>
  <c r="G25" i="5" l="1"/>
  <c r="G26" i="5" s="1"/>
  <c r="H27" i="5" s="1"/>
  <c r="G29" i="5"/>
  <c r="E25" i="5"/>
  <c r="E26" i="5" s="1"/>
  <c r="F27" i="5" s="1"/>
  <c r="E29" i="5"/>
  <c r="H25" i="5"/>
  <c r="H26" i="5" s="1"/>
  <c r="H29" i="5"/>
  <c r="F25" i="5"/>
  <c r="F26" i="5" s="1"/>
  <c r="G27" i="5" s="1"/>
  <c r="F29" i="5"/>
  <c r="D40" i="5"/>
  <c r="E17" i="5"/>
  <c r="F16" i="5" s="1"/>
  <c r="F17" i="5" s="1"/>
  <c r="F14" i="5"/>
  <c r="G13" i="5" s="1"/>
  <c r="F35" i="5" l="1"/>
  <c r="H35" i="5"/>
  <c r="G28" i="5"/>
  <c r="G40" i="5" s="1"/>
  <c r="H28" i="5"/>
  <c r="H40" i="5" s="1"/>
  <c r="G30" i="5"/>
  <c r="G31" i="5" s="1"/>
  <c r="G35" i="5" s="1"/>
  <c r="H30" i="5"/>
  <c r="H31" i="5" s="1"/>
  <c r="F28" i="5"/>
  <c r="F40" i="5" s="1"/>
  <c r="E31" i="5"/>
  <c r="E35" i="5" s="1"/>
  <c r="F30" i="5"/>
  <c r="F31" i="5" s="1"/>
  <c r="E19" i="5"/>
  <c r="E27" i="5"/>
  <c r="E28" i="5" s="1"/>
  <c r="E40" i="5" s="1"/>
  <c r="F19" i="5"/>
  <c r="G16" i="5"/>
  <c r="G14" i="5"/>
  <c r="H13" i="5" s="1"/>
  <c r="H14" i="5" s="1"/>
  <c r="G17" i="5" l="1"/>
  <c r="G19" i="5" s="1"/>
  <c r="H16" i="5" l="1"/>
  <c r="H17" i="5" s="1"/>
  <c r="H19" i="5" s="1"/>
  <c r="B45" i="1" l="1"/>
  <c r="B47" i="1" s="1"/>
  <c r="C45" i="1"/>
  <c r="C47" i="1" s="1"/>
  <c r="D45" i="1"/>
  <c r="D47" i="1" s="1"/>
  <c r="E45" i="1"/>
  <c r="E47" i="1" s="1"/>
  <c r="F45" i="1"/>
  <c r="F47" i="1" s="1"/>
  <c r="G45" i="1"/>
  <c r="G47" i="1" s="1"/>
  <c r="B1" i="1" l="1"/>
  <c r="E1" i="1"/>
</calcChain>
</file>

<file path=xl/sharedStrings.xml><?xml version="1.0" encoding="utf-8"?>
<sst xmlns="http://schemas.openxmlformats.org/spreadsheetml/2006/main" count="155" uniqueCount="149">
  <si>
    <t>Production name</t>
  </si>
  <si>
    <t>Production Period</t>
  </si>
  <si>
    <t>Accounting Period</t>
  </si>
  <si>
    <t>Release date</t>
  </si>
  <si>
    <t>The Computation &amp; Expenditure Breakdown stencils are designed to help you make your claim and provide the level of detail HMRC require to accurately review the claim in a timely manner.</t>
  </si>
  <si>
    <t>The Computation Stencil requires entries into column D and has explanatory and calculation notes in column I.</t>
  </si>
  <si>
    <t>In the Expenditure Breakdown Stencil please complete the cost headings included in your claim in Column A. Enter the total expenditure in Column B and show your treatment of these costs and any apportionments in the rest of the table. If you have any comments please enter them in column H.</t>
  </si>
  <si>
    <t>Please complete the computation and expenditure breakdown for each production</t>
  </si>
  <si>
    <t xml:space="preserve">Please be aware this document is provided as an aide to ensure you provide sufficient information and to help your claim to be processed quickly. However we may still contact you if HMRC have any queries regarding the claim. </t>
  </si>
  <si>
    <t>The claim for Creative tax relief is self assessment and you should ensure that it is accurate.</t>
  </si>
  <si>
    <t xml:space="preserve">Please see https://www.gov.uk/guidance/corporation-tax-creative-industry-tax-reliefs for further guidance </t>
  </si>
  <si>
    <t>Accounting period end (APE)</t>
  </si>
  <si>
    <t>Core expenditure excludes amounts unapid within 4 months of the APE</t>
  </si>
  <si>
    <t>Period 1</t>
  </si>
  <si>
    <t>Period 2</t>
  </si>
  <si>
    <t>Period 3</t>
  </si>
  <si>
    <t>Period 4</t>
  </si>
  <si>
    <t>Period 5</t>
  </si>
  <si>
    <t>Ref</t>
  </si>
  <si>
    <t>£</t>
  </si>
  <si>
    <t>Notes</t>
  </si>
  <si>
    <t>TP1</t>
  </si>
  <si>
    <t>TP2</t>
  </si>
  <si>
    <t>TP3</t>
  </si>
  <si>
    <t>Costs incurred (and represented in work in progress) to date</t>
  </si>
  <si>
    <t>TP4</t>
  </si>
  <si>
    <t>Total costs incurred (and represented in work in progress) at end of previous period</t>
  </si>
  <si>
    <t>TP5</t>
  </si>
  <si>
    <t>Costs brought into account for current period</t>
  </si>
  <si>
    <t>TP3 minus TP4</t>
  </si>
  <si>
    <t>TP6</t>
  </si>
  <si>
    <t>Proportion of estimated total income treated as earned at end of current period</t>
  </si>
  <si>
    <t>TP3/TP2 multiplied by TP1</t>
  </si>
  <si>
    <t>TP7</t>
  </si>
  <si>
    <t>Proportion of estimated total income treated as earned at end of previous period</t>
  </si>
  <si>
    <t>TP8</t>
  </si>
  <si>
    <t>Income brought into account for current period</t>
  </si>
  <si>
    <t>TP6 minus TP7</t>
  </si>
  <si>
    <t>TP9</t>
  </si>
  <si>
    <t>Net corporation tax adjustments</t>
  </si>
  <si>
    <t>Enter net addition as positive &amp; net deduction as negative</t>
  </si>
  <si>
    <t>TP10</t>
  </si>
  <si>
    <t>TP8 minus TP5 plus TP9; if loss enter as minus figure</t>
  </si>
  <si>
    <t>Planned or final total core expenditure</t>
  </si>
  <si>
    <t>Planned or final total UK core expenditure</t>
  </si>
  <si>
    <t>UK core expenditure incurred to date</t>
  </si>
  <si>
    <t>Non-UK core expenditure incurred to date</t>
  </si>
  <si>
    <t>Total core expenditure incurred to date</t>
  </si>
  <si>
    <t>80% of total core expenditure incurred to date</t>
  </si>
  <si>
    <t>Total non-core expenditure incurred to date</t>
  </si>
  <si>
    <t>Total non-core expenditure at end of previous period</t>
  </si>
  <si>
    <t>Non-core expenditure brought into account for current period</t>
  </si>
  <si>
    <t>Total Income</t>
  </si>
  <si>
    <t>Expenditure</t>
  </si>
  <si>
    <t>Total expenditure</t>
  </si>
  <si>
    <t>Non Core Expenditure</t>
  </si>
  <si>
    <t>Total Core Expenditure</t>
  </si>
  <si>
    <t>Total UK Core Expenditure</t>
  </si>
  <si>
    <t>Total Non UK Core Expenditure</t>
  </si>
  <si>
    <t xml:space="preserve">Apportionment basis </t>
  </si>
  <si>
    <t>Comments</t>
  </si>
  <si>
    <t>Development Stage- Pre Green Light</t>
  </si>
  <si>
    <t>Examples include:</t>
  </si>
  <si>
    <t>Script</t>
  </si>
  <si>
    <t>Production Stage- Including Pre Production &amp; Principal Photography</t>
  </si>
  <si>
    <t>Producer</t>
  </si>
  <si>
    <t>Director</t>
  </si>
  <si>
    <t>Camera</t>
  </si>
  <si>
    <t>Production Sound</t>
  </si>
  <si>
    <t>Location</t>
  </si>
  <si>
    <t>Cast</t>
  </si>
  <si>
    <t>Art work</t>
  </si>
  <si>
    <t>Post Production</t>
  </si>
  <si>
    <t>Post Production Sound</t>
  </si>
  <si>
    <t>VFX</t>
  </si>
  <si>
    <t>SFX</t>
  </si>
  <si>
    <t>Post release Stage - Normally considered Non Core Expenditure</t>
  </si>
  <si>
    <t>E&amp;O insurance</t>
  </si>
  <si>
    <t>Entertainment</t>
  </si>
  <si>
    <t>Gifts</t>
  </si>
  <si>
    <t>Wrap Party</t>
  </si>
  <si>
    <t>The following items are normally considered non core expenditure. Please provide comments otherwise</t>
  </si>
  <si>
    <t>Marketing</t>
  </si>
  <si>
    <t>Distribution</t>
  </si>
  <si>
    <t>Financing</t>
  </si>
  <si>
    <t>Publicity</t>
  </si>
  <si>
    <t>Accountancy - Making the claim and filing the return</t>
  </si>
  <si>
    <t>Total</t>
  </si>
  <si>
    <t>Minus Expenditure not paid 4 months after APE</t>
  </si>
  <si>
    <t>NB: Please note Total Core Expenditure + Total Non Core Expenditure should equal Total Expenditure. Please provide an explanation if this is not the case</t>
  </si>
  <si>
    <t>NB: Total Core Expenditure should equal Total UK Core + Total Non UK Core Expenditure</t>
  </si>
  <si>
    <t>NB: Expenditure not paid within 4 months of the accounting period end cannot be included in the claim.</t>
  </si>
  <si>
    <t>Audio-Visual Expenditure Credit Stencil</t>
  </si>
  <si>
    <t>This stencil covers all production types eligible for the Audio-Visual Expenditure Credit (AVEC): films, TV programmes (including children's) and animations.</t>
  </si>
  <si>
    <t>Audio-Visual Expenditure Credit Expenditure Breakdown Stencil</t>
  </si>
  <si>
    <t>Production Company</t>
  </si>
  <si>
    <t>Production title</t>
  </si>
  <si>
    <t>Production type</t>
  </si>
  <si>
    <t>Computation of taxable profits and Expenditure Credit</t>
  </si>
  <si>
    <t>Profit/loss of current period (before expenditure credit)</t>
  </si>
  <si>
    <t>Taxable profit</t>
  </si>
  <si>
    <t>Qualifying expenditure incurred to date</t>
  </si>
  <si>
    <t>Qualifying expenditure incurred at end of previous period</t>
  </si>
  <si>
    <t>Qualifying expenditure for the period</t>
  </si>
  <si>
    <t>EC1</t>
  </si>
  <si>
    <t>EC2</t>
  </si>
  <si>
    <t>Qualifying expenditure</t>
  </si>
  <si>
    <t>QE1</t>
  </si>
  <si>
    <t>QE2</t>
  </si>
  <si>
    <t>QE3</t>
  </si>
  <si>
    <t>QE4</t>
  </si>
  <si>
    <t>QE5</t>
  </si>
  <si>
    <t>QE6</t>
  </si>
  <si>
    <t>QE7</t>
  </si>
  <si>
    <t>QE8</t>
  </si>
  <si>
    <t>QE9</t>
  </si>
  <si>
    <t>QE3 plus QE4</t>
  </si>
  <si>
    <t>QE5 multipled by 80%</t>
  </si>
  <si>
    <t>Lesser of QE3 and QE6</t>
  </si>
  <si>
    <t>Expenditure Credit</t>
  </si>
  <si>
    <t>Credit rate (relevant percentage)</t>
  </si>
  <si>
    <t>Expenditure credit for the period</t>
  </si>
  <si>
    <t>39% for children's TV programmes and animated films and TV programmes; otherwise 34%</t>
  </si>
  <si>
    <t>Estimated total income from the production</t>
  </si>
  <si>
    <t>Estimated total cost of the production</t>
  </si>
  <si>
    <t>NB1</t>
  </si>
  <si>
    <t>You must also complete an Expenditure Credit Redemption stencil or provide equivalent information showing how the amount at EC2 (or the combined total of amounts at EC2, for companies with multiple productions) is to be redeemed. The stencil can be downloaded from the additional information form</t>
  </si>
  <si>
    <t>Total core expenditure at end of previous period</t>
  </si>
  <si>
    <t>Core expenditure brought into account for current period</t>
  </si>
  <si>
    <t>Total expenditure brought into account for current period</t>
  </si>
  <si>
    <t>UK core expenditure at end of previous period</t>
  </si>
  <si>
    <t>UK core expenditure brought into account for current period</t>
  </si>
  <si>
    <t>Totals for current period</t>
  </si>
  <si>
    <t>CP1</t>
  </si>
  <si>
    <t>CP2</t>
  </si>
  <si>
    <t>CP3</t>
  </si>
  <si>
    <t>CP4</t>
  </si>
  <si>
    <t>CP5</t>
  </si>
  <si>
    <t>CP6</t>
  </si>
  <si>
    <t>CP7</t>
  </si>
  <si>
    <t>CP8</t>
  </si>
  <si>
    <t>CP9</t>
  </si>
  <si>
    <t>CP10</t>
  </si>
  <si>
    <t>CP1 minus CP2</t>
  </si>
  <si>
    <t>CP4 minus CP5</t>
  </si>
  <si>
    <t>CP3 plus CP6</t>
  </si>
  <si>
    <t>CP8 minus CP9</t>
  </si>
  <si>
    <t>QE7 minus QE8</t>
  </si>
  <si>
    <t>QE9 multiplied by EC1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</si>
</sst>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b/>
      <sz val="11"/>
      <color rgb="FFFF0000"/>
      <name val="Calibri"/>
      <family val="2"/>
      <scheme val="minor"/>
    </font>
    <font>
      <sz val="11"/>
      <name val="Calibri"/>
      <family val="2"/>
      <scheme val="minor"/>
    </font>
    <font>
      <u/>
      <sz val="16"/>
      <color theme="1"/>
      <name val="Calibri"/>
      <family val="2"/>
      <scheme val="minor"/>
    </font>
    <font>
      <u/>
      <sz val="11"/>
      <color theme="1"/>
      <name val="Calibri"/>
      <family val="2"/>
      <scheme val="minor"/>
    </font>
    <font>
      <sz val="11"/>
      <color rgb="FFFF0000"/>
      <name val="Calibri"/>
      <family val="2"/>
      <scheme val="minor"/>
    </font>
    <font>
      <sz val="8"/>
      <color theme="1"/>
      <name val="Arial"/>
      <family val="2"/>
    </font>
    <font>
      <u/>
      <sz val="8"/>
      <color theme="1"/>
      <name val="Arial"/>
      <family val="2"/>
    </font>
    <font>
      <b/>
      <sz val="8"/>
      <color theme="1"/>
      <name val="Arial"/>
      <family val="2"/>
    </font>
    <font>
      <b/>
      <sz val="11"/>
      <name val="Calibri"/>
      <family val="2"/>
      <scheme val="minor"/>
    </font>
    <font>
      <sz val="12"/>
      <color theme="1"/>
      <name val="Calibri"/>
      <family val="2"/>
      <scheme val="minor"/>
    </font>
    <font>
      <u/>
      <sz val="11"/>
      <color theme="10"/>
      <name val="Calibri"/>
      <family val="2"/>
      <scheme val="minor"/>
    </font>
    <font>
      <sz val="12"/>
      <color rgb="FFFF0000"/>
      <name val="Calibri"/>
      <family val="2"/>
      <scheme val="minor"/>
    </font>
    <font>
      <sz val="8"/>
      <name val="Calibri"/>
      <family val="2"/>
      <scheme val="minor"/>
    </font>
  </fonts>
  <fills count="9">
    <fill>
      <patternFill patternType="none"/>
    </fill>
    <fill>
      <patternFill patternType="gray125"/>
    </fill>
    <fill>
      <patternFill patternType="solid">
        <fgColor theme="0"/>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2" tint="-0.499984740745262"/>
        <bgColor indexed="64"/>
      </patternFill>
    </fill>
    <fill>
      <patternFill patternType="solid">
        <fgColor theme="8" tint="0.79998168889431442"/>
        <bgColor indexed="64"/>
      </patternFill>
    </fill>
    <fill>
      <patternFill patternType="solid">
        <fgColor theme="8" tint="0.59999389629810485"/>
        <bgColor indexed="64"/>
      </patternFill>
    </fill>
  </fills>
  <borders count="21">
    <border>
      <left/>
      <right/>
      <top/>
      <bottom/>
      <diagonal/>
    </border>
    <border>
      <left style="thin">
        <color theme="4" tint="0.39997558519241921"/>
      </left>
      <right/>
      <top style="thin">
        <color theme="4" tint="0.39997558519241921"/>
      </top>
      <bottom style="thin">
        <color theme="4" tint="0.39997558519241921"/>
      </bottom>
      <diagonal/>
    </border>
    <border>
      <left/>
      <right style="medium">
        <color indexed="64"/>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2" fillId="0" borderId="0" applyNumberFormat="0" applyFill="0" applyBorder="0" applyAlignment="0" applyProtection="0"/>
  </cellStyleXfs>
  <cellXfs count="80">
    <xf numFmtId="0" fontId="0" fillId="0" borderId="0" xfId="0"/>
    <xf numFmtId="0" fontId="0" fillId="0" borderId="1" xfId="0" applyBorder="1"/>
    <xf numFmtId="0" fontId="0" fillId="0" borderId="2" xfId="0" applyBorder="1"/>
    <xf numFmtId="0" fontId="7" fillId="4" borderId="4" xfId="0" applyFont="1" applyFill="1" applyBorder="1"/>
    <xf numFmtId="2" fontId="0" fillId="0" borderId="0" xfId="0" applyNumberFormat="1"/>
    <xf numFmtId="0" fontId="3" fillId="4" borderId="6" xfId="0" applyFont="1" applyFill="1" applyBorder="1"/>
    <xf numFmtId="0" fontId="0" fillId="0" borderId="7" xfId="0" applyBorder="1"/>
    <xf numFmtId="0" fontId="0" fillId="0" borderId="8" xfId="0" applyBorder="1"/>
    <xf numFmtId="0" fontId="0" fillId="5" borderId="6" xfId="0" applyFill="1" applyBorder="1" applyAlignment="1" applyProtection="1">
      <alignment horizontal="left" vertical="top"/>
      <protection hidden="1"/>
    </xf>
    <xf numFmtId="0" fontId="0" fillId="5" borderId="7" xfId="0" applyFill="1" applyBorder="1" applyAlignment="1" applyProtection="1">
      <alignment horizontal="left" vertical="top"/>
      <protection hidden="1"/>
    </xf>
    <xf numFmtId="0" fontId="4" fillId="5" borderId="7" xfId="0" applyFont="1" applyFill="1" applyBorder="1" applyAlignment="1" applyProtection="1">
      <alignment horizontal="center" vertical="top"/>
      <protection hidden="1"/>
    </xf>
    <xf numFmtId="0" fontId="0" fillId="5" borderId="7" xfId="0" applyFill="1" applyBorder="1" applyProtection="1">
      <protection hidden="1"/>
    </xf>
    <xf numFmtId="0" fontId="0" fillId="5" borderId="0" xfId="0" applyFill="1" applyProtection="1">
      <protection hidden="1"/>
    </xf>
    <xf numFmtId="0" fontId="0" fillId="5" borderId="5" xfId="0" applyFill="1" applyBorder="1" applyProtection="1">
      <protection hidden="1"/>
    </xf>
    <xf numFmtId="0" fontId="0" fillId="0" borderId="0" xfId="0" applyProtection="1">
      <protection hidden="1"/>
    </xf>
    <xf numFmtId="0" fontId="11" fillId="0" borderId="9" xfId="0" applyFont="1" applyBorder="1" applyProtection="1">
      <protection hidden="1"/>
    </xf>
    <xf numFmtId="0" fontId="11" fillId="2" borderId="0" xfId="0" applyFont="1" applyFill="1" applyProtection="1">
      <protection hidden="1"/>
    </xf>
    <xf numFmtId="0" fontId="11" fillId="2" borderId="0" xfId="0" applyFont="1" applyFill="1" applyAlignment="1" applyProtection="1">
      <alignment horizontal="left" vertical="top"/>
      <protection hidden="1"/>
    </xf>
    <xf numFmtId="0" fontId="0" fillId="2" borderId="5" xfId="0" applyFill="1" applyBorder="1" applyProtection="1">
      <protection hidden="1"/>
    </xf>
    <xf numFmtId="0" fontId="11" fillId="2" borderId="9" xfId="0" applyFont="1" applyFill="1" applyBorder="1" applyAlignment="1" applyProtection="1">
      <alignment horizontal="left" vertical="top"/>
      <protection hidden="1"/>
    </xf>
    <xf numFmtId="0" fontId="11" fillId="2" borderId="9" xfId="0" applyFont="1" applyFill="1" applyBorder="1" applyProtection="1">
      <protection hidden="1"/>
    </xf>
    <xf numFmtId="0" fontId="11" fillId="2" borderId="10" xfId="0" applyFont="1" applyFill="1" applyBorder="1" applyAlignment="1" applyProtection="1">
      <alignment horizontal="left" vertical="top"/>
      <protection hidden="1"/>
    </xf>
    <xf numFmtId="0" fontId="11" fillId="2" borderId="11" xfId="0" applyFont="1" applyFill="1" applyBorder="1" applyProtection="1">
      <protection hidden="1"/>
    </xf>
    <xf numFmtId="0" fontId="11" fillId="0" borderId="0" xfId="0" applyFont="1" applyProtection="1">
      <protection hidden="1"/>
    </xf>
    <xf numFmtId="0" fontId="0" fillId="2" borderId="12" xfId="0" applyFill="1" applyBorder="1" applyProtection="1">
      <protection hidden="1"/>
    </xf>
    <xf numFmtId="0" fontId="7" fillId="0" borderId="0" xfId="0" applyFont="1" applyProtection="1">
      <protection locked="0"/>
    </xf>
    <xf numFmtId="4" fontId="7" fillId="7" borderId="4" xfId="0" applyNumberFormat="1" applyFont="1" applyFill="1" applyBorder="1" applyProtection="1">
      <protection locked="0"/>
    </xf>
    <xf numFmtId="4" fontId="7" fillId="7" borderId="4" xfId="0" applyNumberFormat="1" applyFont="1" applyFill="1" applyBorder="1" applyProtection="1">
      <protection hidden="1"/>
    </xf>
    <xf numFmtId="4" fontId="7" fillId="8" borderId="4" xfId="0" applyNumberFormat="1" applyFont="1" applyFill="1" applyBorder="1" applyProtection="1">
      <protection locked="0"/>
    </xf>
    <xf numFmtId="4" fontId="7" fillId="8" borderId="4" xfId="0" applyNumberFormat="1" applyFont="1" applyFill="1" applyBorder="1" applyProtection="1">
      <protection hidden="1"/>
    </xf>
    <xf numFmtId="0" fontId="0" fillId="5" borderId="0" xfId="0" applyFill="1" applyProtection="1">
      <protection locked="0"/>
    </xf>
    <xf numFmtId="0" fontId="0" fillId="0" borderId="0" xfId="0" applyProtection="1">
      <protection locked="0"/>
    </xf>
    <xf numFmtId="0" fontId="0" fillId="0" borderId="9" xfId="0" applyBorder="1" applyProtection="1">
      <protection locked="0"/>
    </xf>
    <xf numFmtId="0" fontId="0" fillId="0" borderId="5" xfId="0" applyBorder="1" applyProtection="1">
      <protection locked="0"/>
    </xf>
    <xf numFmtId="0" fontId="0" fillId="0" borderId="2" xfId="0" applyBorder="1" applyProtection="1">
      <protection locked="0"/>
    </xf>
    <xf numFmtId="0" fontId="5" fillId="0" borderId="14" xfId="0" applyFont="1" applyBorder="1" applyProtection="1">
      <protection locked="0"/>
    </xf>
    <xf numFmtId="2" fontId="0" fillId="0" borderId="0" xfId="0" applyNumberFormat="1" applyProtection="1">
      <protection locked="0"/>
    </xf>
    <xf numFmtId="0" fontId="0" fillId="0" borderId="14" xfId="0" applyBorder="1" applyProtection="1">
      <protection locked="0"/>
    </xf>
    <xf numFmtId="0" fontId="1" fillId="0" borderId="14" xfId="0" applyFont="1" applyBorder="1" applyProtection="1">
      <protection locked="0"/>
    </xf>
    <xf numFmtId="0" fontId="5" fillId="0" borderId="14" xfId="0" applyFont="1" applyBorder="1" applyAlignment="1" applyProtection="1">
      <alignment wrapText="1"/>
      <protection locked="0"/>
    </xf>
    <xf numFmtId="0" fontId="2" fillId="0" borderId="14" xfId="0" applyFont="1" applyBorder="1" applyAlignment="1" applyProtection="1">
      <alignment wrapText="1"/>
      <protection locked="0"/>
    </xf>
    <xf numFmtId="0" fontId="6" fillId="2" borderId="0" xfId="0" applyFont="1" applyFill="1" applyProtection="1">
      <protection locked="0"/>
    </xf>
    <xf numFmtId="0" fontId="6" fillId="2" borderId="0" xfId="0" applyFont="1" applyFill="1" applyAlignment="1" applyProtection="1">
      <alignment vertical="center" wrapText="1"/>
      <protection locked="0"/>
    </xf>
    <xf numFmtId="0" fontId="1" fillId="6" borderId="15" xfId="0" applyFont="1" applyFill="1" applyBorder="1" applyProtection="1">
      <protection hidden="1"/>
    </xf>
    <xf numFmtId="2" fontId="10" fillId="6" borderId="11" xfId="0" applyNumberFormat="1" applyFont="1" applyFill="1" applyBorder="1" applyProtection="1">
      <protection hidden="1"/>
    </xf>
    <xf numFmtId="0" fontId="0" fillId="3" borderId="17" xfId="0" applyFill="1" applyBorder="1" applyProtection="1">
      <protection hidden="1"/>
    </xf>
    <xf numFmtId="2" fontId="0" fillId="3" borderId="3" xfId="0" applyNumberFormat="1" applyFill="1" applyBorder="1" applyProtection="1">
      <protection hidden="1"/>
    </xf>
    <xf numFmtId="0" fontId="0" fillId="3" borderId="16" xfId="0" applyFill="1" applyBorder="1" applyProtection="1">
      <protection hidden="1"/>
    </xf>
    <xf numFmtId="0" fontId="3" fillId="4" borderId="13" xfId="0" applyFont="1" applyFill="1" applyBorder="1" applyProtection="1">
      <protection hidden="1"/>
    </xf>
    <xf numFmtId="0" fontId="3" fillId="4" borderId="0" xfId="0" applyFont="1" applyFill="1" applyProtection="1">
      <protection hidden="1"/>
    </xf>
    <xf numFmtId="0" fontId="3" fillId="4" borderId="5" xfId="0" applyFont="1" applyFill="1" applyBorder="1" applyProtection="1">
      <protection hidden="1"/>
    </xf>
    <xf numFmtId="0" fontId="4" fillId="5" borderId="0" xfId="0" applyFont="1" applyFill="1" applyAlignment="1" applyProtection="1">
      <alignment horizontal="center"/>
      <protection hidden="1"/>
    </xf>
    <xf numFmtId="0" fontId="7" fillId="0" borderId="0" xfId="0" applyFont="1" applyAlignment="1" applyProtection="1">
      <alignment horizontal="center"/>
      <protection locked="0"/>
    </xf>
    <xf numFmtId="0" fontId="9" fillId="4" borderId="4" xfId="0" applyFont="1" applyFill="1" applyBorder="1" applyAlignment="1" applyProtection="1">
      <alignment horizontal="center"/>
      <protection locked="0"/>
    </xf>
    <xf numFmtId="0" fontId="9" fillId="4" borderId="4" xfId="0" applyFont="1" applyFill="1" applyBorder="1" applyProtection="1">
      <protection locked="0"/>
    </xf>
    <xf numFmtId="0" fontId="7" fillId="0" borderId="4" xfId="0" applyFont="1" applyBorder="1" applyProtection="1">
      <protection locked="0"/>
    </xf>
    <xf numFmtId="0" fontId="8" fillId="0" borderId="4" xfId="0" applyFont="1" applyBorder="1" applyProtection="1">
      <protection locked="0"/>
    </xf>
    <xf numFmtId="0" fontId="9" fillId="0" borderId="4" xfId="0" applyFont="1" applyBorder="1" applyProtection="1">
      <protection locked="0"/>
    </xf>
    <xf numFmtId="0" fontId="13" fillId="2" borderId="9" xfId="0" applyFont="1" applyFill="1" applyBorder="1" applyProtection="1">
      <protection hidden="1"/>
    </xf>
    <xf numFmtId="0" fontId="12" fillId="0" borderId="7" xfId="1" applyBorder="1" applyProtection="1"/>
    <xf numFmtId="0" fontId="7" fillId="0" borderId="4" xfId="0" applyFont="1" applyBorder="1" applyAlignment="1" applyProtection="1">
      <alignment horizontal="center"/>
      <protection locked="0"/>
    </xf>
    <xf numFmtId="0" fontId="7" fillId="0" borderId="4" xfId="0" applyFont="1" applyBorder="1" applyAlignment="1" applyProtection="1">
      <alignment horizontal="center"/>
      <protection locked="0"/>
    </xf>
    <xf numFmtId="0" fontId="9" fillId="0" borderId="0" xfId="0" applyFont="1" applyFill="1" applyBorder="1" applyAlignment="1" applyProtection="1">
      <alignment horizontal="center" vertical="center" textRotation="90"/>
      <protection locked="0"/>
    </xf>
    <xf numFmtId="0" fontId="0" fillId="0" borderId="0" xfId="0" applyFill="1" applyBorder="1" applyProtection="1">
      <protection locked="0"/>
    </xf>
    <xf numFmtId="0" fontId="7" fillId="0" borderId="4" xfId="0" applyFont="1" applyBorder="1" applyAlignment="1" applyProtection="1">
      <protection locked="0"/>
    </xf>
    <xf numFmtId="0" fontId="7" fillId="0" borderId="0" xfId="0" applyFont="1" applyBorder="1" applyAlignment="1" applyProtection="1">
      <alignment horizontal="center"/>
      <protection locked="0"/>
    </xf>
    <xf numFmtId="0" fontId="9" fillId="7" borderId="4" xfId="0" applyFont="1" applyFill="1" applyBorder="1" applyAlignment="1" applyProtection="1">
      <alignment horizontal="center" vertical="center" wrapText="1"/>
      <protection locked="0"/>
    </xf>
    <xf numFmtId="0" fontId="9" fillId="8" borderId="13" xfId="0" applyFont="1" applyFill="1" applyBorder="1" applyAlignment="1" applyProtection="1">
      <alignment horizontal="center" vertical="center" wrapText="1"/>
      <protection locked="0"/>
    </xf>
    <xf numFmtId="0" fontId="9" fillId="8" borderId="14" xfId="0" applyFont="1" applyFill="1" applyBorder="1" applyAlignment="1" applyProtection="1">
      <alignment horizontal="center" vertical="center" wrapText="1"/>
      <protection locked="0"/>
    </xf>
    <xf numFmtId="0" fontId="7" fillId="0" borderId="18" xfId="0" applyFont="1" applyBorder="1" applyAlignment="1" applyProtection="1">
      <alignment horizontal="center"/>
      <protection locked="0"/>
    </xf>
    <xf numFmtId="0" fontId="7" fillId="0" borderId="19" xfId="0" applyFont="1" applyBorder="1" applyAlignment="1" applyProtection="1">
      <alignment horizontal="center"/>
      <protection locked="0"/>
    </xf>
    <xf numFmtId="0" fontId="7" fillId="0" borderId="20" xfId="0" applyFont="1" applyBorder="1" applyAlignment="1" applyProtection="1">
      <alignment horizontal="center"/>
      <protection locked="0"/>
    </xf>
    <xf numFmtId="0" fontId="3" fillId="0" borderId="0" xfId="1" applyFont="1" applyFill="1" applyAlignment="1" applyProtection="1">
      <alignment vertical="center" wrapText="1"/>
      <protection locked="0"/>
    </xf>
    <xf numFmtId="0" fontId="0" fillId="0" borderId="0" xfId="0" applyFill="1" applyAlignment="1" applyProtection="1">
      <alignment vertical="top"/>
      <protection locked="0"/>
    </xf>
    <xf numFmtId="0" fontId="9" fillId="8" borderId="13" xfId="0" applyNumberFormat="1" applyFont="1" applyFill="1" applyBorder="1" applyAlignment="1" applyProtection="1">
      <alignment horizontal="center" vertical="center" wrapText="1"/>
      <protection locked="0"/>
    </xf>
    <xf numFmtId="0" fontId="9" fillId="8" borderId="15" xfId="0" applyNumberFormat="1" applyFont="1" applyFill="1" applyBorder="1" applyAlignment="1" applyProtection="1">
      <alignment horizontal="center" vertical="center" wrapText="1"/>
      <protection locked="0"/>
    </xf>
    <xf numFmtId="9" fontId="7" fillId="8" borderId="4" xfId="0" applyNumberFormat="1" applyFont="1" applyFill="1" applyBorder="1" applyProtection="1"/>
    <xf numFmtId="2" fontId="7" fillId="8" borderId="4" xfId="0" applyNumberFormat="1" applyFont="1" applyFill="1" applyBorder="1" applyProtection="1"/>
    <xf numFmtId="0" fontId="9" fillId="7" borderId="14" xfId="0" applyFont="1" applyFill="1" applyBorder="1" applyAlignment="1" applyProtection="1">
      <alignment horizontal="center" vertical="center" wrapText="1"/>
      <protection locked="0"/>
    </xf>
    <xf numFmtId="0" fontId="9" fillId="7" borderId="13" xfId="0" applyFont="1" applyFill="1" applyBorder="1" applyAlignment="1" applyProtection="1">
      <alignment horizontal="center" vertical="center" wrapText="1"/>
      <protection locked="0"/>
    </xf>
  </cellXfs>
  <cellStyles count="2">
    <cellStyle name="Hyperlink" xfId="1" builtinId="8"/>
    <cellStyle name="Normal" xfId="0" builtinId="0"/>
  </cellStyles>
  <dxfs count="35">
    <dxf>
      <fill>
        <patternFill>
          <bgColor rgb="FFFF0000"/>
        </patternFill>
      </fill>
    </dxf>
    <dxf>
      <fill>
        <patternFill>
          <bgColor rgb="FFFF0000"/>
        </patternFill>
      </fill>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fill>
        <patternFill patternType="solid">
          <fgColor indexed="64"/>
          <bgColor theme="1" tint="0.499984740745262"/>
        </patternFill>
      </fill>
      <border diagonalUp="0" diagonalDown="0" outline="0">
        <left/>
        <right style="thin">
          <color indexed="64"/>
        </right>
        <top/>
        <bottom style="medium">
          <color indexed="64"/>
        </bottom>
      </border>
      <protection locked="1" hidden="1"/>
    </dxf>
    <dxf>
      <protection locked="0" hidden="0"/>
    </dxf>
    <dxf>
      <numFmt numFmtId="2" formatCode="0.00"/>
      <fill>
        <patternFill patternType="solid">
          <fgColor indexed="64"/>
          <bgColor theme="1" tint="0.499984740745262"/>
        </patternFill>
      </fill>
      <border diagonalUp="0" diagonalDown="0" outline="0">
        <left/>
        <right/>
        <top/>
        <bottom style="medium">
          <color indexed="64"/>
        </bottom>
      </border>
      <protection locked="1" hidden="1"/>
    </dxf>
    <dxf>
      <protection locked="0" hidden="0"/>
    </dxf>
    <dxf>
      <numFmt numFmtId="2" formatCode="0.00"/>
      <fill>
        <patternFill patternType="solid">
          <fgColor indexed="64"/>
          <bgColor theme="1" tint="0.499984740745262"/>
        </patternFill>
      </fill>
      <border diagonalUp="0" diagonalDown="0" outline="0">
        <left/>
        <right/>
        <top/>
        <bottom style="medium">
          <color indexed="64"/>
        </bottom>
      </border>
      <protection locked="1" hidden="1"/>
    </dxf>
    <dxf>
      <protection locked="0" hidden="0"/>
    </dxf>
    <dxf>
      <numFmt numFmtId="2" formatCode="0.00"/>
      <fill>
        <patternFill patternType="solid">
          <fgColor indexed="64"/>
          <bgColor theme="1" tint="0.499984740745262"/>
        </patternFill>
      </fill>
      <border diagonalUp="0" diagonalDown="0" outline="0">
        <left/>
        <right/>
        <top/>
        <bottom style="medium">
          <color indexed="64"/>
        </bottom>
      </border>
      <protection locked="1" hidden="1"/>
    </dxf>
    <dxf>
      <protection locked="0" hidden="0"/>
    </dxf>
    <dxf>
      <numFmt numFmtId="2" formatCode="0.00"/>
      <fill>
        <patternFill patternType="solid">
          <fgColor indexed="64"/>
          <bgColor theme="1" tint="0.499984740745262"/>
        </patternFill>
      </fill>
      <border diagonalUp="0" diagonalDown="0" outline="0">
        <left/>
        <right/>
        <top/>
        <bottom style="medium">
          <color indexed="64"/>
        </bottom>
      </border>
      <protection locked="1" hidden="1"/>
    </dxf>
    <dxf>
      <protection locked="0" hidden="0"/>
    </dxf>
    <dxf>
      <numFmt numFmtId="2" formatCode="0.00"/>
      <fill>
        <patternFill patternType="solid">
          <fgColor indexed="64"/>
          <bgColor theme="1" tint="0.499984740745262"/>
        </patternFill>
      </fill>
      <border diagonalUp="0" diagonalDown="0" outline="0">
        <left/>
        <right/>
        <top/>
        <bottom style="medium">
          <color indexed="64"/>
        </bottom>
      </border>
      <protection locked="1" hidden="1"/>
    </dxf>
    <dxf>
      <protection locked="0" hidden="0"/>
    </dxf>
    <dxf>
      <numFmt numFmtId="2" formatCode="0.00"/>
      <fill>
        <patternFill patternType="solid">
          <fgColor indexed="64"/>
          <bgColor theme="1" tint="0.499984740745262"/>
        </patternFill>
      </fill>
      <border diagonalUp="0" diagonalDown="0" outline="0">
        <left/>
        <right/>
        <top/>
        <bottom style="medium">
          <color indexed="64"/>
        </bottom>
      </border>
      <protection locked="1" hidden="1"/>
    </dxf>
    <dxf>
      <protection locked="0" hidden="0"/>
    </dxf>
    <dxf>
      <fill>
        <patternFill patternType="solid">
          <fgColor indexed="64"/>
          <bgColor theme="1" tint="0.499984740745262"/>
        </patternFill>
      </fill>
      <border diagonalUp="0" diagonalDown="0" outline="0">
        <left style="thin">
          <color indexed="64"/>
        </left>
        <right style="thin">
          <color indexed="64"/>
        </right>
        <top/>
        <bottom style="medium">
          <color indexed="64"/>
        </bottom>
      </border>
      <protection locked="1" hidden="1"/>
    </dxf>
    <dxf>
      <border diagonalUp="0" diagonalDown="0">
        <left style="thin">
          <color indexed="64"/>
        </left>
        <right style="thin">
          <color indexed="64"/>
        </right>
        <top/>
        <bottom/>
        <vertical/>
        <horizontal/>
      </border>
      <protection locked="0" hidden="0"/>
    </dxf>
    <dxf>
      <fill>
        <patternFill patternType="solid">
          <fgColor indexed="64"/>
          <bgColor theme="1" tint="0.499984740745262"/>
        </patternFill>
      </fill>
      <protection locked="1" hidden="1"/>
    </dxf>
    <dxf>
      <protection locked="0" hidden="0"/>
    </dxf>
    <dxf>
      <font>
        <strike val="0"/>
        <outline val="0"/>
        <shadow val="0"/>
        <u val="none"/>
        <vertAlign val="baseline"/>
        <sz val="11"/>
        <color auto="1"/>
        <name val="Calibri"/>
        <scheme val="minor"/>
      </font>
      <fill>
        <patternFill patternType="solid">
          <fgColor indexed="64"/>
          <bgColor theme="0" tint="-0.14999847407452621"/>
        </patternFill>
      </fill>
      <protection locked="1" hidden="1"/>
    </dxf>
    <dxf>
      <protection locked="0" hidden="0"/>
    </dxf>
    <dxf>
      <protection locked="1" hidden="0"/>
    </dxf>
    <dxf>
      <protection locked="0" hidden="0"/>
    </dxf>
    <dxf>
      <font>
        <strike val="0"/>
        <outline val="0"/>
        <shadow val="0"/>
        <u val="none"/>
        <vertAlign val="baseline"/>
        <sz val="11"/>
        <color auto="1"/>
        <name val="Calibri"/>
        <scheme val="minor"/>
      </font>
      <fill>
        <patternFill patternType="solid">
          <fgColor indexed="64"/>
          <bgColor theme="0" tint="-0.14999847407452621"/>
        </patternFill>
      </fill>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oneCellAnchor>
    <xdr:from>
      <xdr:col>0</xdr:col>
      <xdr:colOff>2271713</xdr:colOff>
      <xdr:row>37</xdr:row>
      <xdr:rowOff>80963</xdr:rowOff>
    </xdr:from>
    <xdr:ext cx="184731" cy="264560"/>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2271713" y="103965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7209376\Desktop\Factsheets\New%20folder\V3\Video%20Game%20Relief%20Expenditure%20Breakdown%20V3.1%20BFI%20Checklist%20&amp;%20Algo%20Co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deo Game Tax Relief Stencil"/>
      <sheetName val="Video Game Tax Relief Checklist"/>
      <sheetName val="Video Game Computation Stencil"/>
      <sheetName val="Video Game Expenditure"/>
    </sheetNames>
    <sheetDataSet>
      <sheetData sheetId="0"/>
      <sheetData sheetId="1"/>
      <sheetData sheetId="2"/>
      <sheetData sheetId="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5:A6" headerRowDxfId="34" dataDxfId="33" totalsRowDxfId="32">
  <autoFilter ref="A5:A6" xr:uid="{00000000-0009-0000-0100-000003000000}">
    <filterColumn colId="0" hiddenButton="1"/>
  </autoFilter>
  <tableColumns count="1">
    <tableColumn id="1" xr3:uid="{00000000-0010-0000-0000-000001000000}" name="Total Income" totalsRowLabel="Total" dataDxfId="31"/>
  </tableColumns>
  <tableStyleInfo name="TableStyleLight14"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7:H45" totalsRowCount="1" headerRowDxfId="30" dataDxfId="29" totalsRowDxfId="28">
  <autoFilter ref="A7:H44"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0000000-0010-0000-0100-000001000000}" name="Expenditure" totalsRowLabel="Total" dataDxfId="27" totalsRowDxfId="26"/>
    <tableColumn id="2" xr3:uid="{00000000-0010-0000-0100-000002000000}" name="Total expenditure" totalsRowFunction="sum" dataDxfId="25" totalsRowDxfId="24"/>
    <tableColumn id="4" xr3:uid="{00000000-0010-0000-0100-000004000000}" name="Non Core Expenditure" totalsRowFunction="sum" dataDxfId="23" totalsRowDxfId="22"/>
    <tableColumn id="5" xr3:uid="{00000000-0010-0000-0100-000005000000}" name="Total Core Expenditure" totalsRowFunction="sum" dataDxfId="21" totalsRowDxfId="20"/>
    <tableColumn id="6" xr3:uid="{00000000-0010-0000-0100-000006000000}" name="Total UK Core Expenditure" totalsRowFunction="sum" dataDxfId="19" totalsRowDxfId="18"/>
    <tableColumn id="7" xr3:uid="{00000000-0010-0000-0100-000007000000}" name="Total Non UK Core Expenditure" totalsRowFunction="custom" dataDxfId="17" totalsRowDxfId="16">
      <totalsRowFormula>SUM(Table2[Total Non UK Core Expenditure])</totalsRowFormula>
    </tableColumn>
    <tableColumn id="8" xr3:uid="{00000000-0010-0000-0100-000008000000}" name="Apportionment basis " totalsRowFunction="custom" dataDxfId="15" totalsRowDxfId="14">
      <totalsRowFormula>SUM(Table2[[Apportionment basis ]])</totalsRowFormula>
    </tableColumn>
    <tableColumn id="9" xr3:uid="{00000000-0010-0000-0100-000009000000}" name="Comments" dataDxfId="13" totalsRowDxfId="12"/>
  </tableColumns>
  <tableStyleInfo name="TableStyleLight14"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20C8F-916E-45DA-A951-B89F4003DD6A}">
  <dimension ref="A1:K11"/>
  <sheetViews>
    <sheetView workbookViewId="0"/>
  </sheetViews>
  <sheetFormatPr defaultRowHeight="14.4" x14ac:dyDescent="0.3"/>
  <cols>
    <col min="1" max="1" width="34" customWidth="1"/>
    <col min="2" max="2" width="28.21875" customWidth="1"/>
    <col min="3" max="3" width="28.5546875" customWidth="1"/>
    <col min="4" max="4" width="22.33203125" customWidth="1"/>
    <col min="5" max="5" width="26.77734375" customWidth="1"/>
    <col min="6" max="6" width="29.6640625" customWidth="1"/>
    <col min="7" max="7" width="35.33203125" customWidth="1"/>
    <col min="8" max="8" width="25.44140625" customWidth="1"/>
    <col min="9" max="9" width="20.77734375" customWidth="1"/>
    <col min="10" max="10" width="20.109375" customWidth="1"/>
  </cols>
  <sheetData>
    <row r="1" spans="1:11" ht="36.6" customHeight="1" x14ac:dyDescent="0.3">
      <c r="A1" s="8"/>
      <c r="B1" s="9"/>
      <c r="C1" s="10" t="s">
        <v>92</v>
      </c>
      <c r="D1" s="9"/>
      <c r="E1" s="9"/>
      <c r="F1" s="9"/>
      <c r="G1" s="9"/>
      <c r="H1" s="9"/>
      <c r="I1" s="11"/>
      <c r="J1" s="12"/>
      <c r="K1" s="13"/>
    </row>
    <row r="2" spans="1:11" ht="15.6" x14ac:dyDescent="0.3">
      <c r="A2" s="15"/>
      <c r="B2" s="16"/>
      <c r="C2" s="16"/>
      <c r="D2" s="16"/>
      <c r="E2" s="16"/>
      <c r="F2" s="16"/>
      <c r="G2" s="17"/>
      <c r="H2" s="17"/>
      <c r="I2" s="16"/>
      <c r="J2" s="16"/>
      <c r="K2" s="18"/>
    </row>
    <row r="3" spans="1:11" ht="15.6" x14ac:dyDescent="0.3">
      <c r="A3" s="20" t="s">
        <v>93</v>
      </c>
      <c r="B3" s="16"/>
      <c r="C3" s="16"/>
      <c r="D3" s="16"/>
      <c r="E3" s="16"/>
      <c r="F3" s="16"/>
      <c r="G3" s="17"/>
      <c r="H3" s="17"/>
      <c r="I3" s="16"/>
      <c r="J3" s="16"/>
      <c r="K3" s="18"/>
    </row>
    <row r="4" spans="1:11" ht="15.6" x14ac:dyDescent="0.3">
      <c r="A4" s="19" t="s">
        <v>4</v>
      </c>
      <c r="B4" s="17"/>
      <c r="C4" s="17"/>
      <c r="D4" s="17"/>
      <c r="E4" s="17"/>
      <c r="F4" s="17"/>
      <c r="G4" s="17"/>
      <c r="H4" s="17"/>
      <c r="I4" s="16"/>
      <c r="J4" s="16"/>
      <c r="K4" s="18"/>
    </row>
    <row r="5" spans="1:11" ht="15.6" x14ac:dyDescent="0.3">
      <c r="A5" s="20" t="s">
        <v>5</v>
      </c>
      <c r="B5" s="17"/>
      <c r="C5" s="17"/>
      <c r="D5" s="17"/>
      <c r="E5" s="17"/>
      <c r="F5" s="17"/>
      <c r="G5" s="17"/>
      <c r="H5" s="17"/>
      <c r="I5" s="16"/>
      <c r="J5" s="16"/>
      <c r="K5" s="18"/>
    </row>
    <row r="6" spans="1:11" ht="15.6" x14ac:dyDescent="0.3">
      <c r="A6" s="19" t="s">
        <v>6</v>
      </c>
      <c r="B6" s="17"/>
      <c r="C6" s="17"/>
      <c r="D6" s="17"/>
      <c r="E6" s="17"/>
      <c r="F6" s="17"/>
      <c r="G6" s="17"/>
      <c r="H6" s="17"/>
      <c r="I6" s="16"/>
      <c r="J6" s="16"/>
      <c r="K6" s="18"/>
    </row>
    <row r="7" spans="1:11" ht="15.6" x14ac:dyDescent="0.3">
      <c r="A7" s="19" t="s">
        <v>7</v>
      </c>
      <c r="B7" s="17"/>
      <c r="C7" s="17"/>
      <c r="D7" s="17"/>
      <c r="E7" s="17"/>
      <c r="F7" s="17"/>
      <c r="G7" s="17"/>
      <c r="H7" s="17"/>
      <c r="I7" s="16"/>
      <c r="J7" s="16"/>
      <c r="K7" s="18"/>
    </row>
    <row r="8" spans="1:11" ht="15.6" x14ac:dyDescent="0.3">
      <c r="A8" s="20"/>
      <c r="B8" s="16"/>
      <c r="C8" s="16"/>
      <c r="D8" s="16"/>
      <c r="E8" s="17"/>
      <c r="F8" s="17"/>
      <c r="G8" s="17"/>
      <c r="H8" s="17"/>
      <c r="I8" s="16"/>
      <c r="J8" s="16"/>
      <c r="K8" s="18"/>
    </row>
    <row r="9" spans="1:11" ht="15.6" x14ac:dyDescent="0.3">
      <c r="A9" s="58" t="s">
        <v>8</v>
      </c>
      <c r="B9" s="16"/>
      <c r="C9" s="16"/>
      <c r="D9" s="16"/>
      <c r="E9" s="16"/>
      <c r="F9" s="16"/>
      <c r="G9" s="16"/>
      <c r="H9" s="16"/>
      <c r="I9" s="16"/>
      <c r="J9" s="16"/>
      <c r="K9" s="18"/>
    </row>
    <row r="10" spans="1:11" ht="15.6" x14ac:dyDescent="0.3">
      <c r="A10" s="23" t="s">
        <v>9</v>
      </c>
      <c r="B10" s="17"/>
      <c r="C10" s="17"/>
      <c r="D10" s="17"/>
      <c r="E10" s="16"/>
      <c r="F10" s="16"/>
      <c r="G10" s="16"/>
      <c r="H10" s="16"/>
      <c r="I10" s="16"/>
      <c r="J10" s="16"/>
      <c r="K10" s="18"/>
    </row>
    <row r="11" spans="1:11" ht="15.6" x14ac:dyDescent="0.3">
      <c r="A11" s="21" t="s">
        <v>10</v>
      </c>
      <c r="B11" s="22"/>
      <c r="C11" s="22"/>
      <c r="D11" s="22"/>
      <c r="E11" s="22"/>
      <c r="F11" s="22"/>
      <c r="G11" s="22"/>
      <c r="H11" s="22"/>
      <c r="I11" s="22"/>
      <c r="J11" s="22"/>
      <c r="K11" s="24"/>
    </row>
  </sheetData>
  <pageMargins left="0.7" right="0.7" top="0.75" bottom="0.75" header="0.3" footer="0.3"/>
  <pageSetup paperSize="9" orientation="portrait" verticalDpi="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39997558519241921"/>
    <pageSetUpPr fitToPage="1"/>
  </sheetPr>
  <dimension ref="A2:I47"/>
  <sheetViews>
    <sheetView tabSelected="1" workbookViewId="0">
      <selection activeCell="E44" sqref="E44"/>
    </sheetView>
  </sheetViews>
  <sheetFormatPr defaultColWidth="9.109375" defaultRowHeight="14.4" x14ac:dyDescent="0.3"/>
  <cols>
    <col min="1" max="1" width="10.77734375" style="31" customWidth="1"/>
    <col min="2" max="2" width="5.5546875" style="31" customWidth="1"/>
    <col min="3" max="3" width="59.33203125" style="31" customWidth="1"/>
    <col min="4" max="8" width="11.6640625" style="31" customWidth="1"/>
    <col min="9" max="9" width="63.44140625" style="31" customWidth="1"/>
    <col min="10" max="16384" width="9.109375" style="31"/>
  </cols>
  <sheetData>
    <row r="2" spans="1:9" ht="12.75" customHeight="1" x14ac:dyDescent="0.3">
      <c r="A2" s="25"/>
      <c r="B2" s="52"/>
      <c r="C2" s="3" t="s">
        <v>95</v>
      </c>
      <c r="D2" s="69"/>
      <c r="E2" s="70"/>
      <c r="F2" s="70"/>
      <c r="G2" s="70"/>
      <c r="H2" s="71"/>
      <c r="I2" s="65"/>
    </row>
    <row r="3" spans="1:9" ht="12.75" customHeight="1" x14ac:dyDescent="0.3">
      <c r="A3" s="25"/>
      <c r="B3" s="52"/>
      <c r="C3" s="3" t="s">
        <v>96</v>
      </c>
      <c r="D3" s="69"/>
      <c r="E3" s="70"/>
      <c r="F3" s="70"/>
      <c r="G3" s="70"/>
      <c r="H3" s="71"/>
      <c r="I3" s="65"/>
    </row>
    <row r="4" spans="1:9" ht="12.75" customHeight="1" x14ac:dyDescent="0.3">
      <c r="A4" s="25"/>
      <c r="B4" s="52"/>
      <c r="C4" s="3" t="s">
        <v>97</v>
      </c>
      <c r="D4" s="69"/>
      <c r="E4" s="70"/>
      <c r="F4" s="70"/>
      <c r="G4" s="70"/>
      <c r="H4" s="71"/>
      <c r="I4" s="65"/>
    </row>
    <row r="5" spans="1:9" ht="12.75" customHeight="1" x14ac:dyDescent="0.3">
      <c r="A5" s="25"/>
      <c r="B5" s="52"/>
      <c r="C5" s="3" t="s">
        <v>11</v>
      </c>
      <c r="D5" s="69"/>
      <c r="E5" s="70"/>
      <c r="F5" s="70"/>
      <c r="G5" s="70"/>
      <c r="H5" s="71"/>
      <c r="I5" s="65"/>
    </row>
    <row r="6" spans="1:9" ht="4.5" customHeight="1" x14ac:dyDescent="0.3">
      <c r="A6" s="25"/>
      <c r="B6" s="52"/>
      <c r="C6" s="25"/>
      <c r="D6" s="25"/>
      <c r="E6" s="25"/>
      <c r="F6" s="25"/>
      <c r="G6" s="25"/>
      <c r="H6" s="25"/>
      <c r="I6" s="25"/>
    </row>
    <row r="7" spans="1:9" x14ac:dyDescent="0.3">
      <c r="A7" s="25"/>
      <c r="B7" s="52"/>
      <c r="C7" s="25" t="s">
        <v>12</v>
      </c>
      <c r="D7" s="25" t="s">
        <v>13</v>
      </c>
      <c r="E7" s="25" t="s">
        <v>14</v>
      </c>
      <c r="F7" s="25" t="s">
        <v>15</v>
      </c>
      <c r="G7" s="25" t="s">
        <v>16</v>
      </c>
      <c r="H7" s="25" t="s">
        <v>17</v>
      </c>
      <c r="I7" s="25"/>
    </row>
    <row r="8" spans="1:9" ht="4.5" customHeight="1" x14ac:dyDescent="0.3">
      <c r="A8" s="25"/>
      <c r="B8" s="52"/>
      <c r="C8" s="25"/>
      <c r="D8" s="25"/>
      <c r="E8" s="25"/>
      <c r="F8" s="25"/>
      <c r="G8" s="25"/>
      <c r="H8" s="25"/>
      <c r="I8" s="25"/>
    </row>
    <row r="9" spans="1:9" ht="12.75" customHeight="1" x14ac:dyDescent="0.3">
      <c r="A9" s="25"/>
      <c r="B9" s="53" t="s">
        <v>18</v>
      </c>
      <c r="C9" s="54" t="s">
        <v>98</v>
      </c>
      <c r="D9" s="54" t="s">
        <v>19</v>
      </c>
      <c r="E9" s="54"/>
      <c r="F9" s="54"/>
      <c r="G9" s="54"/>
      <c r="H9" s="54"/>
      <c r="I9" s="54" t="s">
        <v>20</v>
      </c>
    </row>
    <row r="10" spans="1:9" ht="12.75" customHeight="1" x14ac:dyDescent="0.3">
      <c r="A10" s="66" t="s">
        <v>100</v>
      </c>
      <c r="B10" s="60" t="s">
        <v>21</v>
      </c>
      <c r="C10" s="55" t="s">
        <v>123</v>
      </c>
      <c r="D10" s="26"/>
      <c r="E10" s="26"/>
      <c r="F10" s="26"/>
      <c r="G10" s="26"/>
      <c r="H10" s="26"/>
      <c r="I10" s="55"/>
    </row>
    <row r="11" spans="1:9" ht="12.75" customHeight="1" x14ac:dyDescent="0.3">
      <c r="A11" s="66"/>
      <c r="B11" s="60" t="s">
        <v>22</v>
      </c>
      <c r="C11" s="55" t="s">
        <v>124</v>
      </c>
      <c r="D11" s="26"/>
      <c r="E11" s="26"/>
      <c r="F11" s="26"/>
      <c r="G11" s="26"/>
      <c r="H11" s="26"/>
      <c r="I11" s="55"/>
    </row>
    <row r="12" spans="1:9" ht="12.75" customHeight="1" x14ac:dyDescent="0.3">
      <c r="A12" s="66"/>
      <c r="B12" s="60" t="s">
        <v>23</v>
      </c>
      <c r="C12" s="55" t="s">
        <v>24</v>
      </c>
      <c r="D12" s="26"/>
      <c r="E12" s="26"/>
      <c r="F12" s="26"/>
      <c r="G12" s="26"/>
      <c r="H12" s="26"/>
      <c r="I12" s="55"/>
    </row>
    <row r="13" spans="1:9" ht="12.75" customHeight="1" x14ac:dyDescent="0.3">
      <c r="A13" s="66"/>
      <c r="B13" s="60" t="s">
        <v>25</v>
      </c>
      <c r="C13" s="56" t="s">
        <v>26</v>
      </c>
      <c r="D13" s="26"/>
      <c r="E13" s="27">
        <f>D14</f>
        <v>0</v>
      </c>
      <c r="F13" s="27">
        <f>E13+E14</f>
        <v>0</v>
      </c>
      <c r="G13" s="27">
        <f t="shared" ref="G13:H13" si="0">F13+F14</f>
        <v>0</v>
      </c>
      <c r="H13" s="27">
        <f t="shared" si="0"/>
        <v>0</v>
      </c>
      <c r="I13" s="55"/>
    </row>
    <row r="14" spans="1:9" ht="12.75" customHeight="1" x14ac:dyDescent="0.3">
      <c r="A14" s="66"/>
      <c r="B14" s="60" t="s">
        <v>27</v>
      </c>
      <c r="C14" s="57" t="s">
        <v>28</v>
      </c>
      <c r="D14" s="27">
        <f>SUM(D12-D13)</f>
        <v>0</v>
      </c>
      <c r="E14" s="27">
        <f>SUM(E12-E13)</f>
        <v>0</v>
      </c>
      <c r="F14" s="27">
        <f>SUM(F12-F13)</f>
        <v>0</v>
      </c>
      <c r="G14" s="27">
        <f>SUM(G12-G13)</f>
        <v>0</v>
      </c>
      <c r="H14" s="27">
        <f>SUM(H12-H13)</f>
        <v>0</v>
      </c>
      <c r="I14" s="55" t="s">
        <v>29</v>
      </c>
    </row>
    <row r="15" spans="1:9" ht="12.75" customHeight="1" x14ac:dyDescent="0.3">
      <c r="A15" s="66"/>
      <c r="B15" s="60" t="s">
        <v>30</v>
      </c>
      <c r="C15" s="55" t="s">
        <v>31</v>
      </c>
      <c r="D15" s="27">
        <f>IFERROR(SUM(D12/D11*D10),0)</f>
        <v>0</v>
      </c>
      <c r="E15" s="27">
        <f>IFERROR(SUM(E12/E11*E10),0)</f>
        <v>0</v>
      </c>
      <c r="F15" s="27">
        <f>IFERROR(SUM(F12/F11*F10),0)</f>
        <v>0</v>
      </c>
      <c r="G15" s="27">
        <f>IFERROR(SUM(G12/G11*G10),0)</f>
        <v>0</v>
      </c>
      <c r="H15" s="27">
        <f>IFERROR(SUM(H12/H11*H10),0)</f>
        <v>0</v>
      </c>
      <c r="I15" s="55" t="s">
        <v>32</v>
      </c>
    </row>
    <row r="16" spans="1:9" ht="12.75" customHeight="1" x14ac:dyDescent="0.3">
      <c r="A16" s="66"/>
      <c r="B16" s="60" t="s">
        <v>33</v>
      </c>
      <c r="C16" s="56" t="s">
        <v>34</v>
      </c>
      <c r="D16" s="26"/>
      <c r="E16" s="27">
        <f>D17</f>
        <v>0</v>
      </c>
      <c r="F16" s="27">
        <f>E16+E17</f>
        <v>0</v>
      </c>
      <c r="G16" s="27">
        <f t="shared" ref="G16:H16" si="1">F16+F17</f>
        <v>0</v>
      </c>
      <c r="H16" s="27">
        <f t="shared" si="1"/>
        <v>0</v>
      </c>
      <c r="I16" s="55"/>
    </row>
    <row r="17" spans="1:9" ht="12.75" customHeight="1" x14ac:dyDescent="0.3">
      <c r="A17" s="66"/>
      <c r="B17" s="60" t="s">
        <v>35</v>
      </c>
      <c r="C17" s="57" t="s">
        <v>36</v>
      </c>
      <c r="D17" s="27">
        <f>SUM(D15-D16)</f>
        <v>0</v>
      </c>
      <c r="E17" s="27">
        <f>SUM(E15-E16)</f>
        <v>0</v>
      </c>
      <c r="F17" s="27">
        <f>SUM(F15-F16)</f>
        <v>0</v>
      </c>
      <c r="G17" s="27">
        <f>SUM(G15-G16)</f>
        <v>0</v>
      </c>
      <c r="H17" s="27">
        <f>SUM(H15-H16)</f>
        <v>0</v>
      </c>
      <c r="I17" s="55" t="s">
        <v>37</v>
      </c>
    </row>
    <row r="18" spans="1:9" ht="12.75" customHeight="1" x14ac:dyDescent="0.3">
      <c r="A18" s="66"/>
      <c r="B18" s="60" t="s">
        <v>38</v>
      </c>
      <c r="C18" s="55" t="s">
        <v>39</v>
      </c>
      <c r="D18" s="26"/>
      <c r="E18" s="26"/>
      <c r="F18" s="26"/>
      <c r="G18" s="26"/>
      <c r="H18" s="26"/>
      <c r="I18" s="55" t="s">
        <v>40</v>
      </c>
    </row>
    <row r="19" spans="1:9" ht="12.75" customHeight="1" x14ac:dyDescent="0.3">
      <c r="A19" s="66"/>
      <c r="B19" s="60" t="s">
        <v>41</v>
      </c>
      <c r="C19" s="57" t="s">
        <v>99</v>
      </c>
      <c r="D19" s="27">
        <f>SUM(D17-D14+D18)</f>
        <v>0</v>
      </c>
      <c r="E19" s="27">
        <f>SUM(E17-E14+E18)</f>
        <v>0</v>
      </c>
      <c r="F19" s="27">
        <f>SUM(F17-F14+F18)</f>
        <v>0</v>
      </c>
      <c r="G19" s="27">
        <f>SUM(G17-G14+G18)</f>
        <v>0</v>
      </c>
      <c r="H19" s="27">
        <f>SUM(H17-H14+H18)</f>
        <v>0</v>
      </c>
      <c r="I19" s="55" t="s">
        <v>42</v>
      </c>
    </row>
    <row r="20" spans="1:9" ht="12.75" customHeight="1" x14ac:dyDescent="0.3">
      <c r="A20" s="67" t="s">
        <v>106</v>
      </c>
      <c r="B20" s="60" t="s">
        <v>107</v>
      </c>
      <c r="C20" s="55" t="s">
        <v>43</v>
      </c>
      <c r="D20" s="28"/>
      <c r="E20" s="28"/>
      <c r="F20" s="28"/>
      <c r="G20" s="28"/>
      <c r="H20" s="28"/>
      <c r="I20" s="55"/>
    </row>
    <row r="21" spans="1:9" ht="12.75" customHeight="1" x14ac:dyDescent="0.3">
      <c r="A21" s="68"/>
      <c r="B21" s="61" t="s">
        <v>108</v>
      </c>
      <c r="C21" s="55" t="s">
        <v>44</v>
      </c>
      <c r="D21" s="28"/>
      <c r="E21" s="28"/>
      <c r="F21" s="28"/>
      <c r="G21" s="28"/>
      <c r="H21" s="28"/>
      <c r="I21" s="55"/>
    </row>
    <row r="22" spans="1:9" ht="12.75" customHeight="1" x14ac:dyDescent="0.3">
      <c r="A22" s="68"/>
      <c r="B22" s="61" t="s">
        <v>109</v>
      </c>
      <c r="C22" s="57" t="s">
        <v>45</v>
      </c>
      <c r="D22" s="28"/>
      <c r="E22" s="28"/>
      <c r="F22" s="28"/>
      <c r="G22" s="28"/>
      <c r="H22" s="28"/>
      <c r="I22" s="55"/>
    </row>
    <row r="23" spans="1:9" ht="12.75" customHeight="1" x14ac:dyDescent="0.3">
      <c r="A23" s="68"/>
      <c r="B23" s="61" t="s">
        <v>110</v>
      </c>
      <c r="C23" s="56" t="s">
        <v>46</v>
      </c>
      <c r="D23" s="28"/>
      <c r="E23" s="28"/>
      <c r="F23" s="28"/>
      <c r="G23" s="28"/>
      <c r="H23" s="28"/>
      <c r="I23" s="55"/>
    </row>
    <row r="24" spans="1:9" ht="12.75" customHeight="1" x14ac:dyDescent="0.3">
      <c r="A24" s="68"/>
      <c r="B24" s="61" t="s">
        <v>111</v>
      </c>
      <c r="C24" s="57" t="s">
        <v>47</v>
      </c>
      <c r="D24" s="29">
        <f>SUM(D22+D23)</f>
        <v>0</v>
      </c>
      <c r="E24" s="29">
        <f>SUM(E22+E23)</f>
        <v>0</v>
      </c>
      <c r="F24" s="29">
        <f>SUM(F22+F23)</f>
        <v>0</v>
      </c>
      <c r="G24" s="29">
        <f>SUM(G22+G23)</f>
        <v>0</v>
      </c>
      <c r="H24" s="29">
        <f>SUM(H22+H23)</f>
        <v>0</v>
      </c>
      <c r="I24" s="55" t="s">
        <v>116</v>
      </c>
    </row>
    <row r="25" spans="1:9" ht="12.75" customHeight="1" x14ac:dyDescent="0.3">
      <c r="A25" s="68"/>
      <c r="B25" s="61" t="s">
        <v>112</v>
      </c>
      <c r="C25" s="55" t="s">
        <v>48</v>
      </c>
      <c r="D25" s="29">
        <f>SUM(D24*0.8)</f>
        <v>0</v>
      </c>
      <c r="E25" s="29">
        <f>SUM(E24*0.8)</f>
        <v>0</v>
      </c>
      <c r="F25" s="29">
        <f>SUM(F24*0.8)</f>
        <v>0</v>
      </c>
      <c r="G25" s="29">
        <f>SUM(G24*0.8)</f>
        <v>0</v>
      </c>
      <c r="H25" s="29">
        <f>SUM(H24*0.8)</f>
        <v>0</v>
      </c>
      <c r="I25" s="55" t="s">
        <v>117</v>
      </c>
    </row>
    <row r="26" spans="1:9" ht="12.75" customHeight="1" x14ac:dyDescent="0.3">
      <c r="A26" s="68"/>
      <c r="B26" s="61" t="s">
        <v>113</v>
      </c>
      <c r="C26" s="57" t="s">
        <v>101</v>
      </c>
      <c r="D26" s="29">
        <f>MIN(D22,D25)</f>
        <v>0</v>
      </c>
      <c r="E26" s="29">
        <f>MIN(E22,E25)</f>
        <v>0</v>
      </c>
      <c r="F26" s="29">
        <f>MIN(F22,F25)</f>
        <v>0</v>
      </c>
      <c r="G26" s="29">
        <f>MIN(G22,G25)</f>
        <v>0</v>
      </c>
      <c r="H26" s="29">
        <f>MIN(H22,H25)</f>
        <v>0</v>
      </c>
      <c r="I26" s="55" t="s">
        <v>118</v>
      </c>
    </row>
    <row r="27" spans="1:9" ht="12.75" customHeight="1" x14ac:dyDescent="0.3">
      <c r="A27" s="68"/>
      <c r="B27" s="61" t="s">
        <v>114</v>
      </c>
      <c r="C27" s="56" t="s">
        <v>102</v>
      </c>
      <c r="D27" s="28"/>
      <c r="E27" s="29">
        <f>D26</f>
        <v>0</v>
      </c>
      <c r="F27" s="29">
        <f t="shared" ref="F27:H27" si="2">E26</f>
        <v>0</v>
      </c>
      <c r="G27" s="29">
        <f t="shared" si="2"/>
        <v>0</v>
      </c>
      <c r="H27" s="29">
        <f t="shared" si="2"/>
        <v>0</v>
      </c>
      <c r="I27" s="55"/>
    </row>
    <row r="28" spans="1:9" ht="12.75" customHeight="1" x14ac:dyDescent="0.3">
      <c r="A28" s="68"/>
      <c r="B28" s="61" t="s">
        <v>115</v>
      </c>
      <c r="C28" s="57" t="s">
        <v>103</v>
      </c>
      <c r="D28" s="29">
        <f>SUM(D26-D27)</f>
        <v>0</v>
      </c>
      <c r="E28" s="29">
        <f>SUM(E26-E27)</f>
        <v>0</v>
      </c>
      <c r="F28" s="29">
        <f>SUM(F26-F27)</f>
        <v>0</v>
      </c>
      <c r="G28" s="29">
        <f>SUM(G26-G27)</f>
        <v>0</v>
      </c>
      <c r="H28" s="29">
        <f>SUM(H26-H27)</f>
        <v>0</v>
      </c>
      <c r="I28" s="55" t="s">
        <v>147</v>
      </c>
    </row>
    <row r="29" spans="1:9" ht="12.75" customHeight="1" x14ac:dyDescent="0.3">
      <c r="A29" s="79" t="s">
        <v>132</v>
      </c>
      <c r="B29" s="61" t="s">
        <v>133</v>
      </c>
      <c r="C29" s="25" t="s">
        <v>47</v>
      </c>
      <c r="D29" s="27">
        <f>D24</f>
        <v>0</v>
      </c>
      <c r="E29" s="27">
        <f>E24</f>
        <v>0</v>
      </c>
      <c r="F29" s="27">
        <f>F24</f>
        <v>0</v>
      </c>
      <c r="G29" s="27">
        <f>G24</f>
        <v>0</v>
      </c>
      <c r="H29" s="27">
        <f>H24</f>
        <v>0</v>
      </c>
      <c r="I29" s="55"/>
    </row>
    <row r="30" spans="1:9" ht="12.75" customHeight="1" x14ac:dyDescent="0.3">
      <c r="A30" s="78"/>
      <c r="B30" s="61" t="s">
        <v>134</v>
      </c>
      <c r="C30" s="56" t="s">
        <v>127</v>
      </c>
      <c r="D30" s="27"/>
      <c r="E30" s="27">
        <f>D29</f>
        <v>0</v>
      </c>
      <c r="F30" s="27">
        <f>E29</f>
        <v>0</v>
      </c>
      <c r="G30" s="27">
        <f>F29</f>
        <v>0</v>
      </c>
      <c r="H30" s="27">
        <f>G29</f>
        <v>0</v>
      </c>
      <c r="I30" s="55"/>
    </row>
    <row r="31" spans="1:9" ht="12.75" customHeight="1" x14ac:dyDescent="0.3">
      <c r="A31" s="78"/>
      <c r="B31" s="61" t="s">
        <v>135</v>
      </c>
      <c r="C31" s="57" t="s">
        <v>128</v>
      </c>
      <c r="D31" s="27">
        <f>D29-D30</f>
        <v>0</v>
      </c>
      <c r="E31" s="27">
        <f>E29-E30</f>
        <v>0</v>
      </c>
      <c r="F31" s="27">
        <f t="shared" ref="F31:H31" si="3">F29-F30</f>
        <v>0</v>
      </c>
      <c r="G31" s="27">
        <f t="shared" si="3"/>
        <v>0</v>
      </c>
      <c r="H31" s="27">
        <f t="shared" si="3"/>
        <v>0</v>
      </c>
      <c r="I31" s="55" t="s">
        <v>143</v>
      </c>
    </row>
    <row r="32" spans="1:9" ht="12.75" customHeight="1" x14ac:dyDescent="0.3">
      <c r="A32" s="78"/>
      <c r="B32" s="61" t="s">
        <v>136</v>
      </c>
      <c r="C32" s="55" t="s">
        <v>49</v>
      </c>
      <c r="D32" s="26"/>
      <c r="E32" s="26"/>
      <c r="F32" s="26"/>
      <c r="G32" s="26"/>
      <c r="H32" s="26"/>
      <c r="I32" s="55"/>
    </row>
    <row r="33" spans="1:9" ht="12.75" customHeight="1" x14ac:dyDescent="0.3">
      <c r="A33" s="78"/>
      <c r="B33" s="61" t="s">
        <v>137</v>
      </c>
      <c r="C33" s="56" t="s">
        <v>50</v>
      </c>
      <c r="D33" s="26"/>
      <c r="E33" s="27">
        <f>D32</f>
        <v>0</v>
      </c>
      <c r="F33" s="27">
        <f>E32</f>
        <v>0</v>
      </c>
      <c r="G33" s="27">
        <f>F32</f>
        <v>0</v>
      </c>
      <c r="H33" s="27">
        <f>G32</f>
        <v>0</v>
      </c>
      <c r="I33" s="55"/>
    </row>
    <row r="34" spans="1:9" ht="12.75" customHeight="1" x14ac:dyDescent="0.3">
      <c r="A34" s="78"/>
      <c r="B34" s="61" t="s">
        <v>138</v>
      </c>
      <c r="C34" s="56" t="s">
        <v>51</v>
      </c>
      <c r="D34" s="27">
        <f>SUM(D32-D33)</f>
        <v>0</v>
      </c>
      <c r="E34" s="27">
        <f t="shared" ref="E34:H34" si="4">SUM(E32-E33)</f>
        <v>0</v>
      </c>
      <c r="F34" s="27">
        <f t="shared" si="4"/>
        <v>0</v>
      </c>
      <c r="G34" s="27">
        <f t="shared" si="4"/>
        <v>0</v>
      </c>
      <c r="H34" s="27">
        <f t="shared" si="4"/>
        <v>0</v>
      </c>
      <c r="I34" s="55" t="s">
        <v>144</v>
      </c>
    </row>
    <row r="35" spans="1:9" ht="12.75" customHeight="1" x14ac:dyDescent="0.3">
      <c r="A35" s="78"/>
      <c r="B35" s="61" t="s">
        <v>139</v>
      </c>
      <c r="C35" s="57" t="s">
        <v>129</v>
      </c>
      <c r="D35" s="27">
        <f>D31+D34</f>
        <v>0</v>
      </c>
      <c r="E35" s="27">
        <f t="shared" ref="E35:H35" si="5">E31+E34</f>
        <v>0</v>
      </c>
      <c r="F35" s="27">
        <f t="shared" si="5"/>
        <v>0</v>
      </c>
      <c r="G35" s="27">
        <f t="shared" si="5"/>
        <v>0</v>
      </c>
      <c r="H35" s="27">
        <f t="shared" si="5"/>
        <v>0</v>
      </c>
      <c r="I35" s="55" t="s">
        <v>145</v>
      </c>
    </row>
    <row r="36" spans="1:9" ht="12.75" customHeight="1" x14ac:dyDescent="0.3">
      <c r="A36" s="78"/>
      <c r="B36" s="61" t="s">
        <v>140</v>
      </c>
      <c r="C36" s="55" t="s">
        <v>45</v>
      </c>
      <c r="D36" s="27">
        <f>D22</f>
        <v>0</v>
      </c>
      <c r="E36" s="27">
        <f t="shared" ref="E36:H36" si="6">E22</f>
        <v>0</v>
      </c>
      <c r="F36" s="27">
        <f t="shared" si="6"/>
        <v>0</v>
      </c>
      <c r="G36" s="27">
        <f t="shared" si="6"/>
        <v>0</v>
      </c>
      <c r="H36" s="27">
        <f t="shared" si="6"/>
        <v>0</v>
      </c>
      <c r="I36" s="55"/>
    </row>
    <row r="37" spans="1:9" ht="12.75" customHeight="1" x14ac:dyDescent="0.3">
      <c r="A37" s="78"/>
      <c r="B37" s="61" t="s">
        <v>141</v>
      </c>
      <c r="C37" s="56" t="s">
        <v>130</v>
      </c>
      <c r="D37" s="27"/>
      <c r="E37" s="27">
        <f>D36</f>
        <v>0</v>
      </c>
      <c r="F37" s="27">
        <f>E36</f>
        <v>0</v>
      </c>
      <c r="G37" s="27">
        <f>F36</f>
        <v>0</v>
      </c>
      <c r="H37" s="27">
        <f>G36</f>
        <v>0</v>
      </c>
      <c r="I37" s="55"/>
    </row>
    <row r="38" spans="1:9" ht="12.75" customHeight="1" x14ac:dyDescent="0.3">
      <c r="A38" s="78"/>
      <c r="B38" s="61" t="s">
        <v>142</v>
      </c>
      <c r="C38" s="57" t="s">
        <v>131</v>
      </c>
      <c r="D38" s="27">
        <f>D36-D37</f>
        <v>0</v>
      </c>
      <c r="E38" s="27">
        <f t="shared" ref="E38:H38" si="7">E36-E37</f>
        <v>0</v>
      </c>
      <c r="F38" s="27">
        <f t="shared" si="7"/>
        <v>0</v>
      </c>
      <c r="G38" s="27">
        <f t="shared" si="7"/>
        <v>0</v>
      </c>
      <c r="H38" s="27">
        <f t="shared" si="7"/>
        <v>0</v>
      </c>
      <c r="I38" s="55" t="s">
        <v>146</v>
      </c>
    </row>
    <row r="39" spans="1:9" ht="12.75" customHeight="1" x14ac:dyDescent="0.3">
      <c r="A39" s="74" t="s">
        <v>119</v>
      </c>
      <c r="B39" s="61" t="s">
        <v>104</v>
      </c>
      <c r="C39" s="55" t="s">
        <v>120</v>
      </c>
      <c r="D39" s="76" t="b">
        <f>IF(D4="Film",34%,IF(D4="TV programme",34%,IF(D4="Animated film",39%,IF(D4="Children's TV programme",39%,IF(D4="Animated TV programme",39%)))))</f>
        <v>0</v>
      </c>
      <c r="E39" s="76" t="b">
        <f>D39</f>
        <v>0</v>
      </c>
      <c r="F39" s="76" t="b">
        <f>D39</f>
        <v>0</v>
      </c>
      <c r="G39" s="76" t="b">
        <f>D39</f>
        <v>0</v>
      </c>
      <c r="H39" s="76" t="b">
        <f>D39</f>
        <v>0</v>
      </c>
      <c r="I39" s="64" t="s">
        <v>122</v>
      </c>
    </row>
    <row r="40" spans="1:9" ht="12.75" customHeight="1" x14ac:dyDescent="0.3">
      <c r="A40" s="75"/>
      <c r="B40" s="61" t="s">
        <v>105</v>
      </c>
      <c r="C40" s="57" t="s">
        <v>121</v>
      </c>
      <c r="D40" s="77">
        <f>D28*D39</f>
        <v>0</v>
      </c>
      <c r="E40" s="77">
        <f>E28*E39</f>
        <v>0</v>
      </c>
      <c r="F40" s="77">
        <f>F28*F39</f>
        <v>0</v>
      </c>
      <c r="G40" s="77">
        <f>G28*G39</f>
        <v>0</v>
      </c>
      <c r="H40" s="77">
        <f>H28*H39</f>
        <v>0</v>
      </c>
      <c r="I40" s="55" t="s">
        <v>148</v>
      </c>
    </row>
    <row r="41" spans="1:9" ht="12.75" customHeight="1" x14ac:dyDescent="0.3">
      <c r="A41" s="62"/>
    </row>
    <row r="42" spans="1:9" ht="29.4" customHeight="1" x14ac:dyDescent="0.3">
      <c r="A42" s="62"/>
      <c r="B42" s="73" t="s">
        <v>125</v>
      </c>
      <c r="C42" s="72" t="s">
        <v>126</v>
      </c>
      <c r="D42" s="72"/>
      <c r="E42" s="72"/>
      <c r="F42" s="72"/>
      <c r="G42" s="72"/>
      <c r="H42" s="72"/>
      <c r="I42" s="72"/>
    </row>
    <row r="43" spans="1:9" ht="12.75" customHeight="1" x14ac:dyDescent="0.3">
      <c r="A43" s="62"/>
    </row>
    <row r="44" spans="1:9" ht="12.75" customHeight="1" x14ac:dyDescent="0.3">
      <c r="A44" s="62"/>
    </row>
    <row r="45" spans="1:9" ht="12.75" customHeight="1" x14ac:dyDescent="0.3">
      <c r="A45" s="62"/>
    </row>
    <row r="46" spans="1:9" ht="12.75" customHeight="1" x14ac:dyDescent="0.3">
      <c r="A46" s="62"/>
    </row>
    <row r="47" spans="1:9" x14ac:dyDescent="0.3">
      <c r="A47" s="63"/>
    </row>
  </sheetData>
  <sheetProtection algorithmName="SHA-512" hashValue="rDp5HPxWNyumqIlyFXzj0e99NyoTGmXWtK/7246mi+UsB94zE1HgjOZwdSmbtD77h83e6mqzO+SI+ekdgatf7Q==" saltValue="2L9eSazxIA8To8x8VjM38w==" spinCount="100000" sheet="1"/>
  <mergeCells count="9">
    <mergeCell ref="C42:I42"/>
    <mergeCell ref="A29:A38"/>
    <mergeCell ref="A10:A19"/>
    <mergeCell ref="A20:A28"/>
    <mergeCell ref="A39:A40"/>
    <mergeCell ref="D2:H2"/>
    <mergeCell ref="D3:H3"/>
    <mergeCell ref="D5:H5"/>
    <mergeCell ref="D4:H4"/>
  </mergeCells>
  <phoneticPr fontId="14" type="noConversion"/>
  <conditionalFormatting sqref="D15 D17">
    <cfRule type="cellIs" dxfId="11" priority="10" operator="equal">
      <formula>0</formula>
    </cfRule>
  </conditionalFormatting>
  <conditionalFormatting sqref="D15">
    <cfRule type="cellIs" dxfId="10" priority="9" operator="equal">
      <formula>0</formula>
    </cfRule>
  </conditionalFormatting>
  <conditionalFormatting sqref="E15 E17 D19:E19">
    <cfRule type="cellIs" dxfId="9" priority="8" operator="equal">
      <formula>0</formula>
    </cfRule>
  </conditionalFormatting>
  <conditionalFormatting sqref="E15">
    <cfRule type="cellIs" dxfId="8" priority="7" operator="equal">
      <formula>0</formula>
    </cfRule>
  </conditionalFormatting>
  <conditionalFormatting sqref="F15 F17 F19">
    <cfRule type="cellIs" dxfId="7" priority="6" operator="equal">
      <formula>0</formula>
    </cfRule>
  </conditionalFormatting>
  <conditionalFormatting sqref="F15">
    <cfRule type="cellIs" dxfId="6" priority="5" operator="equal">
      <formula>0</formula>
    </cfRule>
  </conditionalFormatting>
  <conditionalFormatting sqref="G15 G17 G19">
    <cfRule type="cellIs" dxfId="5" priority="4" operator="equal">
      <formula>0</formula>
    </cfRule>
  </conditionalFormatting>
  <conditionalFormatting sqref="G15">
    <cfRule type="cellIs" dxfId="4" priority="3" operator="equal">
      <formula>0</formula>
    </cfRule>
  </conditionalFormatting>
  <conditionalFormatting sqref="H15 H17 H19">
    <cfRule type="cellIs" dxfId="3" priority="2" operator="equal">
      <formula>0</formula>
    </cfRule>
  </conditionalFormatting>
  <conditionalFormatting sqref="H15">
    <cfRule type="cellIs" dxfId="2" priority="1" operator="equal">
      <formula>0</formula>
    </cfRule>
  </conditionalFormatting>
  <dataValidations count="1">
    <dataValidation type="list" allowBlank="1" showInputMessage="1" showErrorMessage="1" sqref="D4" xr:uid="{A4E8E2A5-F88A-41D5-A684-67BB4AFE8AFF}">
      <formula1>"Film,Animated film,TV programme,Children's TV programme,Animated TV programme"</formula1>
    </dataValidation>
  </dataValidations>
  <pageMargins left="0.70866141732283472" right="0.70866141732283472" top="0.74803149606299213" bottom="0.74803149606299213" header="0.31496062992125984" footer="0.31496062992125984"/>
  <pageSetup paperSize="9" scale="51" orientation="portrait" r:id="rId1"/>
  <headerFooter>
    <oddFooter>&amp;C&amp;1#&amp;"Calibri"&amp;10&amp;K000000OFFICIAL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tabColor theme="4" tint="0.39997558519241921"/>
  </sheetPr>
  <dimension ref="A1:I105"/>
  <sheetViews>
    <sheetView zoomScale="85" zoomScaleNormal="85" workbookViewId="0">
      <pane ySplit="7" topLeftCell="A10" activePane="bottomLeft" state="frozen"/>
      <selection pane="bottomLeft" activeCell="D20" sqref="D20"/>
    </sheetView>
  </sheetViews>
  <sheetFormatPr defaultRowHeight="14.4" x14ac:dyDescent="0.3"/>
  <cols>
    <col min="1" max="1" width="48.88671875" customWidth="1"/>
    <col min="2" max="2" width="26.109375" customWidth="1"/>
    <col min="3" max="3" width="36.109375" customWidth="1"/>
    <col min="4" max="4" width="21.6640625" customWidth="1"/>
    <col min="5" max="5" width="24.44140625" customWidth="1"/>
    <col min="6" max="6" width="28.88671875" customWidth="1"/>
    <col min="7" max="7" width="31.33203125" customWidth="1"/>
    <col min="8" max="8" width="19.88671875" customWidth="1"/>
    <col min="9" max="9" width="36" customWidth="1"/>
  </cols>
  <sheetData>
    <row r="1" spans="1:9" x14ac:dyDescent="0.3">
      <c r="B1" s="4">
        <f>SUM(D45,C45)</f>
        <v>0</v>
      </c>
      <c r="E1" s="4">
        <f>SUM(E45,F45)</f>
        <v>0</v>
      </c>
    </row>
    <row r="2" spans="1:9" s="14" customFormat="1" ht="21" customHeight="1" x14ac:dyDescent="0.4">
      <c r="A2" s="12"/>
      <c r="B2" s="12"/>
      <c r="C2" s="51" t="s">
        <v>94</v>
      </c>
      <c r="D2" s="12"/>
      <c r="E2" s="12"/>
      <c r="F2" s="12"/>
      <c r="G2" s="12"/>
      <c r="H2" s="12"/>
      <c r="I2" s="12"/>
    </row>
    <row r="3" spans="1:9" s="31" customFormat="1" ht="14.25" customHeight="1" x14ac:dyDescent="0.3">
      <c r="A3" s="30"/>
      <c r="B3" s="30" t="s">
        <v>0</v>
      </c>
      <c r="C3" s="30"/>
      <c r="D3" s="30" t="s">
        <v>1</v>
      </c>
      <c r="E3" s="30"/>
      <c r="F3" s="30"/>
      <c r="G3" s="30"/>
      <c r="H3" s="30"/>
      <c r="I3" s="30"/>
    </row>
    <row r="4" spans="1:9" s="31" customFormat="1" ht="14.25" customHeight="1" x14ac:dyDescent="0.3">
      <c r="A4" s="30"/>
      <c r="B4" s="30" t="s">
        <v>2</v>
      </c>
      <c r="C4" s="30"/>
      <c r="D4" s="30" t="s">
        <v>3</v>
      </c>
      <c r="E4" s="30"/>
      <c r="F4" s="30"/>
      <c r="G4" s="30"/>
      <c r="H4" s="30"/>
      <c r="I4" s="30"/>
    </row>
    <row r="5" spans="1:9" ht="21" customHeight="1" x14ac:dyDescent="0.3">
      <c r="A5" s="5" t="s">
        <v>52</v>
      </c>
      <c r="B5" s="59"/>
      <c r="C5" s="6"/>
      <c r="D5" s="6"/>
      <c r="E5" s="6"/>
      <c r="F5" s="6"/>
      <c r="G5" s="6"/>
      <c r="H5" s="7"/>
      <c r="I5" s="2"/>
    </row>
    <row r="6" spans="1:9" s="31" customFormat="1" ht="15" customHeight="1" x14ac:dyDescent="0.3">
      <c r="A6" s="32" t="s">
        <v>19</v>
      </c>
      <c r="H6" s="33"/>
      <c r="I6" s="34"/>
    </row>
    <row r="7" spans="1:9" s="14" customFormat="1" ht="15" customHeight="1" x14ac:dyDescent="0.3">
      <c r="A7" s="48" t="s">
        <v>53</v>
      </c>
      <c r="B7" s="49" t="s">
        <v>54</v>
      </c>
      <c r="C7" s="49" t="s">
        <v>55</v>
      </c>
      <c r="D7" s="49" t="s">
        <v>56</v>
      </c>
      <c r="E7" s="49" t="s">
        <v>57</v>
      </c>
      <c r="F7" s="49" t="s">
        <v>58</v>
      </c>
      <c r="G7" s="49" t="s">
        <v>59</v>
      </c>
      <c r="H7" s="50" t="s">
        <v>60</v>
      </c>
    </row>
    <row r="8" spans="1:9" s="31" customFormat="1" ht="15" customHeight="1" x14ac:dyDescent="0.3">
      <c r="A8" s="35" t="s">
        <v>61</v>
      </c>
      <c r="B8" s="36"/>
      <c r="H8" s="33"/>
    </row>
    <row r="9" spans="1:9" s="31" customFormat="1" x14ac:dyDescent="0.3">
      <c r="A9" s="37" t="s">
        <v>62</v>
      </c>
      <c r="B9" s="36"/>
      <c r="H9" s="33"/>
    </row>
    <row r="10" spans="1:9" s="31" customFormat="1" x14ac:dyDescent="0.3">
      <c r="A10" s="37" t="s">
        <v>63</v>
      </c>
      <c r="B10" s="36"/>
      <c r="H10" s="33"/>
    </row>
    <row r="11" spans="1:9" s="31" customFormat="1" x14ac:dyDescent="0.3">
      <c r="A11" s="37"/>
      <c r="B11" s="36"/>
      <c r="H11" s="33"/>
    </row>
    <row r="12" spans="1:9" s="31" customFormat="1" ht="28.8" x14ac:dyDescent="0.3">
      <c r="A12" s="39" t="s">
        <v>64</v>
      </c>
      <c r="B12" s="36"/>
      <c r="H12" s="33"/>
    </row>
    <row r="13" spans="1:9" s="31" customFormat="1" x14ac:dyDescent="0.3">
      <c r="A13" s="37" t="s">
        <v>62</v>
      </c>
      <c r="B13" s="36"/>
      <c r="H13" s="33"/>
    </row>
    <row r="14" spans="1:9" s="31" customFormat="1" x14ac:dyDescent="0.3">
      <c r="A14" s="37" t="s">
        <v>65</v>
      </c>
      <c r="B14" s="36"/>
      <c r="H14" s="33"/>
    </row>
    <row r="15" spans="1:9" s="31" customFormat="1" x14ac:dyDescent="0.3">
      <c r="A15" s="38" t="s">
        <v>66</v>
      </c>
      <c r="B15" s="36"/>
      <c r="H15" s="33"/>
    </row>
    <row r="16" spans="1:9" s="31" customFormat="1" x14ac:dyDescent="0.3">
      <c r="A16" s="38" t="s">
        <v>67</v>
      </c>
      <c r="B16" s="36"/>
      <c r="H16" s="33"/>
    </row>
    <row r="17" spans="1:8" s="31" customFormat="1" x14ac:dyDescent="0.3">
      <c r="A17" s="38" t="s">
        <v>68</v>
      </c>
      <c r="B17" s="36"/>
      <c r="H17" s="33"/>
    </row>
    <row r="18" spans="1:8" s="31" customFormat="1" x14ac:dyDescent="0.3">
      <c r="A18" s="38" t="s">
        <v>69</v>
      </c>
      <c r="B18" s="36"/>
      <c r="H18" s="33"/>
    </row>
    <row r="19" spans="1:8" s="31" customFormat="1" x14ac:dyDescent="0.3">
      <c r="A19" s="38" t="s">
        <v>70</v>
      </c>
      <c r="B19" s="36"/>
      <c r="H19" s="33"/>
    </row>
    <row r="20" spans="1:8" s="31" customFormat="1" x14ac:dyDescent="0.3">
      <c r="A20" s="37" t="s">
        <v>71</v>
      </c>
      <c r="B20" s="36"/>
      <c r="H20" s="33"/>
    </row>
    <row r="21" spans="1:8" s="31" customFormat="1" x14ac:dyDescent="0.3">
      <c r="A21" s="37"/>
      <c r="B21" s="36"/>
      <c r="H21" s="33"/>
    </row>
    <row r="22" spans="1:8" s="31" customFormat="1" x14ac:dyDescent="0.3">
      <c r="A22" s="35" t="s">
        <v>72</v>
      </c>
      <c r="B22" s="36"/>
      <c r="H22" s="33"/>
    </row>
    <row r="23" spans="1:8" s="31" customFormat="1" x14ac:dyDescent="0.3">
      <c r="A23" s="37" t="s">
        <v>73</v>
      </c>
      <c r="B23" s="36"/>
      <c r="H23" s="33"/>
    </row>
    <row r="24" spans="1:8" s="31" customFormat="1" x14ac:dyDescent="0.3">
      <c r="A24" s="37" t="s">
        <v>74</v>
      </c>
      <c r="B24" s="36"/>
      <c r="H24" s="33"/>
    </row>
    <row r="25" spans="1:8" s="31" customFormat="1" x14ac:dyDescent="0.3">
      <c r="A25" s="37" t="s">
        <v>75</v>
      </c>
      <c r="B25" s="36"/>
      <c r="H25" s="33"/>
    </row>
    <row r="26" spans="1:8" s="31" customFormat="1" x14ac:dyDescent="0.3">
      <c r="A26" s="37"/>
      <c r="B26" s="36"/>
      <c r="H26" s="33"/>
    </row>
    <row r="27" spans="1:8" s="31" customFormat="1" x14ac:dyDescent="0.3">
      <c r="A27" s="37"/>
      <c r="B27" s="36"/>
      <c r="H27" s="33"/>
    </row>
    <row r="28" spans="1:8" s="31" customFormat="1" x14ac:dyDescent="0.3">
      <c r="A28" s="37"/>
      <c r="B28" s="36"/>
      <c r="H28" s="33"/>
    </row>
    <row r="29" spans="1:8" s="31" customFormat="1" ht="28.8" x14ac:dyDescent="0.3">
      <c r="A29" s="39" t="s">
        <v>76</v>
      </c>
      <c r="B29" s="36"/>
      <c r="H29" s="33"/>
    </row>
    <row r="30" spans="1:8" s="31" customFormat="1" x14ac:dyDescent="0.3">
      <c r="A30" s="37" t="s">
        <v>62</v>
      </c>
      <c r="B30" s="36"/>
      <c r="H30" s="33"/>
    </row>
    <row r="31" spans="1:8" s="31" customFormat="1" x14ac:dyDescent="0.3">
      <c r="A31" s="37" t="s">
        <v>77</v>
      </c>
      <c r="B31" s="36"/>
      <c r="H31" s="33"/>
    </row>
    <row r="32" spans="1:8" s="31" customFormat="1" x14ac:dyDescent="0.3">
      <c r="A32" s="37" t="s">
        <v>78</v>
      </c>
      <c r="B32" s="36"/>
      <c r="H32" s="33"/>
    </row>
    <row r="33" spans="1:8" s="31" customFormat="1" x14ac:dyDescent="0.3">
      <c r="A33" s="37" t="s">
        <v>79</v>
      </c>
      <c r="B33" s="36"/>
      <c r="H33" s="33"/>
    </row>
    <row r="34" spans="1:8" s="31" customFormat="1" x14ac:dyDescent="0.3">
      <c r="A34" s="37" t="s">
        <v>80</v>
      </c>
      <c r="B34" s="36"/>
      <c r="H34" s="33"/>
    </row>
    <row r="35" spans="1:8" s="31" customFormat="1" x14ac:dyDescent="0.3">
      <c r="A35" s="37"/>
      <c r="B35" s="36"/>
      <c r="H35" s="33"/>
    </row>
    <row r="36" spans="1:8" s="31" customFormat="1" x14ac:dyDescent="0.3">
      <c r="A36" s="37"/>
      <c r="B36" s="36"/>
      <c r="H36" s="33"/>
    </row>
    <row r="37" spans="1:8" s="31" customFormat="1" x14ac:dyDescent="0.3">
      <c r="A37" s="37"/>
      <c r="B37" s="36"/>
      <c r="H37" s="33"/>
    </row>
    <row r="38" spans="1:8" s="31" customFormat="1" ht="28.8" x14ac:dyDescent="0.3">
      <c r="A38" s="40" t="s">
        <v>81</v>
      </c>
      <c r="B38" s="36"/>
      <c r="H38" s="33"/>
    </row>
    <row r="39" spans="1:8" s="31" customFormat="1" x14ac:dyDescent="0.3">
      <c r="A39" s="38" t="s">
        <v>82</v>
      </c>
      <c r="B39" s="36"/>
      <c r="H39" s="33"/>
    </row>
    <row r="40" spans="1:8" s="31" customFormat="1" x14ac:dyDescent="0.3">
      <c r="A40" s="38" t="s">
        <v>83</v>
      </c>
      <c r="B40" s="36"/>
      <c r="H40" s="33"/>
    </row>
    <row r="41" spans="1:8" s="31" customFormat="1" x14ac:dyDescent="0.3">
      <c r="A41" s="38" t="s">
        <v>84</v>
      </c>
      <c r="B41" s="36"/>
      <c r="H41" s="33"/>
    </row>
    <row r="42" spans="1:8" s="31" customFormat="1" x14ac:dyDescent="0.3">
      <c r="A42" s="37" t="s">
        <v>85</v>
      </c>
      <c r="B42" s="36"/>
      <c r="H42" s="33"/>
    </row>
    <row r="43" spans="1:8" s="31" customFormat="1" x14ac:dyDescent="0.3">
      <c r="A43" s="37" t="s">
        <v>86</v>
      </c>
      <c r="B43" s="36"/>
      <c r="H43" s="33"/>
    </row>
    <row r="44" spans="1:8" s="31" customFormat="1" x14ac:dyDescent="0.3">
      <c r="A44" s="37"/>
      <c r="B44" s="36"/>
      <c r="H44" s="33"/>
    </row>
    <row r="45" spans="1:8" s="14" customFormat="1" ht="15" thickBot="1" x14ac:dyDescent="0.35">
      <c r="A45" s="45" t="s">
        <v>87</v>
      </c>
      <c r="B45" s="46">
        <f>SUBTOTAL(109,Table2[Total expenditure])</f>
        <v>0</v>
      </c>
      <c r="C45" s="46">
        <f>SUBTOTAL(109,Table2[Non Core Expenditure])</f>
        <v>0</v>
      </c>
      <c r="D45" s="46">
        <f>SUBTOTAL(109,Table2[Total Core Expenditure])</f>
        <v>0</v>
      </c>
      <c r="E45" s="46">
        <f>SUBTOTAL(109,Table2[Total UK Core Expenditure])</f>
        <v>0</v>
      </c>
      <c r="F45" s="46">
        <f>SUM(Table2[Total Non UK Core Expenditure])</f>
        <v>0</v>
      </c>
      <c r="G45" s="46">
        <f>SUM(Table2[[Apportionment basis ]])</f>
        <v>0</v>
      </c>
      <c r="H45" s="47"/>
    </row>
    <row r="46" spans="1:8" s="31" customFormat="1" x14ac:dyDescent="0.3">
      <c r="A46" s="37" t="s">
        <v>88</v>
      </c>
      <c r="B46" s="41"/>
      <c r="E46" s="42"/>
      <c r="H46" s="33"/>
    </row>
    <row r="47" spans="1:8" s="14" customFormat="1" x14ac:dyDescent="0.3">
      <c r="A47" s="43" t="s">
        <v>87</v>
      </c>
      <c r="B47" s="44">
        <f>Table2[[#Totals],[Total expenditure]]-B46</f>
        <v>0</v>
      </c>
      <c r="C47" s="44">
        <f>Table2[[#Totals],[Non Core Expenditure]]-C46</f>
        <v>0</v>
      </c>
      <c r="D47" s="44">
        <f>Table2[[#Totals],[Total Core Expenditure]]-D46</f>
        <v>0</v>
      </c>
      <c r="E47" s="44">
        <f>Table2[[#Totals],[Total UK Core Expenditure]]-E46</f>
        <v>0</v>
      </c>
      <c r="F47" s="44">
        <f>Table2[[#Totals],[Total Non UK Core Expenditure]]-F46</f>
        <v>0</v>
      </c>
      <c r="G47" s="44">
        <f>Table2[[#Totals],[Apportionment basis ]]-G46</f>
        <v>0</v>
      </c>
      <c r="H47" s="44"/>
    </row>
    <row r="48" spans="1:8" x14ac:dyDescent="0.3">
      <c r="A48" t="s">
        <v>89</v>
      </c>
    </row>
    <row r="49" spans="1:1" x14ac:dyDescent="0.3">
      <c r="A49" t="s">
        <v>90</v>
      </c>
    </row>
    <row r="50" spans="1:1" x14ac:dyDescent="0.3">
      <c r="A50" t="s">
        <v>91</v>
      </c>
    </row>
    <row r="105" spans="1:1" x14ac:dyDescent="0.3">
      <c r="A105" s="1"/>
    </row>
  </sheetData>
  <sheetProtection algorithmName="SHA-512" hashValue="hD+8cUwgZRLRx0tOwPnzb3oIDGVlRUZQ0hHpc22vwV6eUVTBFdaF2MWhV1qkzdH5ryZlaUBlNBb39oye8quD7w==" saltValue="mwsPnSbYFMwbKTupaMfQJg==" spinCount="100000" sheet="1" insertColumns="0" insertRows="0"/>
  <conditionalFormatting sqref="B45">
    <cfRule type="cellIs" dxfId="1" priority="2" operator="notEqual">
      <formula>$B$1</formula>
    </cfRule>
  </conditionalFormatting>
  <conditionalFormatting sqref="D45">
    <cfRule type="cellIs" dxfId="0" priority="1" operator="notEqual">
      <formula>$E$1</formula>
    </cfRule>
  </conditionalFormatting>
  <pageMargins left="0.7" right="0.7" top="0.75" bottom="0.75" header="0.3" footer="0.3"/>
  <pageSetup paperSize="9" orientation="portrait" r:id="rId1"/>
  <headerFooter>
    <oddFooter>&amp;C&amp;1#&amp;"Calibri"&amp;10&amp;K000000OFFICIAL</oddFooter>
  </headerFooter>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7058508a-d375-4a1e-a567-7dd1bee321db">
      <UserInfo>
        <DisplayName>Blagan, Kelly (WMBC Assets)</DisplayName>
        <AccountId>218</AccountId>
        <AccountType/>
      </UserInfo>
      <UserInfo>
        <DisplayName>Mayat, Muhammad (FIS Individuals and Businesses)</DisplayName>
        <AccountId>4372</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50E8E2BB23E2A4AA4EA2615525F2B5A" ma:contentTypeVersion="7" ma:contentTypeDescription="Create a new document." ma:contentTypeScope="" ma:versionID="196d710fa02d7b8454006001c59ff208">
  <xsd:schema xmlns:xsd="http://www.w3.org/2001/XMLSchema" xmlns:xs="http://www.w3.org/2001/XMLSchema" xmlns:p="http://schemas.microsoft.com/office/2006/metadata/properties" xmlns:ns2="2e4bfe8b-ef84-4e47-853e-31313f64a53a" xmlns:ns3="7058508a-d375-4a1e-a567-7dd1bee321db" targetNamespace="http://schemas.microsoft.com/office/2006/metadata/properties" ma:root="true" ma:fieldsID="2dd5f73807ecc01be09f0551dd16e5ff" ns2:_="" ns3:_="">
    <xsd:import namespace="2e4bfe8b-ef84-4e47-853e-31313f64a53a"/>
    <xsd:import namespace="7058508a-d375-4a1e-a567-7dd1bee321d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4bfe8b-ef84-4e47-853e-31313f64a5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058508a-d375-4a1e-a567-7dd1bee321d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1F2003-62A8-4542-969F-A4360CDACCDD}">
  <ds:schemaRefs>
    <ds:schemaRef ds:uri="2e4bfe8b-ef84-4e47-853e-31313f64a53a"/>
    <ds:schemaRef ds:uri="http://purl.org/dc/terms/"/>
    <ds:schemaRef ds:uri="7058508a-d375-4a1e-a567-7dd1bee321db"/>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283FEDD0-A62A-49A6-AD78-06EEE7DE58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4bfe8b-ef84-4e47-853e-31313f64a53a"/>
    <ds:schemaRef ds:uri="7058508a-d375-4a1e-a567-7dd1bee321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E528370-52D7-465D-AC3B-2255C11AB77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 Page</vt:lpstr>
      <vt:lpstr>AVEC Computation Stencil</vt:lpstr>
      <vt:lpstr>AVEC Expenditure Breakdown</vt:lpstr>
    </vt:vector>
  </TitlesOfParts>
  <Manager/>
  <Company>HM Revenue and Customs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Atkins</dc:creator>
  <cp:keywords/>
  <dc:description/>
  <cp:lastModifiedBy>Williams, Alice (COD TSP - CS&amp;TD)</cp:lastModifiedBy>
  <cp:revision/>
  <dcterms:created xsi:type="dcterms:W3CDTF">2017-06-16T09:27:03Z</dcterms:created>
  <dcterms:modified xsi:type="dcterms:W3CDTF">2023-12-15T15:17:15Z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0x010100350E8E2BB23E2A4AA4EA2615525F2B5A</vt:lpwstr>
  </property>
  <property fmtid="{D5CDD505-2E9C-101B-9397-08002B2CF9AE}" pid="3" name="Order">
    <vt:r8>8600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MSIP_Label_f9af038e-07b4-4369-a678-c835687cb272_Enabled">
    <vt:lpwstr>true</vt:lpwstr>
  </property>
  <property fmtid="{D5CDD505-2E9C-101B-9397-08002B2CF9AE}" pid="11" name="MSIP_Label_f9af038e-07b4-4369-a678-c835687cb272_SetDate">
    <vt:lpwstr>2021-10-22T11:49:04Z</vt:lpwstr>
  </property>
  <property fmtid="{D5CDD505-2E9C-101B-9397-08002B2CF9AE}" pid="12" name="MSIP_Label_f9af038e-07b4-4369-a678-c835687cb272_Method">
    <vt:lpwstr>Standard</vt:lpwstr>
  </property>
  <property fmtid="{D5CDD505-2E9C-101B-9397-08002B2CF9AE}" pid="13" name="MSIP_Label_f9af038e-07b4-4369-a678-c835687cb272_Name">
    <vt:lpwstr>OFFICIAL</vt:lpwstr>
  </property>
  <property fmtid="{D5CDD505-2E9C-101B-9397-08002B2CF9AE}" pid="14" name="MSIP_Label_f9af038e-07b4-4369-a678-c835687cb272_SiteId">
    <vt:lpwstr>ac52f73c-fd1a-4a9a-8e7a-4a248f3139e1</vt:lpwstr>
  </property>
  <property fmtid="{D5CDD505-2E9C-101B-9397-08002B2CF9AE}" pid="15" name="MSIP_Label_f9af038e-07b4-4369-a678-c835687cb272_ActionId">
    <vt:lpwstr>5b4e9929-3036-4258-805d-2208229bafcf</vt:lpwstr>
  </property>
  <property fmtid="{D5CDD505-2E9C-101B-9397-08002B2CF9AE}" pid="16" name="MSIP_Label_f9af038e-07b4-4369-a678-c835687cb272_ContentBits">
    <vt:lpwstr>2</vt:lpwstr>
  </property>
  <property fmtid="{D5CDD505-2E9C-101B-9397-08002B2CF9AE}" pid="17" name="MediaServiceImageTags">
    <vt:lpwstr/>
  </property>
</Properties>
</file>