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7209376\Downloads\"/>
    </mc:Choice>
  </mc:AlternateContent>
  <xr:revisionPtr revIDLastSave="0" documentId="13_ncr:1_{483772CD-91C1-49E0-A8DF-63D4F742D920}" xr6:coauthVersionLast="47" xr6:coauthVersionMax="47" xr10:uidLastSave="{00000000-0000-0000-0000-000000000000}"/>
  <workbookProtection workbookAlgorithmName="SHA-512" workbookHashValue="47IdQFAXFzHOuI9nuU6Rla5iJPgqINohdWJRpW7dY9L+OOPfPhrNKZwNd8S+diSAT0kdBLuGCoJmua/doxerFw==" workbookSaltValue="C06aWO+FY9h5lPuPAP7g/Q==" workbookSpinCount="100000" lockStructure="1"/>
  <bookViews>
    <workbookView xWindow="-120" yWindow="-120" windowWidth="29040" windowHeight="15840" tabRatio="638" firstSheet="2" activeTab="2" xr2:uid="{00000000-000D-0000-FFFF-FFFF00000000}"/>
  </bookViews>
  <sheets>
    <sheet name="Orchestra Tax Relief Stencil" sheetId="2" r:id="rId1"/>
    <sheet name="Elections" sheetId="8" r:id="rId2"/>
    <sheet name="Orchestra TR Computation" sheetId="11" r:id="rId3"/>
    <sheet name="Orchestra Expenditure Breakdown" sheetId="1" r:id="rId4"/>
  </sheets>
  <externalReferences>
    <externalReference r:id="rId5"/>
  </externalReferences>
  <definedNames>
    <definedName name="_xlnm._FilterDatabase" localSheetId="3" hidden="1">'Orchestra Expenditure Breakdown'!#REF!</definedName>
    <definedName name="Conditions" localSheetId="2">'[1]Theatre Expenditure Breakdown'!#REF!</definedName>
    <definedName name="Conditions">'Orchestra Expenditure Breakdown'!#REF!</definedName>
    <definedName name="_xlnm.Print_Area" localSheetId="3">'Orchestra Expenditure Breakdown'!$A$1:$H$66</definedName>
    <definedName name="_xlnm.Print_Area" localSheetId="0">'Orchestra Tax Relief Stencil'!$A$1:$I$10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0" i="11" l="1"/>
  <c r="D22" i="11"/>
  <c r="E22" i="11"/>
  <c r="H46" i="11"/>
  <c r="G46" i="11"/>
  <c r="F46" i="11"/>
  <c r="E46" i="11"/>
  <c r="D44" i="11"/>
  <c r="D45" i="11"/>
  <c r="E43" i="11"/>
  <c r="F43" i="11"/>
  <c r="G43" i="11"/>
  <c r="H43" i="11"/>
  <c r="E44" i="11"/>
  <c r="F44" i="11"/>
  <c r="G44" i="11"/>
  <c r="H44" i="11"/>
  <c r="E45" i="11"/>
  <c r="F45" i="11"/>
  <c r="G45" i="11"/>
  <c r="H45" i="11"/>
  <c r="D43" i="11"/>
  <c r="D46" i="11" s="1"/>
  <c r="E13" i="11" l="1"/>
  <c r="F13" i="11"/>
  <c r="D13" i="11"/>
  <c r="D15" i="11" s="1"/>
  <c r="E14" i="11" s="1"/>
  <c r="F40" i="11"/>
  <c r="G40" i="11" s="1"/>
  <c r="H40" i="11" s="1"/>
  <c r="H35" i="11"/>
  <c r="G35" i="11"/>
  <c r="F35" i="11"/>
  <c r="G36" i="11" s="1"/>
  <c r="E35" i="11"/>
  <c r="F36" i="11" s="1"/>
  <c r="D35" i="11"/>
  <c r="E36" i="11" s="1"/>
  <c r="D33" i="11"/>
  <c r="H32" i="11"/>
  <c r="H33" i="11" s="1"/>
  <c r="G32" i="11"/>
  <c r="G33" i="11" s="1"/>
  <c r="F32" i="11"/>
  <c r="F33" i="11" s="1"/>
  <c r="E32" i="11"/>
  <c r="E33" i="11" s="1"/>
  <c r="H22" i="11"/>
  <c r="H28" i="11" s="1"/>
  <c r="G22" i="11"/>
  <c r="G28" i="11" s="1"/>
  <c r="H29" i="11" s="1"/>
  <c r="F22" i="11"/>
  <c r="F28" i="11" s="1"/>
  <c r="E28" i="11"/>
  <c r="D28" i="11"/>
  <c r="H13" i="11"/>
  <c r="G13" i="11"/>
  <c r="D12" i="11"/>
  <c r="F57" i="1"/>
  <c r="G57" i="1"/>
  <c r="E11" i="11" l="1"/>
  <c r="E12" i="11" s="1"/>
  <c r="G23" i="11"/>
  <c r="G24" i="11" s="1"/>
  <c r="H25" i="11" s="1"/>
  <c r="E23" i="11"/>
  <c r="H30" i="11"/>
  <c r="H34" i="11" s="1"/>
  <c r="G37" i="11"/>
  <c r="D30" i="11"/>
  <c r="D34" i="11" s="1"/>
  <c r="E29" i="11"/>
  <c r="E30" i="11" s="1"/>
  <c r="E34" i="11" s="1"/>
  <c r="G29" i="11"/>
  <c r="G30" i="11" s="1"/>
  <c r="G34" i="11" s="1"/>
  <c r="F37" i="11"/>
  <c r="F29" i="11"/>
  <c r="F30" i="11" s="1"/>
  <c r="F34" i="11" s="1"/>
  <c r="D17" i="11"/>
  <c r="E15" i="11"/>
  <c r="H23" i="11"/>
  <c r="H24" i="11" s="1"/>
  <c r="H36" i="11"/>
  <c r="H37" i="11" s="1"/>
  <c r="D37" i="11"/>
  <c r="E37" i="11"/>
  <c r="D23" i="11"/>
  <c r="D24" i="11" s="1"/>
  <c r="F23" i="11"/>
  <c r="F24" i="11" s="1"/>
  <c r="E17" i="11" l="1"/>
  <c r="F11" i="11"/>
  <c r="F12" i="11" s="1"/>
  <c r="E24" i="11"/>
  <c r="F25" i="11" s="1"/>
  <c r="F26" i="11" s="1"/>
  <c r="H26" i="11"/>
  <c r="F14" i="11"/>
  <c r="G25" i="11"/>
  <c r="G26" i="11" s="1"/>
  <c r="E25" i="11"/>
  <c r="D26" i="11"/>
  <c r="D27" i="11" s="1"/>
  <c r="D39" i="11" s="1"/>
  <c r="D41" i="11" s="1"/>
  <c r="G11" i="11" l="1"/>
  <c r="G12" i="11" s="1"/>
  <c r="E26" i="11"/>
  <c r="E27" i="11" s="1"/>
  <c r="E39" i="11" s="1"/>
  <c r="E41" i="11" s="1"/>
  <c r="F15" i="11"/>
  <c r="F17" i="11" s="1"/>
  <c r="F27" i="11" s="1"/>
  <c r="F39" i="11" s="1"/>
  <c r="F41" i="11" s="1"/>
  <c r="H11" i="11" l="1"/>
  <c r="H12" i="11" s="1"/>
  <c r="G14" i="11"/>
  <c r="G15" i="11" s="1"/>
  <c r="G17" i="11" s="1"/>
  <c r="G27" i="11" s="1"/>
  <c r="G39" i="11" s="1"/>
  <c r="G41" i="11" s="1"/>
  <c r="H14" i="11" l="1"/>
  <c r="H15" i="11" s="1"/>
  <c r="H17" i="11" s="1"/>
  <c r="H27" i="11" s="1"/>
  <c r="H39" i="11" s="1"/>
  <c r="H41" i="11" s="1"/>
  <c r="B57" i="1" l="1"/>
  <c r="B59" i="1" s="1"/>
  <c r="C57" i="1"/>
  <c r="C59" i="1" s="1"/>
  <c r="D57" i="1"/>
  <c r="D59" i="1" s="1"/>
  <c r="E57" i="1"/>
  <c r="E59" i="1" s="1"/>
  <c r="F59" i="1"/>
  <c r="G59" i="1"/>
  <c r="B1" i="1" l="1"/>
  <c r="E1" i="1"/>
</calcChain>
</file>

<file path=xl/sharedStrings.xml><?xml version="1.0" encoding="utf-8"?>
<sst xmlns="http://schemas.openxmlformats.org/spreadsheetml/2006/main" count="222" uniqueCount="206">
  <si>
    <t>Orchestra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</si>
  <si>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</si>
  <si>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</si>
  <si>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</si>
  <si>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</si>
  <si>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</si>
  <si>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</si>
  <si>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</si>
  <si>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 or election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</si>
  <si>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</si>
  <si>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</si>
  <si>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Please see https://www.gov.uk/guidance/corporation-tax-creative-industry-tax-reliefs for further guidance</t>
  </si>
  <si>
    <t>Election 1</t>
  </si>
  <si>
    <t>Election 2</t>
  </si>
  <si>
    <t>Date Of Election</t>
  </si>
  <si>
    <t>Name Of Production/Concert</t>
  </si>
  <si>
    <t>Date of Performance</t>
  </si>
  <si>
    <t>Venue of Performance</t>
  </si>
  <si>
    <t>Orchestra Production Company</t>
  </si>
  <si>
    <t>Orchestra Production</t>
  </si>
  <si>
    <t>Accounting period start date</t>
  </si>
  <si>
    <t>Accounting period end (APE)</t>
  </si>
  <si>
    <t>Production Phase Start Date (required for additional relief claim)</t>
  </si>
  <si>
    <t>Core expenditure excludes amounts unapid within 4 months of the APE</t>
  </si>
  <si>
    <t>Period 1</t>
  </si>
  <si>
    <t>Period 3</t>
  </si>
  <si>
    <t>Period 4</t>
  </si>
  <si>
    <t>Period 5</t>
  </si>
  <si>
    <t>Ref</t>
  </si>
  <si>
    <t>Computation of taxable profits and orchestra tax relief</t>
  </si>
  <si>
    <t>£</t>
  </si>
  <si>
    <t>Notes</t>
  </si>
  <si>
    <t>Taxable profit before
additional deduction</t>
  </si>
  <si>
    <t>TP1</t>
  </si>
  <si>
    <t>Estimated total income from the Orchestra production</t>
  </si>
  <si>
    <t>TP2</t>
  </si>
  <si>
    <t>Estimated total cost of the Orchestra production</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</si>
  <si>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</si>
  <si>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</si>
  <si>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</si>
  <si>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</si>
  <si>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</si>
  <si>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</si>
  <si>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</si>
  <si>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</si>
  <si>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</si>
  <si>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</si>
  <si>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</si>
  <si>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</si>
  <si>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</si>
  <si>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</si>
  <si>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</si>
  <si>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</si>
  <si>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</si>
  <si>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</si>
  <si>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</si>
  <si>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</si>
  <si>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</si>
  <si>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</si>
  <si>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</si>
  <si>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</si>
  <si>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</si>
  <si>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or EEA core expenditure</t>
  </si>
  <si>
    <t>AD3</t>
  </si>
  <si>
    <t>Uk or EEA core expenditure incurred to date</t>
  </si>
  <si>
    <t>AD4</t>
  </si>
  <si>
    <t>Non-UK or EEA core expenditure incurred to date</t>
  </si>
  <si>
    <t>AD5</t>
  </si>
  <si>
    <t>Total core expenditure incurred to date</t>
  </si>
  <si>
    <t>AD3 plus AD4</t>
  </si>
  <si>
    <t>AD6</t>
  </si>
  <si>
    <t>80% of total core expenditure incurred to date</t>
  </si>
  <si>
    <t>AD5 multipled by 80%</t>
  </si>
  <si>
    <t>AD7</t>
  </si>
  <si>
    <t>Enhanceable expenditure incurred to date</t>
  </si>
  <si>
    <t>Lesser of AD3 and AD6</t>
  </si>
  <si>
    <t>AD8</t>
  </si>
  <si>
    <t>Enhanceable expenditure incurred at end of previous period</t>
  </si>
  <si>
    <t>AD9</t>
  </si>
  <si>
    <t>Additional deduction</t>
  </si>
  <si>
    <t>AD7 minus AD8</t>
  </si>
  <si>
    <t>AD10</t>
  </si>
  <si>
    <t>Profit/loss of current period (after additional deduction)</t>
  </si>
  <si>
    <t>TP10 minus AD9; if loss enter as minus figure</t>
  </si>
  <si>
    <t>Totals for current period</t>
  </si>
  <si>
    <t>CP1</t>
  </si>
  <si>
    <t>CP2</t>
  </si>
  <si>
    <t>Total core expenditure at end of previous period</t>
  </si>
  <si>
    <t>CP3</t>
  </si>
  <si>
    <t>Core expenditure brought into account for current period</t>
  </si>
  <si>
    <t>CP1 minus CP2</t>
  </si>
  <si>
    <t>CP4</t>
  </si>
  <si>
    <t>Total non-core expenditure incurred to date</t>
  </si>
  <si>
    <t>CP5</t>
  </si>
  <si>
    <t>Total non-core expenditure at end of previous period</t>
  </si>
  <si>
    <t>CP6</t>
  </si>
  <si>
    <t>Non-core expenditure brought into account for current period</t>
  </si>
  <si>
    <t>CP4 minus CP5</t>
  </si>
  <si>
    <t>CP7</t>
  </si>
  <si>
    <t>Total expenditure brought into account for current period</t>
  </si>
  <si>
    <t>CP3 plus CP6</t>
  </si>
  <si>
    <t>CP8</t>
  </si>
  <si>
    <t>UK or EEA core expenditure incurred to date</t>
  </si>
  <si>
    <t>CP9</t>
  </si>
  <si>
    <t>UK or EEA core expenditure at end of previous period</t>
  </si>
  <si>
    <t>CP10</t>
  </si>
  <si>
    <t>UK or EEA core expenditure brought into account for current period</t>
  </si>
  <si>
    <t>CP8 minus CP9</t>
  </si>
  <si>
    <t>Tax Credit</t>
  </si>
  <si>
    <t>TC1</t>
  </si>
  <si>
    <t>Relevant unused loss brought forward</t>
  </si>
  <si>
    <t>Enter as minus figure</t>
  </si>
  <si>
    <t>TC2</t>
  </si>
  <si>
    <t>Available loss before surrender</t>
  </si>
  <si>
    <t>(AD10 plus TC1) or nil, if result is not a minus figure</t>
  </si>
  <si>
    <t>TC3</t>
  </si>
  <si>
    <t>Total amount previously surrendered</t>
  </si>
  <si>
    <t>TC4</t>
  </si>
  <si>
    <t>Surrenderable loss</t>
  </si>
  <si>
    <t>Lesser of (AD7 minus TC3) and TC2, ignoring minus sign</t>
  </si>
  <si>
    <t>TC5</t>
  </si>
  <si>
    <t>Loss surrendered</t>
  </si>
  <si>
    <t>Up to a maximum of TC4; enter as positive figure</t>
  </si>
  <si>
    <t>TC6.1</t>
  </si>
  <si>
    <t>Orchestra tax credit Production start date before 27/10/2021</t>
  </si>
  <si>
    <t>25% of TC5</t>
  </si>
  <si>
    <t>TC6.2</t>
  </si>
  <si>
    <t>Orchestra tax credit Productions between 27/10/21 and 31/03/2025</t>
  </si>
  <si>
    <t>50% of TC5</t>
  </si>
  <si>
    <t>TC6.3</t>
  </si>
  <si>
    <t>Orchestra tax credit Productions From 01/04/25</t>
  </si>
  <si>
    <t>45% of TC5</t>
  </si>
  <si>
    <t>TC6.4</t>
  </si>
  <si>
    <t>Claimable Tax Credit</t>
  </si>
  <si>
    <t>Rate Based on Productions start date</t>
  </si>
  <si>
    <t>NB 1</t>
  </si>
  <si>
    <t>You can find more information regarding how to calculate the relief here https://www.gov.uk/hmrc-internal-manuals/orchestra-tax-relief/otr70000</t>
  </si>
  <si>
    <t>NB 2</t>
  </si>
  <si>
    <t>If your accounting period straddles 27/10/2021 or 01/04/2025, you should treat it as two notional accounting periods in this spreadsheet: the first up to that date and the second from that date.</t>
  </si>
  <si>
    <t>You should apportion expenditure between the two notional periods.</t>
  </si>
  <si>
    <t>NB 3</t>
  </si>
  <si>
    <t>If your company has unpaid amounts brought forward, they must receive tax credit at the rate that applied in the accounting period in which they were incurred. You may have to calculate this separately.</t>
  </si>
  <si>
    <t xml:space="preserve">TTR &amp; MGETR  </t>
  </si>
  <si>
    <t>Touring</t>
  </si>
  <si>
    <t>None Touring</t>
  </si>
  <si>
    <t>production phase date</t>
  </si>
  <si>
    <t>Accoutning Period</t>
  </si>
  <si>
    <t>Onward</t>
  </si>
  <si>
    <t>OTR</t>
  </si>
  <si>
    <t>Orchestra Tax Relief Expenditure Breakdown Stencil</t>
  </si>
  <si>
    <t>Rehearsal Period</t>
  </si>
  <si>
    <t>Curtain up/Release date</t>
  </si>
  <si>
    <t>Total Income</t>
  </si>
  <si>
    <t>Income of which is a State Aid</t>
  </si>
  <si>
    <t>Please find more information regarding Core expenditure here https://www.gov.uk/hmrc-internal-manuals/orchestra-tax-relief/otr70000</t>
  </si>
  <si>
    <t>Expenditure</t>
  </si>
  <si>
    <t>Total expenditure</t>
  </si>
  <si>
    <t>Non Core Expenditure</t>
  </si>
  <si>
    <t>Total Core Expenditure</t>
  </si>
  <si>
    <t>Total UK/EEA Core Expenditure</t>
  </si>
  <si>
    <t>Total Non UK/EEA Core Expenditure</t>
  </si>
  <si>
    <t xml:space="preserve">Apportionment basis </t>
  </si>
  <si>
    <t>Comments</t>
  </si>
  <si>
    <t>Development Stage- Pre Green Light</t>
  </si>
  <si>
    <t>Examples include:</t>
  </si>
  <si>
    <t>Pre production/Rehearsal Stage</t>
  </si>
  <si>
    <t>Director</t>
  </si>
  <si>
    <t>Player Costs/Musicians (rehearsal stage)</t>
  </si>
  <si>
    <t>Commission of New Work</t>
  </si>
  <si>
    <t>Conductor Fees (rehearsal stage)</t>
  </si>
  <si>
    <t>Soloist Fees (rehearsal stage)</t>
  </si>
  <si>
    <t>Chorus Fees(rehearsal stage)</t>
  </si>
  <si>
    <t>Instrument hire &amp; tuning (rehearsal stage)</t>
  </si>
  <si>
    <t>Art work</t>
  </si>
  <si>
    <t>Stage</t>
  </si>
  <si>
    <t>Costumes</t>
  </si>
  <si>
    <t>Travel to and from a non resident venue</t>
  </si>
  <si>
    <t>porterage (if there is a rehearsal)</t>
  </si>
  <si>
    <t>Rehearsal Room Costs</t>
  </si>
  <si>
    <t>Concert hall (rehearsal stage)</t>
  </si>
  <si>
    <t>Running Phase - Normally considered Non Core Expenditure</t>
  </si>
  <si>
    <t>Player Costs/Musicians- running</t>
  </si>
  <si>
    <t>Conductor Fees (running stage)</t>
  </si>
  <si>
    <t>Soloist Fees (running stage)</t>
  </si>
  <si>
    <t>chorus fees (running stage)</t>
  </si>
  <si>
    <t>Instrument hire &amp; tuning (running stage)</t>
  </si>
  <si>
    <t>Theatre Cost</t>
  </si>
  <si>
    <t>Tour Booking</t>
  </si>
  <si>
    <t xml:space="preserve">Tour Travel </t>
  </si>
  <si>
    <t>Gifts</t>
  </si>
  <si>
    <t>Entertainment</t>
  </si>
  <si>
    <t>Storage</t>
  </si>
  <si>
    <t>Concert Hall (running stage)</t>
  </si>
  <si>
    <t>Grand Rights</t>
  </si>
  <si>
    <t>The following items are normally considered non core expenditure. Please provide comments otherwise</t>
  </si>
  <si>
    <t>Marketing</t>
  </si>
  <si>
    <t>Distribution</t>
  </si>
  <si>
    <t>Financing</t>
  </si>
  <si>
    <t>Publicity</t>
  </si>
  <si>
    <t>Accountancy - Making the claim and filing the return</t>
  </si>
  <si>
    <t>Capital expenditure - Instruments</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</si>
  <si>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</si>
  <si>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</si>
  <si>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</si>
  <si>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EEA Core + Total Non EEA Core Expenditure</t>
  </si>
  <si>
    <t>NB: Expenditure not paid within 4 months of the accounting period end cannot be included in the claim.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</si>
</sst>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u/>
      <sz val="11"/>
      <color theme="10"/>
      <name val="Calibri"/>
      <family val="2"/>
      <scheme val="minor"/>
    </font>
    <font>
      <sz val="12"/>
      <color theme="1"/>
      <name val="Calibri"/>
      <family val="2"/>
      <scheme val="minor"/>
    </font>
    <font>
      <b/>
      <u/>
      <sz val="12"/>
      <color theme="1"/>
      <name val="Calibri"/>
      <family val="2"/>
      <scheme val="minor"/>
    </font>
    <font>
      <b/>
      <u/>
      <sz val="16"/>
      <color theme="1"/>
      <name val="Calibri"/>
      <family val="2"/>
      <scheme val="minor"/>
    </font>
    <font>
      <sz val="12"/>
      <color rgb="FFFF0000"/>
      <name val="Calibri"/>
      <family val="2"/>
      <scheme val="minor"/>
    </font>
    <font>
      <u/>
      <sz val="12"/>
      <color theme="10"/>
      <name val="Calibri"/>
      <family val="2"/>
      <scheme val="minor"/>
    </font>
    <font>
      <b/>
      <sz val="12"/>
      <color theme="1"/>
      <name val="Calibri"/>
      <family val="2"/>
      <scheme val="minor"/>
    </font>
    <font>
      <u/>
      <sz val="12"/>
      <color theme="1"/>
      <name val="Calibri"/>
      <family val="2"/>
      <scheme val="minor"/>
    </font>
    <font>
      <sz val="12"/>
      <name val="Calibri"/>
      <family val="2"/>
      <scheme val="minor"/>
    </font>
    <font>
      <b/>
      <sz val="12"/>
      <name val="Calibri"/>
      <family val="2"/>
      <scheme val="minor"/>
    </font>
    <font>
      <b/>
      <u/>
      <sz val="12"/>
      <name val="Calibri"/>
      <family val="2"/>
      <scheme val="minor"/>
    </font>
    <font>
      <sz val="8"/>
      <color rgb="FF000000"/>
      <name val="Arial"/>
      <family val="2"/>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2"/>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E2EFDA"/>
        <bgColor rgb="FF000000"/>
      </patternFill>
    </fill>
    <fill>
      <patternFill patternType="solid">
        <fgColor rgb="FFC6E0B4"/>
        <bgColor rgb="FF000000"/>
      </patternFill>
    </fill>
  </fills>
  <borders count="40">
    <border>
      <left/>
      <right/>
      <top/>
      <bottom/>
      <diagonal/>
    </border>
    <border>
      <left style="thin">
        <color theme="4" tint="0.39997558519241921"/>
      </left>
      <right/>
      <top style="thin">
        <color theme="4" tint="0.39997558519241921"/>
      </top>
      <bottom style="thin">
        <color theme="4" tint="0.3999755851924192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55">
    <xf numFmtId="0" fontId="0" fillId="0" borderId="0" xfId="0"/>
    <xf numFmtId="0" fontId="0" fillId="0" borderId="0" xfId="0" applyProtection="1">
      <protection locked="0"/>
    </xf>
    <xf numFmtId="0" fontId="3" fillId="0" borderId="0" xfId="0" applyFont="1"/>
    <xf numFmtId="0" fontId="3" fillId="0" borderId="0" xfId="0" applyFont="1" applyProtection="1">
      <protection hidden="1"/>
    </xf>
    <xf numFmtId="0" fontId="4" fillId="0" borderId="0" xfId="0" applyFont="1"/>
    <xf numFmtId="0" fontId="3" fillId="4" borderId="0" xfId="0" applyFont="1" applyFill="1"/>
    <xf numFmtId="0" fontId="5" fillId="4" borderId="0" xfId="0" applyFont="1" applyFill="1"/>
    <xf numFmtId="0" fontId="4" fillId="4" borderId="0" xfId="0" applyFont="1" applyFill="1"/>
    <xf numFmtId="0" fontId="0" fillId="4" borderId="0" xfId="0" applyFill="1"/>
    <xf numFmtId="0" fontId="0" fillId="4" borderId="17" xfId="0" applyFill="1" applyBorder="1" applyProtection="1">
      <protection locked="0"/>
    </xf>
    <xf numFmtId="0" fontId="0" fillId="4" borderId="18" xfId="0" applyFill="1" applyBorder="1" applyProtection="1">
      <protection locked="0"/>
    </xf>
    <xf numFmtId="0" fontId="0" fillId="0" borderId="6" xfId="0" applyBorder="1" applyProtection="1">
      <protection locked="0"/>
    </xf>
    <xf numFmtId="0" fontId="1" fillId="0" borderId="0" xfId="0" applyFont="1"/>
    <xf numFmtId="0" fontId="0" fillId="2" borderId="0" xfId="0" applyFill="1"/>
    <xf numFmtId="14" fontId="0" fillId="2" borderId="0" xfId="0" applyNumberFormat="1" applyFill="1"/>
    <xf numFmtId="0" fontId="0" fillId="0" borderId="0" xfId="0" applyAlignment="1">
      <alignment horizontal="center"/>
    </xf>
    <xf numFmtId="0" fontId="3" fillId="2" borderId="0" xfId="0" applyFont="1" applyFill="1"/>
    <xf numFmtId="0" fontId="3" fillId="2" borderId="0" xfId="0" applyFont="1" applyFill="1" applyAlignment="1">
      <alignment horizontal="center"/>
    </xf>
    <xf numFmtId="0" fontId="7" fillId="2" borderId="0" xfId="1" applyFont="1" applyFill="1" applyBorder="1"/>
    <xf numFmtId="14" fontId="3" fillId="2" borderId="0" xfId="0" applyNumberFormat="1" applyFont="1" applyFill="1"/>
    <xf numFmtId="0" fontId="3" fillId="0" borderId="0" xfId="0" applyFont="1" applyAlignment="1">
      <alignment horizontal="center"/>
    </xf>
    <xf numFmtId="0" fontId="3" fillId="3" borderId="14" xfId="0" applyFont="1" applyFill="1" applyBorder="1"/>
    <xf numFmtId="0" fontId="8" fillId="6" borderId="10" xfId="0" applyFont="1" applyFill="1" applyBorder="1" applyAlignment="1">
      <alignment horizontal="center"/>
    </xf>
    <xf numFmtId="0" fontId="8" fillId="6" borderId="10" xfId="0" applyFont="1" applyFill="1" applyBorder="1"/>
    <xf numFmtId="0" fontId="8" fillId="6" borderId="26" xfId="0" applyFont="1" applyFill="1" applyBorder="1"/>
    <xf numFmtId="0" fontId="3" fillId="0" borderId="3" xfId="0" applyFont="1" applyBorder="1" applyAlignment="1">
      <alignment horizontal="center"/>
    </xf>
    <xf numFmtId="4" fontId="3" fillId="5" borderId="3" xfId="0" applyNumberFormat="1" applyFont="1" applyFill="1" applyBorder="1" applyProtection="1">
      <protection locked="0"/>
    </xf>
    <xf numFmtId="4" fontId="3" fillId="5" borderId="3" xfId="0" applyNumberFormat="1" applyFont="1" applyFill="1" applyBorder="1" applyProtection="1">
      <protection hidden="1"/>
    </xf>
    <xf numFmtId="4" fontId="3" fillId="6" borderId="3" xfId="0" applyNumberFormat="1" applyFont="1" applyFill="1" applyBorder="1" applyProtection="1">
      <protection locked="0"/>
    </xf>
    <xf numFmtId="4" fontId="3" fillId="6" borderId="3" xfId="0" applyNumberFormat="1" applyFont="1" applyFill="1" applyBorder="1" applyProtection="1">
      <protection hidden="1"/>
    </xf>
    <xf numFmtId="0" fontId="3" fillId="0" borderId="10" xfId="0" applyFont="1" applyBorder="1" applyAlignment="1">
      <alignment horizontal="center"/>
    </xf>
    <xf numFmtId="0" fontId="3" fillId="0" borderId="8" xfId="0" applyFont="1" applyBorder="1" applyAlignment="1">
      <alignment horizontal="center"/>
    </xf>
    <xf numFmtId="0" fontId="3" fillId="2" borderId="29" xfId="0" applyFont="1" applyFill="1" applyBorder="1" applyAlignment="1">
      <alignment horizontal="center"/>
    </xf>
    <xf numFmtId="0" fontId="3" fillId="2" borderId="30" xfId="0" applyFont="1" applyFill="1" applyBorder="1" applyAlignment="1">
      <alignment horizontal="center"/>
    </xf>
    <xf numFmtId="0" fontId="3" fillId="2" borderId="31" xfId="0" applyFont="1" applyFill="1" applyBorder="1" applyAlignment="1">
      <alignment horizontal="center"/>
    </xf>
    <xf numFmtId="4" fontId="8" fillId="6" borderId="23" xfId="0" applyNumberFormat="1" applyFont="1" applyFill="1" applyBorder="1" applyProtection="1">
      <protection hidden="1"/>
    </xf>
    <xf numFmtId="0" fontId="8" fillId="2" borderId="0" xfId="0" applyFont="1" applyFill="1" applyAlignment="1">
      <alignment horizontal="center" vertical="center" textRotation="90"/>
    </xf>
    <xf numFmtId="0" fontId="8" fillId="2" borderId="0" xfId="0" applyFont="1" applyFill="1"/>
    <xf numFmtId="4" fontId="8" fillId="2" borderId="0" xfId="0" applyNumberFormat="1" applyFont="1" applyFill="1" applyProtection="1">
      <protection hidden="1"/>
    </xf>
    <xf numFmtId="14" fontId="0" fillId="0" borderId="0" xfId="0" applyNumberFormat="1"/>
    <xf numFmtId="2" fontId="3" fillId="0" borderId="0" xfId="0" applyNumberFormat="1" applyFont="1" applyProtection="1">
      <protection hidden="1"/>
    </xf>
    <xf numFmtId="0" fontId="3" fillId="4" borderId="0" xfId="0" applyFont="1" applyFill="1" applyProtection="1">
      <protection hidden="1"/>
    </xf>
    <xf numFmtId="0" fontId="3" fillId="0" borderId="0" xfId="0" applyFont="1" applyProtection="1">
      <protection locked="0"/>
    </xf>
    <xf numFmtId="0" fontId="3" fillId="0" borderId="1" xfId="0" applyFont="1" applyBorder="1" applyProtection="1">
      <protection hidden="1"/>
    </xf>
    <xf numFmtId="0" fontId="3" fillId="4" borderId="0" xfId="0" applyFont="1" applyFill="1" applyAlignment="1" applyProtection="1">
      <alignment horizontal="left" vertical="top"/>
      <protection hidden="1"/>
    </xf>
    <xf numFmtId="0" fontId="3" fillId="4" borderId="0" xfId="0" applyFont="1" applyFill="1" applyAlignment="1" applyProtection="1">
      <alignment horizontal="left" vertical="top"/>
      <protection locked="0"/>
    </xf>
    <xf numFmtId="0" fontId="10" fillId="6" borderId="8" xfId="0" applyFont="1" applyFill="1" applyBorder="1" applyProtection="1">
      <protection hidden="1"/>
    </xf>
    <xf numFmtId="0" fontId="10" fillId="6" borderId="5" xfId="0" applyFont="1" applyFill="1" applyBorder="1" applyProtection="1">
      <protection hidden="1"/>
    </xf>
    <xf numFmtId="0" fontId="10" fillId="6" borderId="0" xfId="0" applyFont="1" applyFill="1" applyProtection="1">
      <protection hidden="1"/>
    </xf>
    <xf numFmtId="0" fontId="10" fillId="6" borderId="4" xfId="0" applyFont="1" applyFill="1" applyBorder="1" applyProtection="1">
      <protection hidden="1"/>
    </xf>
    <xf numFmtId="0" fontId="3" fillId="6" borderId="12" xfId="0" applyFont="1" applyFill="1" applyBorder="1" applyProtection="1">
      <protection hidden="1"/>
    </xf>
    <xf numFmtId="2" fontId="3" fillId="6" borderId="2" xfId="0" applyNumberFormat="1" applyFont="1" applyFill="1" applyBorder="1" applyProtection="1">
      <protection hidden="1"/>
    </xf>
    <xf numFmtId="0" fontId="3" fillId="6" borderId="11" xfId="0" applyFont="1" applyFill="1" applyBorder="1" applyProtection="1">
      <protection hidden="1"/>
    </xf>
    <xf numFmtId="0" fontId="8" fillId="6" borderId="10" xfId="0" applyFont="1" applyFill="1" applyBorder="1" applyProtection="1">
      <protection hidden="1"/>
    </xf>
    <xf numFmtId="2" fontId="11" fillId="6" borderId="7" xfId="0" applyNumberFormat="1" applyFont="1" applyFill="1" applyBorder="1" applyProtection="1">
      <protection hidden="1"/>
    </xf>
    <xf numFmtId="0" fontId="8" fillId="5" borderId="19" xfId="0" applyFont="1" applyFill="1" applyBorder="1"/>
    <xf numFmtId="0" fontId="8" fillId="5" borderId="3" xfId="0" applyFont="1" applyFill="1" applyBorder="1"/>
    <xf numFmtId="0" fontId="8" fillId="5" borderId="20" xfId="0" applyFont="1" applyFill="1" applyBorder="1"/>
    <xf numFmtId="0" fontId="3" fillId="5" borderId="22" xfId="0" applyFont="1" applyFill="1" applyBorder="1"/>
    <xf numFmtId="0" fontId="3" fillId="5" borderId="23" xfId="0" applyFont="1" applyFill="1" applyBorder="1"/>
    <xf numFmtId="0" fontId="3" fillId="5" borderId="24" xfId="0" applyFont="1" applyFill="1" applyBorder="1"/>
    <xf numFmtId="0" fontId="3" fillId="5" borderId="25" xfId="0" applyFont="1" applyFill="1" applyBorder="1" applyProtection="1">
      <protection locked="0"/>
    </xf>
    <xf numFmtId="0" fontId="3" fillId="5" borderId="23" xfId="0" applyFont="1" applyFill="1" applyBorder="1" applyProtection="1">
      <protection locked="0"/>
    </xf>
    <xf numFmtId="0" fontId="8" fillId="0" borderId="0" xfId="0" applyFont="1" applyAlignment="1">
      <alignment horizontal="center" vertical="center" textRotation="90"/>
    </xf>
    <xf numFmtId="0" fontId="8" fillId="0" borderId="0" xfId="0" applyFont="1"/>
    <xf numFmtId="4" fontId="8" fillId="0" borderId="0" xfId="0" applyNumberFormat="1" applyFont="1" applyProtection="1">
      <protection hidden="1"/>
    </xf>
    <xf numFmtId="0" fontId="3" fillId="7" borderId="15" xfId="0" applyFont="1" applyFill="1" applyBorder="1" applyAlignment="1" applyProtection="1">
      <alignment horizontal="left" vertical="top"/>
      <protection hidden="1"/>
    </xf>
    <xf numFmtId="0" fontId="3" fillId="7" borderId="16" xfId="0" applyFont="1" applyFill="1" applyBorder="1" applyAlignment="1" applyProtection="1">
      <alignment horizontal="left" vertical="top"/>
      <protection hidden="1"/>
    </xf>
    <xf numFmtId="0" fontId="3" fillId="7" borderId="17" xfId="0" applyFont="1" applyFill="1" applyBorder="1" applyProtection="1">
      <protection hidden="1"/>
    </xf>
    <xf numFmtId="0" fontId="3" fillId="7" borderId="14" xfId="0" applyFont="1" applyFill="1" applyBorder="1" applyProtection="1">
      <protection hidden="1"/>
    </xf>
    <xf numFmtId="0" fontId="3" fillId="7" borderId="0" xfId="0" applyFont="1" applyFill="1" applyAlignment="1" applyProtection="1">
      <alignment horizontal="left" vertical="top"/>
      <protection hidden="1"/>
    </xf>
    <xf numFmtId="0" fontId="3" fillId="7" borderId="18" xfId="0" applyFont="1" applyFill="1" applyBorder="1" applyProtection="1">
      <protection hidden="1"/>
    </xf>
    <xf numFmtId="0" fontId="3" fillId="7" borderId="14" xfId="0" applyFont="1" applyFill="1" applyBorder="1" applyAlignment="1" applyProtection="1">
      <alignment horizontal="left" vertical="top"/>
      <protection hidden="1"/>
    </xf>
    <xf numFmtId="0" fontId="10" fillId="7" borderId="14" xfId="0" applyFont="1" applyFill="1" applyBorder="1" applyProtection="1">
      <protection hidden="1"/>
    </xf>
    <xf numFmtId="0" fontId="3" fillId="7" borderId="0" xfId="0" applyFont="1" applyFill="1" applyProtection="1">
      <protection hidden="1"/>
    </xf>
    <xf numFmtId="0" fontId="3" fillId="7" borderId="2" xfId="0" applyFont="1" applyFill="1" applyBorder="1" applyProtection="1">
      <protection hidden="1"/>
    </xf>
    <xf numFmtId="0" fontId="3" fillId="7" borderId="39" xfId="0" applyFont="1" applyFill="1" applyBorder="1" applyProtection="1">
      <protection hidden="1"/>
    </xf>
    <xf numFmtId="0" fontId="3" fillId="7" borderId="3" xfId="0" applyFont="1" applyFill="1" applyBorder="1"/>
    <xf numFmtId="0" fontId="9" fillId="7" borderId="3" xfId="0" applyFont="1" applyFill="1" applyBorder="1"/>
    <xf numFmtId="0" fontId="8" fillId="7" borderId="3" xfId="0" applyFont="1" applyFill="1" applyBorder="1"/>
    <xf numFmtId="0" fontId="3" fillId="7" borderId="0" xfId="0" applyFont="1" applyFill="1" applyProtection="1">
      <protection locked="0"/>
    </xf>
    <xf numFmtId="0" fontId="9" fillId="7" borderId="3" xfId="0" applyFont="1" applyFill="1" applyBorder="1" applyProtection="1">
      <protection locked="0"/>
    </xf>
    <xf numFmtId="0" fontId="8" fillId="7" borderId="3" xfId="0" applyFont="1" applyFill="1" applyBorder="1" applyProtection="1">
      <protection locked="0"/>
    </xf>
    <xf numFmtId="0" fontId="3" fillId="7" borderId="3" xfId="0" applyFont="1" applyFill="1" applyBorder="1" applyProtection="1">
      <protection locked="0"/>
    </xf>
    <xf numFmtId="0" fontId="3" fillId="7" borderId="21" xfId="0" applyFont="1" applyFill="1" applyBorder="1"/>
    <xf numFmtId="0" fontId="8" fillId="7" borderId="25" xfId="0" applyFont="1" applyFill="1" applyBorder="1"/>
    <xf numFmtId="0" fontId="3" fillId="7" borderId="20" xfId="0" applyFont="1" applyFill="1" applyBorder="1"/>
    <xf numFmtId="0" fontId="8" fillId="7" borderId="32" xfId="0" applyFont="1" applyFill="1" applyBorder="1"/>
    <xf numFmtId="2" fontId="3" fillId="7" borderId="3" xfId="0" applyNumberFormat="1" applyFont="1" applyFill="1" applyBorder="1" applyProtection="1">
      <protection locked="0"/>
    </xf>
    <xf numFmtId="0" fontId="9" fillId="7" borderId="3" xfId="0" applyFont="1" applyFill="1" applyBorder="1" applyAlignment="1" applyProtection="1">
      <alignment wrapText="1"/>
      <protection locked="0"/>
    </xf>
    <xf numFmtId="0" fontId="12" fillId="7" borderId="3" xfId="0" applyFont="1" applyFill="1" applyBorder="1" applyAlignment="1" applyProtection="1">
      <alignment wrapText="1"/>
      <protection locked="0"/>
    </xf>
    <xf numFmtId="0" fontId="3" fillId="8" borderId="9" xfId="0" applyFont="1" applyFill="1" applyBorder="1" applyProtection="1">
      <protection locked="0"/>
    </xf>
    <xf numFmtId="0" fontId="6" fillId="8" borderId="0" xfId="0" applyFont="1" applyFill="1" applyProtection="1">
      <protection locked="0"/>
    </xf>
    <xf numFmtId="0" fontId="3" fillId="8" borderId="0" xfId="0" applyFont="1" applyFill="1" applyProtection="1">
      <protection locked="0"/>
    </xf>
    <xf numFmtId="0" fontId="6" fillId="8" borderId="0" xfId="0" applyFont="1" applyFill="1" applyAlignment="1" applyProtection="1">
      <alignment vertical="center" wrapText="1"/>
      <protection locked="0"/>
    </xf>
    <xf numFmtId="0" fontId="3" fillId="8" borderId="4" xfId="0" applyFont="1" applyFill="1" applyBorder="1" applyProtection="1">
      <protection locked="0"/>
    </xf>
    <xf numFmtId="0" fontId="3" fillId="9" borderId="9" xfId="0" applyFont="1" applyFill="1" applyBorder="1" applyProtection="1">
      <protection locked="0"/>
    </xf>
    <xf numFmtId="0" fontId="3" fillId="9" borderId="0" xfId="0" applyFont="1" applyFill="1" applyProtection="1">
      <protection locked="0"/>
    </xf>
    <xf numFmtId="0" fontId="3" fillId="9" borderId="0" xfId="0" applyFont="1" applyFill="1" applyProtection="1">
      <protection hidden="1"/>
    </xf>
    <xf numFmtId="0" fontId="3" fillId="9" borderId="4" xfId="0" applyFont="1" applyFill="1" applyBorder="1" applyProtection="1">
      <protection hidden="1"/>
    </xf>
    <xf numFmtId="0" fontId="3" fillId="9" borderId="5" xfId="0" applyFont="1" applyFill="1" applyBorder="1" applyProtection="1">
      <protection locked="0"/>
    </xf>
    <xf numFmtId="0" fontId="3" fillId="9" borderId="5" xfId="0" applyFont="1" applyFill="1" applyBorder="1" applyProtection="1">
      <protection hidden="1"/>
    </xf>
    <xf numFmtId="0" fontId="3" fillId="9" borderId="6" xfId="0" applyFont="1" applyFill="1" applyBorder="1" applyProtection="1">
      <protection hidden="1"/>
    </xf>
    <xf numFmtId="0" fontId="2" fillId="7" borderId="13" xfId="1" applyFill="1" applyBorder="1"/>
    <xf numFmtId="0" fontId="2" fillId="9" borderId="5" xfId="1" applyFill="1" applyBorder="1" applyProtection="1">
      <protection locked="0"/>
    </xf>
    <xf numFmtId="0" fontId="3" fillId="10" borderId="0" xfId="0" applyFont="1" applyFill="1" applyAlignment="1">
      <alignment horizontal="center"/>
    </xf>
    <xf numFmtId="0" fontId="10" fillId="2" borderId="0" xfId="1" applyFont="1" applyFill="1" applyBorder="1"/>
    <xf numFmtId="4" fontId="13" fillId="11" borderId="3" xfId="0" applyNumberFormat="1" applyFont="1" applyFill="1" applyBorder="1" applyProtection="1">
      <protection locked="0"/>
    </xf>
    <xf numFmtId="4" fontId="13" fillId="11" borderId="10" xfId="0" applyNumberFormat="1" applyFont="1" applyFill="1" applyBorder="1" applyProtection="1">
      <protection locked="0"/>
    </xf>
    <xf numFmtId="14" fontId="3" fillId="5" borderId="3" xfId="0" applyNumberFormat="1" applyFont="1" applyFill="1" applyBorder="1" applyAlignment="1" applyProtection="1">
      <alignment vertical="top"/>
      <protection locked="0"/>
    </xf>
    <xf numFmtId="0" fontId="3" fillId="5" borderId="20" xfId="0" applyFont="1" applyFill="1" applyBorder="1" applyAlignment="1" applyProtection="1">
      <alignment vertical="top"/>
      <protection locked="0"/>
    </xf>
    <xf numFmtId="14" fontId="3" fillId="5" borderId="21" xfId="0" applyNumberFormat="1" applyFont="1" applyFill="1" applyBorder="1" applyAlignment="1" applyProtection="1">
      <alignment vertical="top" wrapText="1"/>
      <protection locked="0"/>
    </xf>
    <xf numFmtId="14" fontId="3" fillId="5" borderId="21" xfId="0" applyNumberFormat="1" applyFont="1" applyFill="1" applyBorder="1" applyAlignment="1" applyProtection="1">
      <alignment horizontal="center" vertical="top" wrapText="1"/>
      <protection locked="0"/>
    </xf>
    <xf numFmtId="0" fontId="3" fillId="5" borderId="3" xfId="0" applyFont="1" applyFill="1" applyBorder="1" applyAlignment="1" applyProtection="1">
      <alignment horizontal="center" vertical="top"/>
      <protection locked="0"/>
    </xf>
    <xf numFmtId="0" fontId="3" fillId="5" borderId="20" xfId="0" applyFont="1" applyFill="1" applyBorder="1" applyAlignment="1" applyProtection="1">
      <alignment horizontal="center" vertical="top"/>
      <protection locked="0"/>
    </xf>
    <xf numFmtId="0" fontId="9" fillId="4" borderId="15" xfId="0" applyFont="1" applyFill="1" applyBorder="1" applyAlignment="1" applyProtection="1">
      <alignment horizontal="center" vertical="top"/>
      <protection hidden="1"/>
    </xf>
    <xf numFmtId="0" fontId="9" fillId="4" borderId="16" xfId="0" applyFont="1" applyFill="1" applyBorder="1" applyAlignment="1" applyProtection="1">
      <alignment horizontal="center" vertical="top"/>
      <protection hidden="1"/>
    </xf>
    <xf numFmtId="0" fontId="3" fillId="7" borderId="14" xfId="0" applyFont="1" applyFill="1" applyBorder="1" applyAlignment="1" applyProtection="1">
      <alignment horizontal="left" vertical="top" wrapText="1"/>
      <protection hidden="1"/>
    </xf>
    <xf numFmtId="0" fontId="3" fillId="7" borderId="0" xfId="0" applyFont="1" applyFill="1" applyAlignment="1" applyProtection="1">
      <alignment horizontal="left" vertical="top" wrapText="1"/>
      <protection hidden="1"/>
    </xf>
    <xf numFmtId="0" fontId="3" fillId="4" borderId="0" xfId="0" applyFont="1" applyFill="1" applyAlignment="1" applyProtection="1">
      <alignment horizontal="center" vertical="top"/>
      <protection hidden="1"/>
    </xf>
    <xf numFmtId="0" fontId="3" fillId="4" borderId="2" xfId="0" applyFont="1" applyFill="1" applyBorder="1" applyAlignment="1" applyProtection="1">
      <alignment horizontal="center" vertical="top"/>
      <protection hidden="1"/>
    </xf>
    <xf numFmtId="0" fontId="3" fillId="4" borderId="39" xfId="0" applyFont="1" applyFill="1" applyBorder="1" applyAlignment="1" applyProtection="1">
      <alignment horizontal="center" vertical="top"/>
      <protection hidden="1"/>
    </xf>
    <xf numFmtId="0" fontId="3" fillId="4" borderId="0" xfId="0" applyFont="1" applyFill="1" applyAlignment="1">
      <alignment horizontal="center"/>
    </xf>
    <xf numFmtId="0" fontId="8" fillId="6" borderId="27" xfId="0" applyFont="1" applyFill="1" applyBorder="1" applyAlignment="1">
      <alignment horizontal="center" vertical="center" textRotation="90" wrapText="1"/>
    </xf>
    <xf numFmtId="0" fontId="8" fillId="6" borderId="28" xfId="0" applyFont="1" applyFill="1" applyBorder="1" applyAlignment="1">
      <alignment horizontal="center" vertical="center" textRotation="90" wrapText="1"/>
    </xf>
    <xf numFmtId="0" fontId="8" fillId="5" borderId="3" xfId="0" applyFont="1" applyFill="1" applyBorder="1" applyAlignment="1">
      <alignment horizontal="center" vertical="center" textRotation="90" wrapText="1"/>
    </xf>
    <xf numFmtId="0" fontId="8" fillId="6" borderId="14" xfId="0" applyFont="1" applyFill="1" applyBorder="1" applyAlignment="1">
      <alignment horizontal="center" vertical="center" textRotation="90"/>
    </xf>
    <xf numFmtId="0" fontId="8" fillId="6" borderId="13" xfId="0" applyFont="1" applyFill="1" applyBorder="1" applyAlignment="1">
      <alignment horizontal="center" vertical="center" textRotation="90"/>
    </xf>
    <xf numFmtId="0" fontId="3" fillId="5" borderId="36" xfId="0" applyFont="1" applyFill="1" applyBorder="1" applyAlignment="1">
      <alignment horizontal="center" wrapText="1"/>
    </xf>
    <xf numFmtId="0" fontId="3" fillId="5" borderId="37" xfId="0" applyFont="1" applyFill="1" applyBorder="1" applyAlignment="1">
      <alignment horizontal="center" wrapText="1"/>
    </xf>
    <xf numFmtId="0" fontId="3" fillId="5" borderId="38" xfId="0" applyFont="1" applyFill="1" applyBorder="1" applyAlignment="1">
      <alignment horizontal="center" wrapText="1"/>
    </xf>
    <xf numFmtId="0" fontId="14" fillId="5" borderId="36" xfId="0" applyFont="1" applyFill="1" applyBorder="1" applyAlignment="1" applyProtection="1">
      <alignment horizontal="center" vertical="top" wrapText="1"/>
      <protection locked="0"/>
    </xf>
    <xf numFmtId="0" fontId="14" fillId="5" borderId="37" xfId="0" applyFont="1" applyFill="1" applyBorder="1" applyAlignment="1" applyProtection="1">
      <alignment horizontal="center" vertical="top"/>
      <protection locked="0"/>
    </xf>
    <xf numFmtId="0" fontId="14" fillId="5" borderId="38" xfId="0" applyFont="1" applyFill="1" applyBorder="1" applyAlignment="1" applyProtection="1">
      <alignment horizontal="center" vertical="top"/>
      <protection locked="0"/>
    </xf>
    <xf numFmtId="0" fontId="3" fillId="5" borderId="33" xfId="0" applyFont="1" applyFill="1" applyBorder="1" applyAlignment="1">
      <alignment horizontal="center"/>
    </xf>
    <xf numFmtId="0" fontId="3" fillId="5" borderId="34" xfId="0" applyFont="1" applyFill="1" applyBorder="1" applyAlignment="1">
      <alignment horizontal="center"/>
    </xf>
    <xf numFmtId="0" fontId="3" fillId="5" borderId="35" xfId="0" applyFont="1" applyFill="1" applyBorder="1" applyAlignment="1">
      <alignment horizontal="center"/>
    </xf>
    <xf numFmtId="0" fontId="3" fillId="5" borderId="21" xfId="0" applyFont="1" applyFill="1" applyBorder="1" applyAlignment="1" applyProtection="1">
      <alignment horizontal="center" vertical="top" wrapText="1"/>
      <protection locked="0"/>
    </xf>
    <xf numFmtId="0" fontId="3" fillId="5" borderId="3" xfId="0" applyFont="1" applyFill="1" applyBorder="1" applyAlignment="1" applyProtection="1">
      <alignment horizontal="center" vertical="top"/>
      <protection locked="0"/>
    </xf>
    <xf numFmtId="0" fontId="3" fillId="5" borderId="20" xfId="0" applyFont="1" applyFill="1" applyBorder="1" applyAlignment="1" applyProtection="1">
      <alignment horizontal="center" vertical="top"/>
      <protection locked="0"/>
    </xf>
    <xf numFmtId="0" fontId="3" fillId="5" borderId="19" xfId="0" applyFont="1" applyFill="1" applyBorder="1" applyAlignment="1">
      <alignment horizontal="center"/>
    </xf>
    <xf numFmtId="0" fontId="3" fillId="5" borderId="3" xfId="0" applyFont="1" applyFill="1" applyBorder="1" applyAlignment="1">
      <alignment horizontal="center"/>
    </xf>
    <xf numFmtId="0" fontId="3" fillId="5" borderId="20" xfId="0" applyFont="1" applyFill="1" applyBorder="1" applyAlignment="1">
      <alignment horizontal="center"/>
    </xf>
    <xf numFmtId="0" fontId="8" fillId="5" borderId="19" xfId="0" applyFont="1" applyFill="1" applyBorder="1" applyAlignment="1">
      <alignment horizontal="center" vertical="center" textRotation="90" wrapText="1"/>
    </xf>
    <xf numFmtId="14" fontId="3" fillId="5" borderId="33" xfId="0" applyNumberFormat="1" applyFont="1" applyFill="1" applyBorder="1" applyAlignment="1" applyProtection="1">
      <alignment horizontal="center" vertical="top" wrapText="1"/>
      <protection locked="0"/>
    </xf>
    <xf numFmtId="14" fontId="3" fillId="5" borderId="34" xfId="0" applyNumberFormat="1" applyFont="1" applyFill="1" applyBorder="1" applyAlignment="1" applyProtection="1">
      <alignment horizontal="center" vertical="top"/>
      <protection locked="0"/>
    </xf>
    <xf numFmtId="14" fontId="3" fillId="5" borderId="21" xfId="0" applyNumberFormat="1" applyFont="1" applyFill="1" applyBorder="1" applyAlignment="1" applyProtection="1">
      <alignment horizontal="center" vertical="top"/>
      <protection locked="0"/>
    </xf>
    <xf numFmtId="0" fontId="3" fillId="4" borderId="0" xfId="0" applyFont="1" applyFill="1" applyAlignment="1" applyProtection="1">
      <alignment horizontal="center"/>
      <protection hidden="1"/>
    </xf>
    <xf numFmtId="0" fontId="3" fillId="4" borderId="7" xfId="0" applyFont="1" applyFill="1" applyBorder="1" applyAlignment="1" applyProtection="1">
      <alignment horizontal="center"/>
      <protection hidden="1"/>
    </xf>
    <xf numFmtId="0" fontId="9" fillId="4" borderId="0" xfId="0" applyFont="1" applyFill="1" applyAlignment="1" applyProtection="1">
      <alignment horizontal="center"/>
      <protection hidden="1"/>
    </xf>
    <xf numFmtId="0" fontId="3" fillId="4" borderId="0" xfId="0" applyFont="1" applyFill="1" applyAlignment="1" applyProtection="1">
      <alignment horizontal="left"/>
      <protection hidden="1"/>
    </xf>
    <xf numFmtId="0" fontId="3" fillId="4" borderId="7" xfId="0" applyFont="1" applyFill="1" applyBorder="1" applyAlignment="1" applyProtection="1">
      <alignment horizontal="left"/>
      <protection hidden="1"/>
    </xf>
    <xf numFmtId="4" fontId="13" fillId="12" borderId="3" xfId="0" applyNumberFormat="1" applyFont="1" applyFill="1" applyBorder="1" applyProtection="1">
      <protection locked="0"/>
    </xf>
    <xf numFmtId="4" fontId="13" fillId="12" borderId="10" xfId="0" applyNumberFormat="1" applyFont="1" applyFill="1" applyBorder="1" applyProtection="1">
      <protection locked="0"/>
    </xf>
    <xf numFmtId="0" fontId="13" fillId="12" borderId="3" xfId="0" applyFont="1" applyFill="1" applyBorder="1" applyProtection="1">
      <protection locked="0"/>
    </xf>
  </cellXfs>
  <cellStyles count="2">
    <cellStyle name="Hyperlink" xfId="1" builtinId="8"/>
    <cellStyle name="Normal" xfId="0" builtinId="0"/>
  </cellStyles>
  <dxfs count="29">
    <dxf>
      <font>
        <strike val="0"/>
        <outline val="0"/>
        <shadow val="0"/>
        <vertAlign val="baseline"/>
        <sz val="12"/>
        <name val="Calibri"/>
        <family val="2"/>
        <scheme val="minor"/>
      </font>
      <fill>
        <patternFill patternType="solid">
          <fgColor indexed="64"/>
          <bgColor theme="9" tint="0.59999389629810485"/>
        </patternFill>
      </fill>
      <border diagonalUp="0" diagonalDown="0" outline="0">
        <left/>
        <right style="thin">
          <color indexed="64"/>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6" tint="0.59999389629810485"/>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6" tint="0.59999389629810485"/>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6" tint="0.59999389629810485"/>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6" tint="0.59999389629810485"/>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6" tint="0.59999389629810485"/>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6" tint="0.59999389629810485"/>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numFmt numFmtId="2" formatCode="0.00"/>
      <fill>
        <patternFill patternType="solid">
          <fgColor indexed="64"/>
          <bgColor theme="9" tint="0.59999389629810485"/>
        </patternFill>
      </fill>
      <border diagonalUp="0" diagonalDown="0" outline="0">
        <left/>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6" tint="0.59999389629810485"/>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fill>
        <patternFill patternType="solid">
          <fgColor indexed="64"/>
          <bgColor theme="9" tint="0.59999389629810485"/>
        </patternFill>
      </fill>
      <border diagonalUp="0" diagonalDown="0" outline="0">
        <left style="thin">
          <color indexed="64"/>
        </left>
        <right style="thin">
          <color indexed="64"/>
        </right>
        <top/>
        <bottom style="medium">
          <color indexed="64"/>
        </bottom>
      </border>
      <protection locked="1" hidden="1"/>
    </dxf>
    <dxf>
      <font>
        <strike val="0"/>
        <outline val="0"/>
        <shadow val="0"/>
        <vertAlign val="baseline"/>
        <sz val="12"/>
        <name val="Calibri"/>
        <family val="2"/>
        <scheme val="minor"/>
      </font>
      <fill>
        <patternFill patternType="solid">
          <fgColor indexed="64"/>
          <bgColor theme="6" tint="0.59999389629810485"/>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2"/>
        <name val="Calibri"/>
        <family val="2"/>
        <scheme val="minor"/>
      </font>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6" tint="0.59999389629810485"/>
        </patternFill>
      </fill>
      <protection locked="0" hidden="0"/>
    </dxf>
    <dxf>
      <font>
        <strike val="0"/>
        <outline val="0"/>
        <shadow val="0"/>
        <u val="none"/>
        <vertAlign val="baseline"/>
        <sz val="12"/>
        <color auto="1"/>
        <name val="Calibri"/>
        <family val="2"/>
        <scheme val="minor"/>
      </font>
      <fill>
        <patternFill patternType="solid">
          <fgColor indexed="64"/>
          <bgColor theme="9" tint="0.59999389629810485"/>
        </patternFill>
      </fill>
      <protection locked="1" hidden="1"/>
    </dxf>
    <dxf>
      <font>
        <strike val="0"/>
        <outline val="0"/>
        <shadow val="0"/>
        <vertAlign val="baseline"/>
        <sz val="12"/>
        <name val="Calibri"/>
        <family val="2"/>
        <scheme val="minor"/>
      </font>
      <fill>
        <patternFill patternType="solid">
          <fgColor indexed="64"/>
          <bgColor theme="2" tint="-9.9978637043366805E-2"/>
        </patternFill>
      </fill>
      <protection locked="0" hidden="0"/>
    </dxf>
    <dxf>
      <font>
        <strike val="0"/>
        <outline val="0"/>
        <shadow val="0"/>
        <vertAlign val="baseline"/>
        <sz val="12"/>
        <name val="Calibri"/>
        <family val="2"/>
        <scheme val="minor"/>
      </font>
      <fill>
        <patternFill patternType="solid">
          <fgColor indexed="64"/>
          <bgColor theme="2" tint="-9.9978637043366805E-2"/>
        </patternFill>
      </fill>
      <border diagonalUp="0" diagonalDown="0" outline="0">
        <left style="thin">
          <color indexed="64"/>
        </left>
        <right style="thin">
          <color indexed="64"/>
        </right>
        <top/>
        <bottom/>
      </border>
      <protection locked="0" hidden="0"/>
    </dxf>
    <dxf>
      <font>
        <strike val="0"/>
        <outline val="0"/>
        <shadow val="0"/>
        <vertAlign val="baseline"/>
        <sz val="12"/>
        <name val="Calibri"/>
        <family val="2"/>
        <scheme val="minor"/>
      </font>
      <protection locked="1" hidden="1"/>
    </dxf>
    <dxf>
      <font>
        <strike val="0"/>
        <outline val="0"/>
        <shadow val="0"/>
        <vertAlign val="baseline"/>
        <sz val="12"/>
        <name val="Calibri"/>
        <family val="2"/>
        <scheme val="minor"/>
      </font>
      <fill>
        <patternFill patternType="solid">
          <fgColor indexed="64"/>
          <bgColor theme="2" tint="-9.9978637043366805E-2"/>
        </patternFill>
      </fill>
      <protection locked="1" hidden="1"/>
    </dxf>
    <dxf>
      <font>
        <strike val="0"/>
        <outline val="0"/>
        <shadow val="0"/>
        <u val="none"/>
        <vertAlign val="baseline"/>
        <sz val="12"/>
        <color auto="1"/>
        <name val="Calibri"/>
        <family val="2"/>
        <scheme val="minor"/>
      </font>
      <fill>
        <patternFill patternType="solid">
          <fgColor indexed="64"/>
          <bgColor theme="9" tint="0.59999389629810485"/>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2271713</xdr:colOff>
      <xdr:row>48</xdr:row>
      <xdr:rowOff>80963</xdr:rowOff>
    </xdr:from>
    <xdr:ext cx="184731" cy="264560"/>
    <xdr:sp macro="" textlink="">
      <xdr:nvSpPr>
        <xdr:cNvPr id="2" name="TextBox 1">
          <a:extLst>
            <a:ext uri="{FF2B5EF4-FFF2-40B4-BE49-F238E27FC236}">
              <a16:creationId xmlns:a16="http://schemas.microsoft.com/office/drawing/2014/main" id="{00000000-0008-0000-0400-000002000000}"/>
            </a:ext>
            <a:ext uri="{C183D7F6-B498-43B3-948B-1728B52AA6E4}">
              <adec:decorative xmlns:adec="http://schemas.microsoft.com/office/drawing/2017/decorative" val="1"/>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42118873/Creative%20Industries/Creatives%20Reform%202022/IT%20Project/Stencils/Existing%20reliefs/Theatre%20Tax%20Relief%20Stencil%20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atre Tax Relief Stencil"/>
      <sheetName val="Theatre TR Computation Stencil"/>
      <sheetName val="Theatre Expenditure Breakdown"/>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2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57" totalsRowCount="1" headerRowDxfId="18" dataDxfId="17" totalsRowDxfId="16">
  <autoFilter ref="A7:H5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5" totalsRowDxfId="14"/>
    <tableColumn id="2" xr3:uid="{00000000-0010-0000-0100-000002000000}" name="Total expenditure" totalsRowFunction="sum" dataDxfId="13" totalsRowDxfId="12"/>
    <tableColumn id="4" xr3:uid="{00000000-0010-0000-0100-000004000000}" name="Non Core Expenditure" totalsRowFunction="sum" dataDxfId="11" totalsRowDxfId="10"/>
    <tableColumn id="5" xr3:uid="{00000000-0010-0000-0100-000005000000}" name="Total Core Expenditure" totalsRowFunction="sum" dataDxfId="9" totalsRowDxfId="8"/>
    <tableColumn id="6" xr3:uid="{00000000-0010-0000-0100-000006000000}" name="Total UK/EEA Core Expenditure" totalsRowFunction="sum" dataDxfId="7" totalsRowDxfId="6"/>
    <tableColumn id="7" xr3:uid="{00000000-0010-0000-0100-000007000000}" name="Total Non UK/EEA Core Expenditure" totalsRowFunction="custom" dataDxfId="5" totalsRowDxfId="4">
      <totalsRowFormula>SUM(Table2[Total Non UK/EEA Core Expenditure])</totalsRowFormula>
    </tableColumn>
    <tableColumn id="8" xr3:uid="{00000000-0010-0000-0100-000008000000}" name="Apportionment basis " totalsRowFunction="custom" dataDxfId="3" totalsRowDxfId="2">
      <totalsRowFormula>SUM(Table2[[Apportionment basis ]])</totalsRowFormula>
    </tableColumn>
    <tableColumn id="9" xr3:uid="{00000000-0010-0000-0100-000009000000}" name="Comments" dataDxfId="1" totalsRowDxfId="0"/>
  </tableColumns>
  <tableStyleInfo name="TableStyleLight2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uidance/corporation-tax-creative-industry-tax-relief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hmrc-internal-manuals/orchestra-tax-relief/otr7000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gov.uk/hmrc-internal-manuals/orchestra-tax-relief/otr7000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showGridLines="0" zoomScaleNormal="100" workbookViewId="0">
      <selection activeCell="A10" sqref="A10"/>
    </sheetView>
  </sheetViews>
  <sheetFormatPr defaultColWidth="9.140625" defaultRowHeight="15" x14ac:dyDescent="0.25"/>
  <cols>
    <col min="1" max="1" width="36.140625" style="1" customWidth="1"/>
    <col min="2" max="2" width="16.28515625" style="1" customWidth="1"/>
    <col min="3" max="3" width="40.7109375" style="1" customWidth="1"/>
    <col min="4" max="4" width="28" style="1" customWidth="1"/>
    <col min="5" max="5" width="26.28515625" style="1" customWidth="1"/>
    <col min="6" max="6" width="32.140625" style="1" customWidth="1"/>
    <col min="7" max="7" width="26.42578125" style="1" customWidth="1"/>
    <col min="8" max="8" width="30.28515625" style="1" customWidth="1"/>
    <col min="9" max="9" width="29.42578125" style="1" customWidth="1"/>
    <col min="10" max="10" width="26.7109375" style="1" customWidth="1"/>
    <col min="11" max="16384" width="9.140625" style="1"/>
  </cols>
  <sheetData>
    <row r="1" spans="1:10" ht="15.75" x14ac:dyDescent="0.25">
      <c r="A1" s="115" t="s">
        <v>0</v>
      </c>
      <c r="B1" s="116"/>
      <c r="C1" s="116"/>
      <c r="D1" s="116"/>
      <c r="E1" s="116"/>
      <c r="F1" s="116"/>
      <c r="G1" s="116"/>
      <c r="H1" s="116"/>
      <c r="I1" s="9"/>
      <c r="J1" s="11"/>
    </row>
    <row r="2" spans="1:10" ht="15.75" x14ac:dyDescent="0.25">
      <c r="A2" s="44" t="s">
        <v>1</v>
      </c>
      <c r="B2" s="119"/>
      <c r="C2" s="119"/>
      <c r="D2" s="44"/>
      <c r="E2" s="44"/>
      <c r="F2" s="44" t="s">
        <v>2</v>
      </c>
      <c r="G2" s="44"/>
      <c r="H2" s="45"/>
      <c r="I2" s="10"/>
    </row>
    <row r="3" spans="1:10" ht="16.5" thickBot="1" x14ac:dyDescent="0.3">
      <c r="A3" s="44" t="s">
        <v>3</v>
      </c>
      <c r="B3" s="119"/>
      <c r="C3" s="119"/>
      <c r="D3" s="44"/>
      <c r="E3" s="44"/>
      <c r="F3" s="44" t="s">
        <v>4</v>
      </c>
      <c r="G3" s="120"/>
      <c r="H3" s="120"/>
      <c r="I3" s="121"/>
    </row>
    <row r="4" spans="1:10" s="3" customFormat="1" ht="33" customHeight="1" x14ac:dyDescent="0.25">
      <c r="A4" s="66" t="s">
        <v>5</v>
      </c>
      <c r="B4" s="67"/>
      <c r="C4" s="67"/>
      <c r="D4" s="67"/>
      <c r="E4" s="67"/>
      <c r="F4" s="67"/>
      <c r="G4" s="67"/>
      <c r="H4" s="67"/>
      <c r="I4" s="68"/>
    </row>
    <row r="5" spans="1:10" s="3" customFormat="1" ht="32.25" customHeight="1" x14ac:dyDescent="0.25">
      <c r="A5" s="69" t="s">
        <v>6</v>
      </c>
      <c r="B5" s="70"/>
      <c r="C5" s="70"/>
      <c r="D5" s="70"/>
      <c r="E5" s="70"/>
      <c r="F5" s="70"/>
      <c r="G5" s="70"/>
      <c r="H5" s="70"/>
      <c r="I5" s="71"/>
    </row>
    <row r="6" spans="1:10" s="3" customFormat="1" ht="36.75" customHeight="1" x14ac:dyDescent="0.25">
      <c r="A6" s="117" t="s">
        <v>7</v>
      </c>
      <c r="B6" s="118"/>
      <c r="C6" s="118"/>
      <c r="D6" s="118"/>
      <c r="E6" s="118"/>
      <c r="F6" s="118"/>
      <c r="G6" s="118"/>
      <c r="H6" s="118"/>
      <c r="I6" s="71"/>
    </row>
    <row r="7" spans="1:10" s="3" customFormat="1" ht="20.25" customHeight="1" x14ac:dyDescent="0.25">
      <c r="A7" s="72" t="s">
        <v>8</v>
      </c>
      <c r="B7" s="70"/>
      <c r="C7" s="70"/>
      <c r="D7" s="70"/>
      <c r="E7" s="70"/>
      <c r="F7" s="70"/>
      <c r="G7" s="70"/>
      <c r="H7" s="70"/>
      <c r="I7" s="71"/>
    </row>
    <row r="8" spans="1:10" s="3" customFormat="1" ht="30" customHeight="1" x14ac:dyDescent="0.25">
      <c r="A8" s="73" t="s">
        <v>9</v>
      </c>
      <c r="B8" s="74"/>
      <c r="C8" s="74"/>
      <c r="D8" s="74"/>
      <c r="E8" s="74"/>
      <c r="F8" s="74"/>
      <c r="G8" s="74"/>
      <c r="H8" s="74"/>
      <c r="I8" s="71"/>
    </row>
    <row r="9" spans="1:10" s="3" customFormat="1" ht="30" customHeight="1" x14ac:dyDescent="0.25">
      <c r="A9" s="69" t="s">
        <v>10</v>
      </c>
      <c r="B9" s="70"/>
      <c r="C9" s="70"/>
      <c r="D9" s="70"/>
      <c r="E9" s="74"/>
      <c r="F9" s="74"/>
      <c r="G9" s="74"/>
      <c r="H9" s="74"/>
      <c r="I9" s="71"/>
    </row>
    <row r="10" spans="1:10" s="3" customFormat="1" ht="22.5" customHeight="1" thickBot="1" x14ac:dyDescent="0.3">
      <c r="A10" s="103" t="s">
        <v>11</v>
      </c>
      <c r="B10" s="75"/>
      <c r="C10" s="75"/>
      <c r="D10" s="75"/>
      <c r="E10" s="75"/>
      <c r="F10" s="75"/>
      <c r="G10" s="75"/>
      <c r="H10" s="75"/>
      <c r="I10" s="76"/>
    </row>
    <row r="29" spans="1:1" x14ac:dyDescent="0.25">
      <c r="A29"/>
    </row>
  </sheetData>
  <mergeCells count="5">
    <mergeCell ref="A1:H1"/>
    <mergeCell ref="A6:H6"/>
    <mergeCell ref="B2:C2"/>
    <mergeCell ref="B3:C3"/>
    <mergeCell ref="G3:I3"/>
  </mergeCells>
  <hyperlinks>
    <hyperlink ref="A10" r:id="rId1" display="https://www.gov.uk/guidance/corporation-tax-creative-industry-tax-reliefs" xr:uid="{A3EE36C2-322C-4615-93BD-A7402B15AD74}"/>
  </hyperlinks>
  <pageMargins left="0.7" right="0.7" top="0.75" bottom="0.75" header="0.3" footer="0.3"/>
  <pageSetup paperSize="9" scale="29" orientation="portrait" r:id="rId2"/>
  <headerFooter>
    <oddHeader xml:space="preserve">&amp;COrchestra Stencil V5
 HMRC Version
</oddHead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workbookViewId="0">
      <selection activeCell="A2" sqref="A2"/>
    </sheetView>
  </sheetViews>
  <sheetFormatPr defaultRowHeight="15.75" x14ac:dyDescent="0.25"/>
  <cols>
    <col min="1" max="1" width="32" style="2" customWidth="1"/>
    <col min="2" max="2" width="25" style="2" customWidth="1"/>
    <col min="3" max="3" width="23.42578125" style="2" customWidth="1"/>
    <col min="6" max="6" width="35.7109375" customWidth="1"/>
    <col min="7" max="7" width="26.5703125" customWidth="1"/>
    <col min="8" max="8" width="24.7109375" customWidth="1"/>
  </cols>
  <sheetData>
    <row r="1" spans="1:8" s="8" customFormat="1" ht="21" x14ac:dyDescent="0.35">
      <c r="A1" s="5"/>
      <c r="B1" s="6" t="s">
        <v>12</v>
      </c>
      <c r="C1" s="7"/>
      <c r="F1" s="5"/>
      <c r="G1" s="6" t="s">
        <v>13</v>
      </c>
      <c r="H1" s="7"/>
    </row>
    <row r="2" spans="1:8" s="8" customFormat="1" x14ac:dyDescent="0.25">
      <c r="A2" s="5" t="s">
        <v>14</v>
      </c>
      <c r="B2" s="122"/>
      <c r="C2" s="122"/>
      <c r="F2" s="5" t="s">
        <v>14</v>
      </c>
      <c r="G2" s="122"/>
      <c r="H2" s="122"/>
    </row>
    <row r="3" spans="1:8" x14ac:dyDescent="0.25">
      <c r="A3" s="4" t="s">
        <v>15</v>
      </c>
      <c r="B3" s="4" t="s">
        <v>16</v>
      </c>
      <c r="C3" s="4" t="s">
        <v>17</v>
      </c>
      <c r="F3" s="4" t="s">
        <v>15</v>
      </c>
      <c r="G3" s="4" t="s">
        <v>16</v>
      </c>
      <c r="H3" s="4" t="s">
        <v>17</v>
      </c>
    </row>
  </sheetData>
  <mergeCells count="2">
    <mergeCell ref="B2:C2"/>
    <mergeCell ref="G2:H2"/>
  </mergeCells>
  <pageMargins left="0.7" right="0.7" top="0.75" bottom="0.75" header="0.3" footer="0.3"/>
  <pageSetup paperSize="9" orientation="portrait" r:id="rId1"/>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D7F4A-D877-4BBC-B4C3-61472E3FCB01}">
  <sheetPr>
    <tabColor theme="9" tint="0.39997558519241921"/>
    <pageSetUpPr fitToPage="1"/>
  </sheetPr>
  <dimension ref="A1:J328"/>
  <sheetViews>
    <sheetView showGridLines="0" tabSelected="1" zoomScaleNormal="100" workbookViewId="0">
      <selection activeCell="D2" sqref="D2:I2"/>
    </sheetView>
  </sheetViews>
  <sheetFormatPr defaultRowHeight="15" x14ac:dyDescent="0.25"/>
  <cols>
    <col min="1" max="1" width="5.140625" customWidth="1"/>
    <col min="2" max="2" width="5.5703125" style="15" bestFit="1" customWidth="1"/>
    <col min="3" max="3" width="82.28515625" customWidth="1"/>
    <col min="4" max="8" width="18.42578125" customWidth="1"/>
    <col min="9" max="9" width="57.42578125" customWidth="1"/>
  </cols>
  <sheetData>
    <row r="1" spans="1:10" ht="15.75" x14ac:dyDescent="0.25">
      <c r="A1" s="128" t="s">
        <v>18</v>
      </c>
      <c r="B1" s="129"/>
      <c r="C1" s="130"/>
      <c r="D1" s="131"/>
      <c r="E1" s="132"/>
      <c r="F1" s="132"/>
      <c r="G1" s="132"/>
      <c r="H1" s="132"/>
      <c r="I1" s="133"/>
      <c r="J1" s="12"/>
    </row>
    <row r="2" spans="1:10" ht="15.75" x14ac:dyDescent="0.25">
      <c r="A2" s="134" t="s">
        <v>19</v>
      </c>
      <c r="B2" s="135"/>
      <c r="C2" s="136"/>
      <c r="D2" s="137"/>
      <c r="E2" s="138"/>
      <c r="F2" s="138"/>
      <c r="G2" s="138"/>
      <c r="H2" s="138"/>
      <c r="I2" s="139"/>
      <c r="J2" s="12"/>
    </row>
    <row r="3" spans="1:10" ht="15.75" x14ac:dyDescent="0.25">
      <c r="A3" s="134" t="s">
        <v>20</v>
      </c>
      <c r="B3" s="135"/>
      <c r="C3" s="136"/>
      <c r="D3" s="112"/>
      <c r="E3" s="113"/>
      <c r="F3" s="113"/>
      <c r="G3" s="113"/>
      <c r="H3" s="113"/>
      <c r="I3" s="114"/>
      <c r="J3" s="12"/>
    </row>
    <row r="4" spans="1:10" ht="15.75" x14ac:dyDescent="0.25">
      <c r="A4" s="140" t="s">
        <v>21</v>
      </c>
      <c r="B4" s="141"/>
      <c r="C4" s="142"/>
      <c r="D4" s="111"/>
      <c r="E4" s="109"/>
      <c r="F4" s="109"/>
      <c r="G4" s="109"/>
      <c r="H4" s="109"/>
      <c r="I4" s="110"/>
      <c r="J4" s="12"/>
    </row>
    <row r="5" spans="1:10" ht="15.75" x14ac:dyDescent="0.25">
      <c r="A5" s="55" t="s">
        <v>22</v>
      </c>
      <c r="B5" s="56"/>
      <c r="C5" s="57"/>
      <c r="D5" s="144"/>
      <c r="E5" s="145"/>
      <c r="F5" s="145"/>
      <c r="G5" s="145"/>
      <c r="H5" s="146"/>
      <c r="I5" s="110"/>
      <c r="J5" s="12"/>
    </row>
    <row r="6" spans="1:10" ht="16.5" thickBot="1" x14ac:dyDescent="0.3">
      <c r="A6" s="58" t="s">
        <v>23</v>
      </c>
      <c r="B6" s="59"/>
      <c r="C6" s="60"/>
      <c r="D6" s="61" t="s">
        <v>24</v>
      </c>
      <c r="E6" s="62"/>
      <c r="F6" s="62" t="s">
        <v>25</v>
      </c>
      <c r="G6" s="62" t="s">
        <v>26</v>
      </c>
      <c r="H6" s="62" t="s">
        <v>27</v>
      </c>
      <c r="I6" s="60"/>
      <c r="J6" s="12"/>
    </row>
    <row r="7" spans="1:10" ht="15.75" x14ac:dyDescent="0.25">
      <c r="A7" s="21"/>
      <c r="B7" s="22" t="s">
        <v>28</v>
      </c>
      <c r="C7" s="23" t="s">
        <v>29</v>
      </c>
      <c r="D7" s="23" t="s">
        <v>30</v>
      </c>
      <c r="E7" s="23"/>
      <c r="F7" s="23"/>
      <c r="G7" s="23"/>
      <c r="H7" s="23"/>
      <c r="I7" s="24" t="s">
        <v>31</v>
      </c>
      <c r="J7" s="12"/>
    </row>
    <row r="8" spans="1:10" ht="15.75" x14ac:dyDescent="0.25">
      <c r="A8" s="143" t="s">
        <v>32</v>
      </c>
      <c r="B8" s="25" t="s">
        <v>33</v>
      </c>
      <c r="C8" s="77" t="s">
        <v>34</v>
      </c>
      <c r="D8" s="107"/>
      <c r="E8" s="26"/>
      <c r="F8" s="26"/>
      <c r="G8" s="26"/>
      <c r="H8" s="26"/>
      <c r="I8" s="86"/>
      <c r="J8" s="12"/>
    </row>
    <row r="9" spans="1:10" ht="15.75" x14ac:dyDescent="0.25">
      <c r="A9" s="143"/>
      <c r="B9" s="25" t="s">
        <v>35</v>
      </c>
      <c r="C9" s="77" t="s">
        <v>36</v>
      </c>
      <c r="D9" s="108"/>
      <c r="E9" s="26"/>
      <c r="F9" s="26"/>
      <c r="G9" s="26"/>
      <c r="H9" s="26"/>
      <c r="I9" s="86"/>
      <c r="J9" s="12"/>
    </row>
    <row r="10" spans="1:10" ht="15.75" x14ac:dyDescent="0.25">
      <c r="A10" s="143"/>
      <c r="B10" s="25" t="s">
        <v>37</v>
      </c>
      <c r="C10" s="77" t="s">
        <v>38</v>
      </c>
      <c r="D10" s="108"/>
      <c r="E10" s="26"/>
      <c r="F10" s="26"/>
      <c r="G10" s="26"/>
      <c r="H10" s="26"/>
      <c r="I10" s="86"/>
      <c r="J10" s="12"/>
    </row>
    <row r="11" spans="1:10" ht="15.75" x14ac:dyDescent="0.25">
      <c r="A11" s="143"/>
      <c r="B11" s="25" t="s">
        <v>39</v>
      </c>
      <c r="C11" s="78" t="s">
        <v>40</v>
      </c>
      <c r="D11" s="26"/>
      <c r="E11" s="27">
        <f>D12+D11</f>
        <v>0</v>
      </c>
      <c r="F11" s="27">
        <f>E11+E12</f>
        <v>0</v>
      </c>
      <c r="G11" s="27">
        <f>F11+F12</f>
        <v>0</v>
      </c>
      <c r="H11" s="27">
        <f>G11+G12</f>
        <v>0</v>
      </c>
      <c r="I11" s="86"/>
      <c r="J11" s="12"/>
    </row>
    <row r="12" spans="1:10" ht="15.75" x14ac:dyDescent="0.25">
      <c r="A12" s="143"/>
      <c r="B12" s="25" t="s">
        <v>41</v>
      </c>
      <c r="C12" s="79" t="s">
        <v>42</v>
      </c>
      <c r="D12" s="27">
        <f>SUM(D10-D11)</f>
        <v>0</v>
      </c>
      <c r="E12" s="27">
        <f t="shared" ref="E12:H12" si="0">SUM(E10-E11)</f>
        <v>0</v>
      </c>
      <c r="F12" s="27">
        <f>SUM(F10-F11)</f>
        <v>0</v>
      </c>
      <c r="G12" s="27">
        <f t="shared" si="0"/>
        <v>0</v>
      </c>
      <c r="H12" s="27">
        <f t="shared" si="0"/>
        <v>0</v>
      </c>
      <c r="I12" s="86" t="s">
        <v>43</v>
      </c>
      <c r="J12" s="12"/>
    </row>
    <row r="13" spans="1:10" ht="15.75" x14ac:dyDescent="0.25">
      <c r="A13" s="143"/>
      <c r="B13" s="25" t="s">
        <v>44</v>
      </c>
      <c r="C13" s="77" t="s">
        <v>45</v>
      </c>
      <c r="D13" s="27">
        <f>IFERROR(SUM(D10/D9*D8),0)</f>
        <v>0</v>
      </c>
      <c r="E13" s="27">
        <f t="shared" ref="E13:F13" si="1">IFERROR(SUM(E10/E9*E8),0)</f>
        <v>0</v>
      </c>
      <c r="F13" s="27">
        <f t="shared" si="1"/>
        <v>0</v>
      </c>
      <c r="G13" s="27">
        <f>IFERROR(SUM(G10/G9*G8),0)</f>
        <v>0</v>
      </c>
      <c r="H13" s="27">
        <f>IFERROR(SUM(H10/H9*H8),0)</f>
        <v>0</v>
      </c>
      <c r="I13" s="86" t="s">
        <v>46</v>
      </c>
      <c r="J13" s="12"/>
    </row>
    <row r="14" spans="1:10" ht="15.75" x14ac:dyDescent="0.25">
      <c r="A14" s="143"/>
      <c r="B14" s="25" t="s">
        <v>47</v>
      </c>
      <c r="C14" s="78" t="s">
        <v>48</v>
      </c>
      <c r="D14" s="26"/>
      <c r="E14" s="27">
        <f>D15+D14</f>
        <v>0</v>
      </c>
      <c r="F14" s="27">
        <f>E14+E15</f>
        <v>0</v>
      </c>
      <c r="G14" s="27">
        <f>F14+F15</f>
        <v>0</v>
      </c>
      <c r="H14" s="27">
        <f>G14+G15</f>
        <v>0</v>
      </c>
      <c r="I14" s="86"/>
      <c r="J14" s="12"/>
    </row>
    <row r="15" spans="1:10" ht="15.75" x14ac:dyDescent="0.25">
      <c r="A15" s="143"/>
      <c r="B15" s="25" t="s">
        <v>49</v>
      </c>
      <c r="C15" s="79" t="s">
        <v>50</v>
      </c>
      <c r="D15" s="27">
        <f>SUM(D13-D14)</f>
        <v>0</v>
      </c>
      <c r="E15" s="27">
        <f>SUM(E13-E14)</f>
        <v>0</v>
      </c>
      <c r="F15" s="27">
        <f>SUM(F13-F14)</f>
        <v>0</v>
      </c>
      <c r="G15" s="27">
        <f>SUM(G13-G14)</f>
        <v>0</v>
      </c>
      <c r="H15" s="27">
        <f>SUM(H13-H14)</f>
        <v>0</v>
      </c>
      <c r="I15" s="86" t="s">
        <v>51</v>
      </c>
      <c r="J15" s="12"/>
    </row>
    <row r="16" spans="1:10" ht="15.75" x14ac:dyDescent="0.25">
      <c r="A16" s="143"/>
      <c r="B16" s="25" t="s">
        <v>52</v>
      </c>
      <c r="C16" s="77" t="s">
        <v>53</v>
      </c>
      <c r="D16" s="26"/>
      <c r="E16" s="26"/>
      <c r="F16" s="26"/>
      <c r="G16" s="26"/>
      <c r="H16" s="26"/>
      <c r="I16" s="86" t="s">
        <v>54</v>
      </c>
      <c r="J16" s="12"/>
    </row>
    <row r="17" spans="1:10" ht="15.75" x14ac:dyDescent="0.25">
      <c r="A17" s="143"/>
      <c r="B17" s="25" t="s">
        <v>55</v>
      </c>
      <c r="C17" s="79" t="s">
        <v>56</v>
      </c>
      <c r="D17" s="27">
        <f>SUM(D15-D12+D16)</f>
        <v>0</v>
      </c>
      <c r="E17" s="27">
        <f>SUM(E15-E12+E16)</f>
        <v>0</v>
      </c>
      <c r="F17" s="27">
        <f>SUM(F15-F12+F16)</f>
        <v>0</v>
      </c>
      <c r="G17" s="27">
        <f>SUM(G15-G12+G16)</f>
        <v>0</v>
      </c>
      <c r="H17" s="27">
        <f>SUM(H15-H12+H16)</f>
        <v>0</v>
      </c>
      <c r="I17" s="86" t="s">
        <v>57</v>
      </c>
      <c r="J17" s="12"/>
    </row>
    <row r="18" spans="1:10" ht="15.75" x14ac:dyDescent="0.25">
      <c r="A18" s="123" t="s">
        <v>58</v>
      </c>
      <c r="B18" s="25" t="s">
        <v>59</v>
      </c>
      <c r="C18" s="77" t="s">
        <v>60</v>
      </c>
      <c r="D18" s="152"/>
      <c r="E18" s="28"/>
      <c r="F18" s="28"/>
      <c r="G18" s="28"/>
      <c r="H18" s="28"/>
      <c r="I18" s="86"/>
      <c r="J18" s="12"/>
    </row>
    <row r="19" spans="1:10" ht="15.75" x14ac:dyDescent="0.25">
      <c r="A19" s="124"/>
      <c r="B19" s="25" t="s">
        <v>61</v>
      </c>
      <c r="C19" s="77" t="s">
        <v>62</v>
      </c>
      <c r="D19" s="153"/>
      <c r="E19" s="28"/>
      <c r="F19" s="28"/>
      <c r="G19" s="28"/>
      <c r="H19" s="28"/>
      <c r="I19" s="86"/>
      <c r="J19" s="12"/>
    </row>
    <row r="20" spans="1:10" ht="15.75" x14ac:dyDescent="0.25">
      <c r="A20" s="124"/>
      <c r="B20" s="25" t="s">
        <v>63</v>
      </c>
      <c r="C20" s="79" t="s">
        <v>64</v>
      </c>
      <c r="D20" s="153"/>
      <c r="E20" s="28"/>
      <c r="F20" s="28"/>
      <c r="G20" s="28"/>
      <c r="H20" s="28"/>
      <c r="I20" s="86"/>
      <c r="J20" s="12"/>
    </row>
    <row r="21" spans="1:10" ht="15.75" x14ac:dyDescent="0.25">
      <c r="A21" s="124"/>
      <c r="B21" s="25" t="s">
        <v>65</v>
      </c>
      <c r="C21" s="78" t="s">
        <v>66</v>
      </c>
      <c r="D21" s="154"/>
      <c r="E21" s="28"/>
      <c r="F21" s="28"/>
      <c r="G21" s="28"/>
      <c r="H21" s="28"/>
      <c r="I21" s="86"/>
      <c r="J21" s="12"/>
    </row>
    <row r="22" spans="1:10" ht="15.75" x14ac:dyDescent="0.25">
      <c r="A22" s="124"/>
      <c r="B22" s="25" t="s">
        <v>67</v>
      </c>
      <c r="C22" s="79" t="s">
        <v>68</v>
      </c>
      <c r="D22" s="29">
        <f t="shared" ref="D22:E22" si="2">SUM(D20+D21)</f>
        <v>0</v>
      </c>
      <c r="E22" s="29">
        <f t="shared" si="2"/>
        <v>0</v>
      </c>
      <c r="F22" s="29">
        <f>SUM(F20+F21)</f>
        <v>0</v>
      </c>
      <c r="G22" s="29">
        <f>SUM(G20+G21)</f>
        <v>0</v>
      </c>
      <c r="H22" s="29">
        <f>SUM(H20+H21)</f>
        <v>0</v>
      </c>
      <c r="I22" s="86" t="s">
        <v>69</v>
      </c>
      <c r="J22" s="12"/>
    </row>
    <row r="23" spans="1:10" ht="15.75" x14ac:dyDescent="0.25">
      <c r="A23" s="124"/>
      <c r="B23" s="25" t="s">
        <v>70</v>
      </c>
      <c r="C23" s="77" t="s">
        <v>71</v>
      </c>
      <c r="D23" s="29">
        <f>SUM(D22*0.8)</f>
        <v>0</v>
      </c>
      <c r="E23" s="29">
        <f>SUM(E22*0.8)</f>
        <v>0</v>
      </c>
      <c r="F23" s="29">
        <f>SUM(F22*0.8)</f>
        <v>0</v>
      </c>
      <c r="G23" s="29">
        <f>SUM(G22*0.8)</f>
        <v>0</v>
      </c>
      <c r="H23" s="29">
        <f>SUM(H22*0.8)</f>
        <v>0</v>
      </c>
      <c r="I23" s="86" t="s">
        <v>72</v>
      </c>
      <c r="J23" s="12"/>
    </row>
    <row r="24" spans="1:10" ht="15.75" x14ac:dyDescent="0.25">
      <c r="A24" s="124"/>
      <c r="B24" s="25" t="s">
        <v>73</v>
      </c>
      <c r="C24" s="79" t="s">
        <v>74</v>
      </c>
      <c r="D24" s="29">
        <f>MIN(D20,D23)</f>
        <v>0</v>
      </c>
      <c r="E24" s="29">
        <f>MIN(E20,E23)</f>
        <v>0</v>
      </c>
      <c r="F24" s="29">
        <f>MIN(F20,F23)</f>
        <v>0</v>
      </c>
      <c r="G24" s="29">
        <f>MIN(G20,G23)</f>
        <v>0</v>
      </c>
      <c r="H24" s="29">
        <f>MIN(H20,H23)</f>
        <v>0</v>
      </c>
      <c r="I24" s="86" t="s">
        <v>75</v>
      </c>
      <c r="J24" s="12"/>
    </row>
    <row r="25" spans="1:10" ht="15.75" x14ac:dyDescent="0.25">
      <c r="A25" s="124"/>
      <c r="B25" s="25" t="s">
        <v>76</v>
      </c>
      <c r="C25" s="78" t="s">
        <v>77</v>
      </c>
      <c r="D25" s="28"/>
      <c r="E25" s="29">
        <f>D24</f>
        <v>0</v>
      </c>
      <c r="F25" s="29">
        <f>E24</f>
        <v>0</v>
      </c>
      <c r="G25" s="29">
        <f>F24</f>
        <v>0</v>
      </c>
      <c r="H25" s="29">
        <f>G24</f>
        <v>0</v>
      </c>
      <c r="I25" s="86"/>
      <c r="J25" s="12"/>
    </row>
    <row r="26" spans="1:10" ht="15.75" x14ac:dyDescent="0.25">
      <c r="A26" s="124"/>
      <c r="B26" s="25" t="s">
        <v>78</v>
      </c>
      <c r="C26" s="79" t="s">
        <v>79</v>
      </c>
      <c r="D26" s="29">
        <f>SUM(D24-D25)</f>
        <v>0</v>
      </c>
      <c r="E26" s="29">
        <f>SUM(E24-E25)</f>
        <v>0</v>
      </c>
      <c r="F26" s="29">
        <f>SUM(F24-F25)</f>
        <v>0</v>
      </c>
      <c r="G26" s="29">
        <f>SUM(G24-G25)</f>
        <v>0</v>
      </c>
      <c r="H26" s="29">
        <f>SUM(H24-H25)</f>
        <v>0</v>
      </c>
      <c r="I26" s="83" t="s">
        <v>80</v>
      </c>
      <c r="J26" s="12"/>
    </row>
    <row r="27" spans="1:10" ht="15.75" x14ac:dyDescent="0.25">
      <c r="A27" s="124"/>
      <c r="B27" s="25" t="s">
        <v>81</v>
      </c>
      <c r="C27" s="79" t="s">
        <v>82</v>
      </c>
      <c r="D27" s="28">
        <f>SUM(D17-D26)</f>
        <v>0</v>
      </c>
      <c r="E27" s="28">
        <f>SUM(E17-E26)</f>
        <v>0</v>
      </c>
      <c r="F27" s="28">
        <f>SUM(F17-F26)</f>
        <v>0</v>
      </c>
      <c r="G27" s="28">
        <f>SUM(G17-G26)</f>
        <v>0</v>
      </c>
      <c r="H27" s="28">
        <f>SUM(H17-H26)</f>
        <v>0</v>
      </c>
      <c r="I27" s="83" t="s">
        <v>83</v>
      </c>
      <c r="J27" s="12"/>
    </row>
    <row r="28" spans="1:10" ht="15.75" x14ac:dyDescent="0.25">
      <c r="A28" s="125" t="s">
        <v>84</v>
      </c>
      <c r="B28" s="25" t="s">
        <v>85</v>
      </c>
      <c r="C28" s="80" t="s">
        <v>68</v>
      </c>
      <c r="D28" s="27">
        <f>D22</f>
        <v>0</v>
      </c>
      <c r="E28" s="27">
        <f>E22</f>
        <v>0</v>
      </c>
      <c r="F28" s="27">
        <f>F22</f>
        <v>0</v>
      </c>
      <c r="G28" s="27">
        <f>G22</f>
        <v>0</v>
      </c>
      <c r="H28" s="27">
        <f>H22</f>
        <v>0</v>
      </c>
      <c r="I28" s="77"/>
      <c r="J28" s="12"/>
    </row>
    <row r="29" spans="1:10" ht="15.75" x14ac:dyDescent="0.25">
      <c r="A29" s="125"/>
      <c r="B29" s="25" t="s">
        <v>86</v>
      </c>
      <c r="C29" s="81" t="s">
        <v>87</v>
      </c>
      <c r="D29" s="26"/>
      <c r="E29" s="27">
        <f>D28</f>
        <v>0</v>
      </c>
      <c r="F29" s="27">
        <f>E28</f>
        <v>0</v>
      </c>
      <c r="G29" s="27">
        <f>F28</f>
        <v>0</v>
      </c>
      <c r="H29" s="27">
        <f>G28</f>
        <v>0</v>
      </c>
      <c r="I29" s="77"/>
      <c r="J29" s="12"/>
    </row>
    <row r="30" spans="1:10" ht="15.75" x14ac:dyDescent="0.25">
      <c r="A30" s="125"/>
      <c r="B30" s="25" t="s">
        <v>88</v>
      </c>
      <c r="C30" s="82" t="s">
        <v>89</v>
      </c>
      <c r="D30" s="27">
        <f>D28-D29</f>
        <v>0</v>
      </c>
      <c r="E30" s="27">
        <f>E28-E29</f>
        <v>0</v>
      </c>
      <c r="F30" s="27">
        <f>F28-F29</f>
        <v>0</v>
      </c>
      <c r="G30" s="27">
        <f>G28-G29</f>
        <v>0</v>
      </c>
      <c r="H30" s="27">
        <f>H28-H29</f>
        <v>0</v>
      </c>
      <c r="I30" s="77" t="s">
        <v>90</v>
      </c>
      <c r="J30" s="12"/>
    </row>
    <row r="31" spans="1:10" ht="15.75" x14ac:dyDescent="0.25">
      <c r="A31" s="125"/>
      <c r="B31" s="25" t="s">
        <v>91</v>
      </c>
      <c r="C31" s="83" t="s">
        <v>92</v>
      </c>
      <c r="D31" s="26"/>
      <c r="E31" s="26"/>
      <c r="F31" s="26"/>
      <c r="G31" s="26"/>
      <c r="H31" s="26"/>
      <c r="I31" s="77"/>
      <c r="J31" s="12"/>
    </row>
    <row r="32" spans="1:10" ht="15.75" x14ac:dyDescent="0.25">
      <c r="A32" s="125"/>
      <c r="B32" s="25" t="s">
        <v>93</v>
      </c>
      <c r="C32" s="81" t="s">
        <v>94</v>
      </c>
      <c r="D32" s="26"/>
      <c r="E32" s="27">
        <f>D31</f>
        <v>0</v>
      </c>
      <c r="F32" s="27">
        <f>E31</f>
        <v>0</v>
      </c>
      <c r="G32" s="27">
        <f>F31</f>
        <v>0</v>
      </c>
      <c r="H32" s="27">
        <f>G31</f>
        <v>0</v>
      </c>
      <c r="I32" s="77"/>
      <c r="J32" s="12"/>
    </row>
    <row r="33" spans="1:10" ht="15.75" x14ac:dyDescent="0.25">
      <c r="A33" s="125"/>
      <c r="B33" s="25" t="s">
        <v>95</v>
      </c>
      <c r="C33" s="81" t="s">
        <v>96</v>
      </c>
      <c r="D33" s="27">
        <f>SUM(D31-D32)</f>
        <v>0</v>
      </c>
      <c r="E33" s="27">
        <f>SUM(E31-E32)</f>
        <v>0</v>
      </c>
      <c r="F33" s="27">
        <f>SUM(F31-F32)</f>
        <v>0</v>
      </c>
      <c r="G33" s="27">
        <f>SUM(G31-G32)</f>
        <v>0</v>
      </c>
      <c r="H33" s="27">
        <f>SUM(H31-H32)</f>
        <v>0</v>
      </c>
      <c r="I33" s="77" t="s">
        <v>97</v>
      </c>
      <c r="J33" s="12"/>
    </row>
    <row r="34" spans="1:10" ht="15.75" x14ac:dyDescent="0.25">
      <c r="A34" s="125"/>
      <c r="B34" s="25" t="s">
        <v>98</v>
      </c>
      <c r="C34" s="82" t="s">
        <v>99</v>
      </c>
      <c r="D34" s="27">
        <f>D30+D33</f>
        <v>0</v>
      </c>
      <c r="E34" s="27">
        <f>E30+E33</f>
        <v>0</v>
      </c>
      <c r="F34" s="27">
        <f>F30+F33</f>
        <v>0</v>
      </c>
      <c r="G34" s="27">
        <f>G30+G33</f>
        <v>0</v>
      </c>
      <c r="H34" s="27">
        <f>H30+H33</f>
        <v>0</v>
      </c>
      <c r="I34" s="77" t="s">
        <v>100</v>
      </c>
      <c r="J34" s="12"/>
    </row>
    <row r="35" spans="1:10" ht="15.75" x14ac:dyDescent="0.25">
      <c r="A35" s="125"/>
      <c r="B35" s="25" t="s">
        <v>101</v>
      </c>
      <c r="C35" s="83" t="s">
        <v>102</v>
      </c>
      <c r="D35" s="27">
        <f>D20</f>
        <v>0</v>
      </c>
      <c r="E35" s="27">
        <f>E20</f>
        <v>0</v>
      </c>
      <c r="F35" s="27">
        <f>F20</f>
        <v>0</v>
      </c>
      <c r="G35" s="27">
        <f>G20</f>
        <v>0</v>
      </c>
      <c r="H35" s="27">
        <f>H20</f>
        <v>0</v>
      </c>
      <c r="I35" s="77"/>
      <c r="J35" s="12"/>
    </row>
    <row r="36" spans="1:10" ht="15.75" x14ac:dyDescent="0.25">
      <c r="A36" s="125"/>
      <c r="B36" s="25" t="s">
        <v>103</v>
      </c>
      <c r="C36" s="81" t="s">
        <v>104</v>
      </c>
      <c r="D36" s="26"/>
      <c r="E36" s="27">
        <f>D35</f>
        <v>0</v>
      </c>
      <c r="F36" s="27">
        <f>E35</f>
        <v>0</v>
      </c>
      <c r="G36" s="27">
        <f>F35</f>
        <v>0</v>
      </c>
      <c r="H36" s="27">
        <f>G35</f>
        <v>0</v>
      </c>
      <c r="I36" s="77"/>
      <c r="J36" s="12"/>
    </row>
    <row r="37" spans="1:10" ht="15.75" x14ac:dyDescent="0.25">
      <c r="A37" s="125"/>
      <c r="B37" s="25" t="s">
        <v>105</v>
      </c>
      <c r="C37" s="82" t="s">
        <v>106</v>
      </c>
      <c r="D37" s="27">
        <f>D35-D36</f>
        <v>0</v>
      </c>
      <c r="E37" s="27">
        <f>E35-E36</f>
        <v>0</v>
      </c>
      <c r="F37" s="27">
        <f>F35-F36</f>
        <v>0</v>
      </c>
      <c r="G37" s="27">
        <f>G35-G36</f>
        <v>0</v>
      </c>
      <c r="H37" s="27">
        <f>H35-H36</f>
        <v>0</v>
      </c>
      <c r="I37" s="77" t="s">
        <v>107</v>
      </c>
      <c r="J37" s="12"/>
    </row>
    <row r="38" spans="1:10" ht="15.75" x14ac:dyDescent="0.25">
      <c r="A38" s="126" t="s">
        <v>108</v>
      </c>
      <c r="B38" s="30" t="s">
        <v>109</v>
      </c>
      <c r="C38" s="78" t="s">
        <v>110</v>
      </c>
      <c r="D38" s="28"/>
      <c r="E38" s="28"/>
      <c r="F38" s="28"/>
      <c r="G38" s="28"/>
      <c r="H38" s="28"/>
      <c r="I38" s="86" t="s">
        <v>111</v>
      </c>
      <c r="J38" s="12"/>
    </row>
    <row r="39" spans="1:10" ht="15.75" customHeight="1" x14ac:dyDescent="0.25">
      <c r="A39" s="126"/>
      <c r="B39" s="25" t="s">
        <v>112</v>
      </c>
      <c r="C39" s="77" t="s">
        <v>113</v>
      </c>
      <c r="D39" s="28">
        <f>MIN(D27+D38, 0)</f>
        <v>0</v>
      </c>
      <c r="E39" s="28">
        <f>MIN(E27+E38, 0)</f>
        <v>0</v>
      </c>
      <c r="F39" s="28">
        <f>MIN(F27+F38, 0)</f>
        <v>0</v>
      </c>
      <c r="G39" s="28">
        <f>MIN(G27+G38, 0)</f>
        <v>0</v>
      </c>
      <c r="H39" s="28">
        <f>MIN(H27+H38, 0)</f>
        <v>0</v>
      </c>
      <c r="I39" s="86" t="s">
        <v>114</v>
      </c>
      <c r="J39" s="12"/>
    </row>
    <row r="40" spans="1:10" ht="15.75" customHeight="1" x14ac:dyDescent="0.25">
      <c r="A40" s="126"/>
      <c r="B40" s="25" t="s">
        <v>115</v>
      </c>
      <c r="C40" s="77" t="s">
        <v>116</v>
      </c>
      <c r="D40" s="28"/>
      <c r="E40" s="29">
        <f>D42+D40</f>
        <v>0</v>
      </c>
      <c r="F40" s="29">
        <f>E40+E42</f>
        <v>0</v>
      </c>
      <c r="G40" s="29">
        <f>F40+F42</f>
        <v>0</v>
      </c>
      <c r="H40" s="29">
        <f>G40+G42</f>
        <v>0</v>
      </c>
      <c r="I40" s="86"/>
      <c r="J40" s="12"/>
    </row>
    <row r="41" spans="1:10" ht="15.75" x14ac:dyDescent="0.25">
      <c r="A41" s="126"/>
      <c r="B41" s="25" t="s">
        <v>117</v>
      </c>
      <c r="C41" s="77" t="s">
        <v>118</v>
      </c>
      <c r="D41" s="28">
        <f>MIN(D24-D40, ABS(D39))</f>
        <v>0</v>
      </c>
      <c r="E41" s="28">
        <f>MIN(E24-E40, ABS(E39))</f>
        <v>0</v>
      </c>
      <c r="F41" s="28">
        <f>MIN(F24-F40, ABS(F39))</f>
        <v>0</v>
      </c>
      <c r="G41" s="28">
        <f>MIN(G24-G40, ABS(G39))</f>
        <v>0</v>
      </c>
      <c r="H41" s="28">
        <f>MIN(H24-H40, ABS(H39))</f>
        <v>0</v>
      </c>
      <c r="I41" s="86" t="s">
        <v>119</v>
      </c>
      <c r="J41" s="12"/>
    </row>
    <row r="42" spans="1:10" ht="15.75" x14ac:dyDescent="0.25">
      <c r="A42" s="126"/>
      <c r="B42" s="25" t="s">
        <v>120</v>
      </c>
      <c r="C42" s="77" t="s">
        <v>121</v>
      </c>
      <c r="D42" s="28"/>
      <c r="E42" s="28"/>
      <c r="F42" s="28"/>
      <c r="G42" s="28"/>
      <c r="H42" s="28"/>
      <c r="I42" s="86" t="s">
        <v>122</v>
      </c>
      <c r="J42" s="12"/>
    </row>
    <row r="43" spans="1:10" ht="15.75" x14ac:dyDescent="0.25">
      <c r="A43" s="126"/>
      <c r="B43" s="31" t="s">
        <v>123</v>
      </c>
      <c r="C43" s="77" t="s">
        <v>124</v>
      </c>
      <c r="D43" s="29">
        <f>SUM(D42*0.25)</f>
        <v>0</v>
      </c>
      <c r="E43" s="29">
        <f t="shared" ref="E43:H43" si="3">SUM(E42*0.25)</f>
        <v>0</v>
      </c>
      <c r="F43" s="29">
        <f t="shared" si="3"/>
        <v>0</v>
      </c>
      <c r="G43" s="29">
        <f t="shared" si="3"/>
        <v>0</v>
      </c>
      <c r="H43" s="29">
        <f t="shared" si="3"/>
        <v>0</v>
      </c>
      <c r="I43" s="86" t="s">
        <v>125</v>
      </c>
      <c r="J43" s="12"/>
    </row>
    <row r="44" spans="1:10" ht="15.75" x14ac:dyDescent="0.25">
      <c r="A44" s="126"/>
      <c r="B44" s="32" t="s">
        <v>126</v>
      </c>
      <c r="C44" s="84" t="s">
        <v>127</v>
      </c>
      <c r="D44" s="29">
        <f>SUM(D42*0.5)</f>
        <v>0</v>
      </c>
      <c r="E44" s="29">
        <f t="shared" ref="E44:H44" si="4">SUM(E42*0.5)</f>
        <v>0</v>
      </c>
      <c r="F44" s="29">
        <f t="shared" si="4"/>
        <v>0</v>
      </c>
      <c r="G44" s="29">
        <f t="shared" si="4"/>
        <v>0</v>
      </c>
      <c r="H44" s="29">
        <f t="shared" si="4"/>
        <v>0</v>
      </c>
      <c r="I44" s="86" t="s">
        <v>128</v>
      </c>
    </row>
    <row r="45" spans="1:10" ht="15.75" x14ac:dyDescent="0.25">
      <c r="A45" s="126"/>
      <c r="B45" s="33" t="s">
        <v>129</v>
      </c>
      <c r="C45" s="84" t="s">
        <v>130</v>
      </c>
      <c r="D45" s="29">
        <f>SUM(D42*0.45)</f>
        <v>0</v>
      </c>
      <c r="E45" s="29">
        <f t="shared" ref="E45:H45" si="5">SUM(E42*0.45)</f>
        <v>0</v>
      </c>
      <c r="F45" s="29">
        <f t="shared" si="5"/>
        <v>0</v>
      </c>
      <c r="G45" s="29">
        <f t="shared" si="5"/>
        <v>0</v>
      </c>
      <c r="H45" s="29">
        <f t="shared" si="5"/>
        <v>0</v>
      </c>
      <c r="I45" s="86" t="s">
        <v>131</v>
      </c>
    </row>
    <row r="46" spans="1:10" ht="16.5" thickBot="1" x14ac:dyDescent="0.3">
      <c r="A46" s="127"/>
      <c r="B46" s="34" t="s">
        <v>132</v>
      </c>
      <c r="C46" s="85" t="s">
        <v>133</v>
      </c>
      <c r="D46" s="35">
        <f>IF(D5&lt;D64,IF(D3&gt;=D65,D45,D43),IF(D3&gt;=D65,D45,IF(D3&gt;=D64,D44,D43)))</f>
        <v>0</v>
      </c>
      <c r="E46" s="35">
        <f>IF(D5&lt;D64,IF(E3&gt;=D65,E45,E43),IF(E3&gt;=D65,E45,IF(E3&gt;=D64,E44,E43)))</f>
        <v>0</v>
      </c>
      <c r="F46" s="35">
        <f>IF(D5&lt;D64,IF(F3&gt;=D65,F45,F43),IF(F3&gt;=D65,F45,IF(F3&gt;=D64,F44,F43)))</f>
        <v>0</v>
      </c>
      <c r="G46" s="35">
        <f>IF(D5&lt;D64,IF(G3&gt;=D65,G45,G43),IF(G3&gt;=D65,G45,IF(G3&gt;=D64,G44,G43)))</f>
        <v>0</v>
      </c>
      <c r="H46" s="35">
        <f>IF(D5&lt;D64,IF(H3&gt;=D65,H45,H43),IF(H3&gt;=D65,H45,IF(H3&gt;=D64,H44,H43)))</f>
        <v>0</v>
      </c>
      <c r="I46" s="87" t="s">
        <v>134</v>
      </c>
    </row>
    <row r="47" spans="1:10" ht="15.75" x14ac:dyDescent="0.25">
      <c r="A47" s="63"/>
      <c r="B47" s="20"/>
      <c r="C47" s="64"/>
      <c r="D47" s="65"/>
      <c r="E47" s="65"/>
      <c r="F47" s="65"/>
      <c r="G47" s="65"/>
      <c r="H47" s="65"/>
      <c r="I47" s="64"/>
    </row>
    <row r="48" spans="1:10" ht="15.75" x14ac:dyDescent="0.25">
      <c r="A48" s="63"/>
      <c r="B48" s="17" t="s">
        <v>135</v>
      </c>
      <c r="C48" s="18" t="s">
        <v>136</v>
      </c>
      <c r="D48" s="65"/>
      <c r="E48" s="65"/>
      <c r="F48" s="65"/>
      <c r="G48" s="65"/>
      <c r="H48" s="65"/>
      <c r="I48" s="64"/>
    </row>
    <row r="49" spans="1:9" ht="15.75" x14ac:dyDescent="0.25">
      <c r="A49" s="63"/>
      <c r="B49" s="105" t="s">
        <v>137</v>
      </c>
      <c r="C49" s="106" t="s">
        <v>138</v>
      </c>
      <c r="D49" s="65"/>
      <c r="E49" s="65"/>
      <c r="F49" s="65"/>
      <c r="G49" s="65"/>
      <c r="H49" s="65"/>
      <c r="I49" s="64"/>
    </row>
    <row r="50" spans="1:9" ht="15.75" x14ac:dyDescent="0.25">
      <c r="A50" s="63"/>
      <c r="B50" s="17"/>
      <c r="C50" s="106" t="s">
        <v>139</v>
      </c>
      <c r="D50" s="65"/>
      <c r="E50" s="65"/>
      <c r="F50" s="65"/>
      <c r="G50" s="65"/>
      <c r="H50" s="65"/>
      <c r="I50" s="64"/>
    </row>
    <row r="51" spans="1:9" ht="15.75" x14ac:dyDescent="0.25">
      <c r="A51" s="63"/>
      <c r="B51" s="105" t="s">
        <v>140</v>
      </c>
      <c r="C51" s="106" t="s">
        <v>141</v>
      </c>
      <c r="D51" s="65"/>
      <c r="E51" s="65"/>
      <c r="F51" s="65"/>
      <c r="G51" s="65"/>
      <c r="H51" s="65"/>
      <c r="I51" s="64"/>
    </row>
    <row r="52" spans="1:9" ht="15.75" x14ac:dyDescent="0.25">
      <c r="A52" s="63"/>
      <c r="B52" s="20"/>
      <c r="C52" s="64"/>
      <c r="D52" s="65"/>
      <c r="E52" s="65"/>
      <c r="F52" s="65"/>
      <c r="G52" s="65"/>
      <c r="H52" s="65"/>
      <c r="I52" s="64"/>
    </row>
    <row r="53" spans="1:9" ht="15.75" x14ac:dyDescent="0.25">
      <c r="A53" s="63"/>
      <c r="B53" s="20"/>
      <c r="C53" s="64"/>
      <c r="D53" s="65"/>
      <c r="E53" s="65"/>
      <c r="F53" s="65"/>
      <c r="G53" s="65"/>
      <c r="H53" s="65"/>
      <c r="I53" s="64"/>
    </row>
    <row r="54" spans="1:9" ht="15.75" x14ac:dyDescent="0.25">
      <c r="A54" s="63"/>
      <c r="B54" s="20"/>
      <c r="C54" s="64"/>
      <c r="D54" s="65"/>
      <c r="E54" s="65"/>
      <c r="F54" s="65"/>
      <c r="G54" s="65"/>
      <c r="H54" s="65"/>
      <c r="I54" s="64"/>
    </row>
    <row r="55" spans="1:9" ht="15.75" x14ac:dyDescent="0.25">
      <c r="A55" s="63"/>
      <c r="B55" s="20"/>
      <c r="C55" s="64"/>
      <c r="D55" s="65"/>
      <c r="E55" s="65"/>
      <c r="F55" s="65"/>
      <c r="G55" s="65"/>
      <c r="H55" s="65"/>
      <c r="I55" s="64"/>
    </row>
    <row r="56" spans="1:9" ht="15.75" x14ac:dyDescent="0.25">
      <c r="A56" s="63"/>
      <c r="B56" s="20"/>
      <c r="C56" s="64"/>
      <c r="D56" s="65"/>
      <c r="E56" s="65"/>
      <c r="F56" s="65"/>
      <c r="G56" s="65"/>
      <c r="H56" s="65"/>
      <c r="I56" s="64"/>
    </row>
    <row r="57" spans="1:9" ht="15.75" x14ac:dyDescent="0.25">
      <c r="A57" s="63"/>
      <c r="B57" s="20"/>
      <c r="C57" s="64"/>
      <c r="D57" s="65"/>
      <c r="E57" s="65"/>
      <c r="F57" s="65"/>
      <c r="G57" s="65"/>
      <c r="H57" s="65"/>
      <c r="I57" s="64"/>
    </row>
    <row r="58" spans="1:9" ht="15.75" x14ac:dyDescent="0.25">
      <c r="A58" s="63"/>
      <c r="B58" s="20"/>
      <c r="C58" s="64"/>
      <c r="D58" s="65"/>
      <c r="E58" s="65"/>
      <c r="F58" s="65"/>
      <c r="G58" s="65"/>
      <c r="H58" s="65"/>
      <c r="I58" s="64"/>
    </row>
    <row r="59" spans="1:9" ht="15.75" x14ac:dyDescent="0.25">
      <c r="A59" s="63"/>
      <c r="B59" s="20"/>
      <c r="C59" s="64"/>
      <c r="D59" s="65"/>
      <c r="E59" s="65"/>
      <c r="F59" s="65"/>
      <c r="G59" s="65"/>
      <c r="H59" s="65"/>
      <c r="I59" s="64"/>
    </row>
    <row r="60" spans="1:9" s="13" customFormat="1" ht="15.75" x14ac:dyDescent="0.25">
      <c r="A60" s="36"/>
      <c r="B60" s="17"/>
      <c r="C60" s="37"/>
      <c r="D60" s="38"/>
      <c r="E60" s="38"/>
      <c r="F60" s="38"/>
      <c r="G60" s="38"/>
      <c r="H60" s="38"/>
      <c r="I60" s="37"/>
    </row>
    <row r="61" spans="1:9" ht="15.75" x14ac:dyDescent="0.25">
      <c r="A61" s="16"/>
      <c r="D61" s="16"/>
      <c r="E61" s="16"/>
      <c r="F61" s="16"/>
      <c r="G61" s="16"/>
      <c r="H61" s="16"/>
      <c r="I61" s="16"/>
    </row>
    <row r="62" spans="1:9" ht="15.75" hidden="1" x14ac:dyDescent="0.25">
      <c r="A62" s="16"/>
      <c r="B62" s="17"/>
      <c r="C62" s="16"/>
      <c r="D62" s="16"/>
      <c r="E62" s="16"/>
      <c r="F62" s="16"/>
      <c r="G62" s="16"/>
      <c r="H62" s="16"/>
      <c r="I62" s="16"/>
    </row>
    <row r="63" spans="1:9" ht="15.75" hidden="1" x14ac:dyDescent="0.25">
      <c r="A63" s="16"/>
      <c r="B63" s="17"/>
      <c r="C63" s="13" t="s">
        <v>142</v>
      </c>
      <c r="D63" s="14"/>
      <c r="F63" s="13" t="s">
        <v>143</v>
      </c>
      <c r="G63" s="13" t="s">
        <v>144</v>
      </c>
      <c r="H63" s="16"/>
      <c r="I63" s="16"/>
    </row>
    <row r="64" spans="1:9" ht="15.75" hidden="1" x14ac:dyDescent="0.25">
      <c r="A64" s="16"/>
      <c r="B64" s="17"/>
      <c r="C64" t="s">
        <v>145</v>
      </c>
      <c r="D64" s="14">
        <v>44496</v>
      </c>
      <c r="E64" s="14">
        <v>45747</v>
      </c>
      <c r="F64" s="13">
        <v>0.5</v>
      </c>
      <c r="G64" s="13">
        <v>0.45</v>
      </c>
      <c r="H64" s="16"/>
      <c r="I64" s="16"/>
    </row>
    <row r="65" spans="1:9" ht="15.75" hidden="1" x14ac:dyDescent="0.25">
      <c r="A65" s="16"/>
      <c r="B65" s="17"/>
      <c r="C65" s="13" t="s">
        <v>146</v>
      </c>
      <c r="D65" s="14">
        <v>45748</v>
      </c>
      <c r="E65" s="14" t="s">
        <v>147</v>
      </c>
      <c r="F65" s="13">
        <v>0.45</v>
      </c>
      <c r="G65" s="13">
        <v>0.4</v>
      </c>
      <c r="H65" s="16"/>
      <c r="I65" s="16"/>
    </row>
    <row r="66" spans="1:9" ht="15.75" hidden="1" x14ac:dyDescent="0.25">
      <c r="A66" s="2"/>
      <c r="B66" s="20"/>
      <c r="C66" t="s">
        <v>145</v>
      </c>
      <c r="E66" s="39">
        <v>44495</v>
      </c>
      <c r="F66">
        <v>0.25</v>
      </c>
      <c r="G66">
        <v>0.2</v>
      </c>
      <c r="H66" s="2"/>
      <c r="I66" s="2"/>
    </row>
    <row r="67" spans="1:9" ht="15.75" hidden="1" x14ac:dyDescent="0.25">
      <c r="A67" s="2"/>
      <c r="B67" s="20"/>
      <c r="H67" s="2"/>
      <c r="I67" s="2"/>
    </row>
    <row r="68" spans="1:9" ht="15.75" hidden="1" x14ac:dyDescent="0.25">
      <c r="A68" s="2"/>
      <c r="B68" s="20"/>
      <c r="H68" s="2"/>
      <c r="I68" s="2"/>
    </row>
    <row r="69" spans="1:9" ht="15.75" hidden="1" x14ac:dyDescent="0.25">
      <c r="A69" s="2"/>
      <c r="B69" s="20"/>
      <c r="C69" t="s">
        <v>148</v>
      </c>
      <c r="D69" s="14"/>
      <c r="F69" s="13" t="s">
        <v>143</v>
      </c>
      <c r="G69" s="13"/>
      <c r="H69" s="2"/>
      <c r="I69" s="2"/>
    </row>
    <row r="70" spans="1:9" ht="15.75" hidden="1" x14ac:dyDescent="0.25">
      <c r="A70" s="2"/>
      <c r="B70" s="20"/>
      <c r="C70" t="s">
        <v>145</v>
      </c>
      <c r="D70" s="14">
        <v>44496</v>
      </c>
      <c r="E70" s="14">
        <v>45747</v>
      </c>
      <c r="F70" s="13">
        <v>0.5</v>
      </c>
      <c r="G70" s="13"/>
      <c r="H70" s="2"/>
      <c r="I70" s="2"/>
    </row>
    <row r="71" spans="1:9" ht="15.75" hidden="1" x14ac:dyDescent="0.25">
      <c r="A71" s="2"/>
      <c r="B71" s="20"/>
      <c r="D71" s="14">
        <v>45748</v>
      </c>
      <c r="E71" s="14" t="s">
        <v>147</v>
      </c>
      <c r="F71" s="13">
        <v>0.45</v>
      </c>
      <c r="G71" s="13"/>
      <c r="H71" s="2"/>
      <c r="I71" s="2"/>
    </row>
    <row r="72" spans="1:9" ht="15.75" hidden="1" x14ac:dyDescent="0.25">
      <c r="A72" s="2"/>
      <c r="B72" s="20"/>
      <c r="E72" s="39">
        <v>44495</v>
      </c>
      <c r="F72">
        <v>0.25</v>
      </c>
      <c r="H72" s="2"/>
      <c r="I72" s="2"/>
    </row>
    <row r="73" spans="1:9" ht="15" hidden="1" customHeight="1" x14ac:dyDescent="0.25">
      <c r="A73" s="2"/>
      <c r="B73" s="20"/>
      <c r="C73" s="2"/>
      <c r="D73" s="2"/>
      <c r="E73" s="2"/>
      <c r="F73" s="2"/>
      <c r="G73" s="2"/>
      <c r="H73" s="2"/>
      <c r="I73" s="2"/>
    </row>
    <row r="74" spans="1:9" ht="15.75" x14ac:dyDescent="0.25">
      <c r="A74" s="2"/>
      <c r="B74" s="20"/>
      <c r="C74" s="2"/>
      <c r="D74" s="19"/>
      <c r="E74" s="2"/>
      <c r="F74" s="16"/>
      <c r="G74" s="16"/>
      <c r="H74" s="2"/>
      <c r="I74" s="2"/>
    </row>
    <row r="75" spans="1:9" ht="15.75" x14ac:dyDescent="0.25">
      <c r="A75" s="2"/>
      <c r="B75" s="20"/>
      <c r="C75" s="2"/>
      <c r="D75" s="19"/>
      <c r="E75" s="19"/>
      <c r="F75" s="16"/>
      <c r="G75" s="16"/>
      <c r="H75" s="2"/>
      <c r="I75" s="2"/>
    </row>
    <row r="76" spans="1:9" ht="15.75" x14ac:dyDescent="0.25">
      <c r="A76" s="2"/>
      <c r="B76" s="20"/>
      <c r="C76" s="2"/>
      <c r="D76" s="19"/>
      <c r="E76" s="19"/>
      <c r="F76" s="16"/>
      <c r="G76" s="16"/>
      <c r="H76" s="2"/>
      <c r="I76" s="2"/>
    </row>
    <row r="77" spans="1:9" ht="15.75" x14ac:dyDescent="0.25">
      <c r="A77" s="2"/>
      <c r="B77" s="20"/>
      <c r="C77" s="2"/>
      <c r="D77" s="2"/>
      <c r="E77" s="2"/>
      <c r="F77" s="2"/>
      <c r="G77" s="2"/>
      <c r="H77" s="2"/>
      <c r="I77" s="2"/>
    </row>
    <row r="78" spans="1:9" ht="15.75" x14ac:dyDescent="0.25">
      <c r="A78" s="2"/>
      <c r="B78" s="20"/>
      <c r="C78" s="2"/>
      <c r="D78" s="2"/>
      <c r="E78" s="2"/>
      <c r="F78" s="2"/>
      <c r="G78" s="2"/>
      <c r="H78" s="2"/>
      <c r="I78" s="2"/>
    </row>
    <row r="79" spans="1:9" ht="15.75" x14ac:dyDescent="0.25">
      <c r="A79" s="2"/>
      <c r="B79" s="20"/>
      <c r="C79" s="2"/>
      <c r="D79" s="2"/>
      <c r="E79" s="2"/>
      <c r="F79" s="2"/>
      <c r="G79" s="2"/>
      <c r="H79" s="2"/>
      <c r="I79" s="2"/>
    </row>
    <row r="80" spans="1:9" ht="15.75" x14ac:dyDescent="0.25">
      <c r="A80" s="2"/>
      <c r="B80" s="20"/>
      <c r="C80" s="2"/>
      <c r="D80" s="2"/>
      <c r="E80" s="2"/>
      <c r="F80" s="2"/>
      <c r="G80" s="2"/>
      <c r="H80" s="2"/>
      <c r="I80" s="2"/>
    </row>
    <row r="81" spans="1:9" ht="15.75" x14ac:dyDescent="0.25">
      <c r="A81" s="2"/>
      <c r="B81" s="20"/>
      <c r="C81" s="2"/>
      <c r="D81" s="2"/>
      <c r="E81" s="2"/>
      <c r="F81" s="2"/>
      <c r="G81" s="2"/>
      <c r="H81" s="2"/>
      <c r="I81" s="2"/>
    </row>
    <row r="82" spans="1:9" ht="15.75" x14ac:dyDescent="0.25">
      <c r="A82" s="2"/>
      <c r="B82" s="20"/>
      <c r="C82" s="2"/>
      <c r="D82" s="2"/>
      <c r="E82" s="2"/>
      <c r="F82" s="2"/>
      <c r="G82" s="2"/>
      <c r="H82" s="2"/>
      <c r="I82" s="2"/>
    </row>
    <row r="83" spans="1:9" ht="15.75" hidden="1" x14ac:dyDescent="0.25">
      <c r="A83" s="2"/>
      <c r="B83" s="20"/>
      <c r="C83" s="2"/>
      <c r="D83" s="2">
        <v>100</v>
      </c>
      <c r="E83" s="2"/>
      <c r="F83" s="2"/>
      <c r="G83" s="2"/>
      <c r="H83" s="2"/>
      <c r="I83" s="2"/>
    </row>
    <row r="84" spans="1:9" ht="15.75" x14ac:dyDescent="0.25">
      <c r="A84" s="2"/>
      <c r="B84" s="20"/>
      <c r="C84" s="2"/>
      <c r="D84" s="2"/>
      <c r="E84" s="2"/>
      <c r="F84" s="2"/>
      <c r="G84" s="2"/>
      <c r="H84" s="2"/>
      <c r="I84" s="2"/>
    </row>
    <row r="85" spans="1:9" ht="15.75" x14ac:dyDescent="0.25">
      <c r="A85" s="2"/>
      <c r="B85" s="20"/>
      <c r="C85" s="2"/>
      <c r="D85" s="2"/>
      <c r="E85" s="2"/>
      <c r="F85" s="2"/>
      <c r="G85" s="2"/>
      <c r="H85" s="2"/>
      <c r="I85" s="2"/>
    </row>
    <row r="86" spans="1:9" ht="15.75" x14ac:dyDescent="0.25">
      <c r="A86" s="2"/>
      <c r="B86" s="20"/>
      <c r="C86" s="2"/>
      <c r="D86" s="2"/>
      <c r="E86" s="2"/>
      <c r="F86" s="2"/>
      <c r="G86" s="2"/>
      <c r="H86" s="2"/>
      <c r="I86" s="2"/>
    </row>
    <row r="87" spans="1:9" ht="15.75" x14ac:dyDescent="0.25">
      <c r="A87" s="2"/>
      <c r="B87" s="20"/>
      <c r="C87" s="2"/>
      <c r="D87" s="2"/>
      <c r="E87" s="2"/>
      <c r="F87" s="2"/>
      <c r="G87" s="2"/>
      <c r="H87" s="2"/>
      <c r="I87" s="2"/>
    </row>
    <row r="88" spans="1:9" ht="15.75" x14ac:dyDescent="0.25">
      <c r="A88" s="2"/>
      <c r="B88" s="20"/>
      <c r="C88" s="2"/>
      <c r="D88" s="2"/>
      <c r="E88" s="2"/>
      <c r="F88" s="2"/>
      <c r="G88" s="2"/>
      <c r="H88" s="2"/>
      <c r="I88" s="2"/>
    </row>
    <row r="89" spans="1:9" ht="15.75" x14ac:dyDescent="0.25">
      <c r="A89" s="2"/>
      <c r="B89" s="20"/>
      <c r="C89" s="2"/>
      <c r="D89" s="2"/>
      <c r="E89" s="2"/>
      <c r="F89" s="2"/>
      <c r="G89" s="2"/>
      <c r="H89" s="2"/>
      <c r="I89" s="2"/>
    </row>
    <row r="90" spans="1:9" ht="15.75" x14ac:dyDescent="0.25">
      <c r="A90" s="2"/>
      <c r="B90" s="20"/>
      <c r="C90" s="2"/>
      <c r="D90" s="2"/>
      <c r="E90" s="2"/>
      <c r="F90" s="2"/>
      <c r="G90" s="2"/>
      <c r="H90" s="2"/>
      <c r="I90" s="2"/>
    </row>
    <row r="91" spans="1:9" ht="15.75" x14ac:dyDescent="0.25">
      <c r="A91" s="2"/>
      <c r="B91" s="20"/>
      <c r="C91" s="2"/>
      <c r="D91" s="2"/>
      <c r="E91" s="2"/>
      <c r="F91" s="2"/>
      <c r="G91" s="2"/>
      <c r="H91" s="2"/>
      <c r="I91" s="2"/>
    </row>
    <row r="92" spans="1:9" ht="15.75" x14ac:dyDescent="0.25">
      <c r="A92" s="2"/>
      <c r="B92" s="20"/>
      <c r="C92" s="2"/>
      <c r="D92" s="2"/>
      <c r="E92" s="2"/>
      <c r="F92" s="2"/>
      <c r="G92" s="2"/>
      <c r="H92" s="2"/>
      <c r="I92" s="2"/>
    </row>
    <row r="93" spans="1:9" ht="15.75" x14ac:dyDescent="0.25">
      <c r="A93" s="2"/>
      <c r="B93" s="20"/>
      <c r="C93" s="2"/>
      <c r="D93" s="2"/>
      <c r="E93" s="2"/>
      <c r="F93" s="2"/>
      <c r="G93" s="2"/>
      <c r="H93" s="2"/>
      <c r="I93" s="2"/>
    </row>
    <row r="94" spans="1:9" ht="15.75" x14ac:dyDescent="0.25">
      <c r="A94" s="2"/>
      <c r="B94" s="20"/>
      <c r="C94" s="2"/>
      <c r="D94" s="2"/>
      <c r="E94" s="2"/>
      <c r="F94" s="2"/>
      <c r="G94" s="2"/>
      <c r="H94" s="2"/>
      <c r="I94" s="2"/>
    </row>
    <row r="95" spans="1:9" ht="15.75" x14ac:dyDescent="0.25">
      <c r="A95" s="2"/>
      <c r="B95" s="20"/>
      <c r="C95" s="2"/>
      <c r="D95" s="2"/>
      <c r="E95" s="2"/>
      <c r="F95" s="2"/>
      <c r="G95" s="2"/>
      <c r="H95" s="2"/>
      <c r="I95" s="2"/>
    </row>
    <row r="96" spans="1:9" ht="15.75" x14ac:dyDescent="0.25">
      <c r="A96" s="2"/>
      <c r="B96" s="20"/>
      <c r="C96" s="2"/>
      <c r="D96" s="2"/>
      <c r="E96" s="2"/>
      <c r="F96" s="2"/>
      <c r="G96" s="2"/>
      <c r="H96" s="2"/>
      <c r="I96" s="2"/>
    </row>
    <row r="97" spans="1:9" ht="15.75" x14ac:dyDescent="0.25">
      <c r="A97" s="2"/>
      <c r="B97" s="20"/>
      <c r="C97" s="2"/>
      <c r="D97" s="2"/>
      <c r="E97" s="2"/>
      <c r="F97" s="2"/>
      <c r="G97" s="2"/>
      <c r="H97" s="2"/>
      <c r="I97" s="2"/>
    </row>
    <row r="98" spans="1:9" ht="15.75" x14ac:dyDescent="0.25">
      <c r="A98" s="2"/>
      <c r="B98" s="20"/>
      <c r="C98" s="2"/>
      <c r="D98" s="2"/>
      <c r="E98" s="2"/>
      <c r="F98" s="2"/>
      <c r="G98" s="2"/>
      <c r="H98" s="2"/>
      <c r="I98" s="2"/>
    </row>
    <row r="99" spans="1:9" ht="15.75" x14ac:dyDescent="0.25">
      <c r="A99" s="2"/>
      <c r="B99" s="20"/>
      <c r="C99" s="2"/>
      <c r="D99" s="2"/>
      <c r="E99" s="2"/>
      <c r="F99" s="2"/>
      <c r="G99" s="2"/>
      <c r="H99" s="2"/>
      <c r="I99" s="2"/>
    </row>
    <row r="100" spans="1:9" ht="15.75" x14ac:dyDescent="0.25">
      <c r="A100" s="2"/>
      <c r="B100" s="20"/>
      <c r="C100" s="2"/>
      <c r="D100" s="2"/>
      <c r="E100" s="2"/>
      <c r="F100" s="2"/>
      <c r="G100" s="2"/>
      <c r="H100" s="2"/>
      <c r="I100" s="2"/>
    </row>
    <row r="101" spans="1:9" ht="15.75" x14ac:dyDescent="0.25">
      <c r="A101" s="2"/>
      <c r="B101" s="20"/>
      <c r="C101" s="2"/>
      <c r="D101" s="2"/>
      <c r="E101" s="2"/>
      <c r="F101" s="2"/>
      <c r="G101" s="2"/>
      <c r="H101" s="2"/>
      <c r="I101" s="2"/>
    </row>
    <row r="102" spans="1:9" ht="15.75" x14ac:dyDescent="0.25">
      <c r="A102" s="2"/>
      <c r="B102" s="20"/>
      <c r="C102" s="2"/>
      <c r="D102" s="2"/>
      <c r="E102" s="2"/>
      <c r="F102" s="2"/>
      <c r="G102" s="2"/>
      <c r="H102" s="2"/>
      <c r="I102" s="2"/>
    </row>
    <row r="103" spans="1:9" ht="15.75" x14ac:dyDescent="0.25">
      <c r="A103" s="2"/>
      <c r="B103" s="20"/>
      <c r="C103" s="2"/>
      <c r="D103" s="2"/>
      <c r="E103" s="2"/>
      <c r="F103" s="2"/>
      <c r="G103" s="2"/>
      <c r="H103" s="2"/>
      <c r="I103" s="2"/>
    </row>
    <row r="104" spans="1:9" ht="15.75" x14ac:dyDescent="0.25">
      <c r="A104" s="2"/>
      <c r="B104" s="20"/>
      <c r="C104" s="2"/>
      <c r="D104" s="2"/>
      <c r="E104" s="2"/>
      <c r="F104" s="2"/>
      <c r="G104" s="2"/>
      <c r="H104" s="2"/>
      <c r="I104" s="2"/>
    </row>
    <row r="105" spans="1:9" ht="15.75" x14ac:dyDescent="0.25">
      <c r="A105" s="2"/>
      <c r="B105" s="20"/>
      <c r="C105" s="2"/>
      <c r="D105" s="2"/>
      <c r="E105" s="2"/>
      <c r="F105" s="2"/>
      <c r="G105" s="2"/>
      <c r="H105" s="2"/>
      <c r="I105" s="2"/>
    </row>
    <row r="106" spans="1:9" ht="15.75" x14ac:dyDescent="0.25">
      <c r="A106" s="2"/>
      <c r="B106" s="20"/>
      <c r="C106" s="2"/>
      <c r="D106" s="2"/>
      <c r="E106" s="2"/>
      <c r="F106" s="2"/>
      <c r="G106" s="2"/>
      <c r="H106" s="2"/>
      <c r="I106" s="2"/>
    </row>
    <row r="107" spans="1:9" ht="15.75" x14ac:dyDescent="0.25">
      <c r="A107" s="2"/>
      <c r="B107" s="20"/>
      <c r="C107" s="2"/>
      <c r="D107" s="2"/>
      <c r="E107" s="2"/>
      <c r="F107" s="2"/>
      <c r="G107" s="2"/>
      <c r="H107" s="2"/>
      <c r="I107" s="2"/>
    </row>
    <row r="108" spans="1:9" ht="15.75" x14ac:dyDescent="0.25">
      <c r="A108" s="2"/>
      <c r="B108" s="20"/>
      <c r="C108" s="2"/>
      <c r="D108" s="2"/>
      <c r="E108" s="2"/>
      <c r="F108" s="2"/>
      <c r="G108" s="2"/>
      <c r="H108" s="2"/>
      <c r="I108" s="2"/>
    </row>
    <row r="109" spans="1:9" ht="15.75" x14ac:dyDescent="0.25">
      <c r="A109" s="2"/>
      <c r="B109" s="20"/>
      <c r="C109" s="2"/>
      <c r="D109" s="2"/>
      <c r="E109" s="2"/>
      <c r="F109" s="2"/>
      <c r="G109" s="2"/>
      <c r="H109" s="2"/>
      <c r="I109" s="2"/>
    </row>
    <row r="110" spans="1:9" ht="15.75" x14ac:dyDescent="0.25">
      <c r="A110" s="2"/>
      <c r="B110" s="20"/>
      <c r="C110" s="2"/>
      <c r="D110" s="2"/>
      <c r="E110" s="2"/>
      <c r="F110" s="2"/>
      <c r="G110" s="2"/>
      <c r="H110" s="2"/>
      <c r="I110" s="2"/>
    </row>
    <row r="111" spans="1:9" ht="15.75" x14ac:dyDescent="0.25">
      <c r="A111" s="2"/>
      <c r="B111" s="20"/>
      <c r="C111" s="2"/>
      <c r="D111" s="2"/>
      <c r="E111" s="2"/>
      <c r="F111" s="2"/>
      <c r="G111" s="2"/>
      <c r="H111" s="2"/>
      <c r="I111" s="2"/>
    </row>
    <row r="112" spans="1:9" ht="15.75" x14ac:dyDescent="0.25">
      <c r="A112" s="2"/>
      <c r="B112" s="20"/>
      <c r="C112" s="2"/>
      <c r="D112" s="2"/>
      <c r="E112" s="2"/>
      <c r="F112" s="2"/>
      <c r="G112" s="2"/>
      <c r="H112" s="2"/>
      <c r="I112" s="2"/>
    </row>
    <row r="113" spans="1:9" ht="15.75" x14ac:dyDescent="0.25">
      <c r="A113" s="2"/>
      <c r="B113" s="20"/>
      <c r="C113" s="2"/>
      <c r="D113" s="2"/>
      <c r="E113" s="2"/>
      <c r="F113" s="2"/>
      <c r="G113" s="2"/>
      <c r="H113" s="2"/>
      <c r="I113" s="2"/>
    </row>
    <row r="114" spans="1:9" ht="15.75" x14ac:dyDescent="0.25">
      <c r="A114" s="2"/>
      <c r="B114" s="20"/>
      <c r="C114" s="2"/>
      <c r="D114" s="2"/>
      <c r="E114" s="2"/>
      <c r="F114" s="2"/>
      <c r="G114" s="2"/>
      <c r="H114" s="2"/>
      <c r="I114" s="2"/>
    </row>
    <row r="115" spans="1:9" ht="15.75" x14ac:dyDescent="0.25">
      <c r="A115" s="2"/>
      <c r="B115" s="20"/>
      <c r="C115" s="2"/>
      <c r="D115" s="2"/>
      <c r="E115" s="2"/>
      <c r="F115" s="2"/>
      <c r="G115" s="2"/>
      <c r="H115" s="2"/>
      <c r="I115" s="2"/>
    </row>
    <row r="116" spans="1:9" ht="15.75" x14ac:dyDescent="0.25">
      <c r="A116" s="2"/>
      <c r="B116" s="20"/>
      <c r="C116" s="2"/>
      <c r="D116" s="2"/>
      <c r="E116" s="2"/>
      <c r="F116" s="2"/>
      <c r="G116" s="2"/>
      <c r="H116" s="2"/>
      <c r="I116" s="2"/>
    </row>
    <row r="117" spans="1:9" ht="15.75" x14ac:dyDescent="0.25">
      <c r="A117" s="2"/>
      <c r="B117" s="20"/>
      <c r="C117" s="2"/>
      <c r="D117" s="2"/>
      <c r="E117" s="2"/>
      <c r="F117" s="2"/>
      <c r="G117" s="2"/>
      <c r="H117" s="2"/>
      <c r="I117" s="2"/>
    </row>
    <row r="118" spans="1:9" ht="15.75" x14ac:dyDescent="0.25">
      <c r="A118" s="2"/>
      <c r="B118" s="20"/>
      <c r="C118" s="2"/>
      <c r="D118" s="2"/>
      <c r="E118" s="2"/>
      <c r="F118" s="2"/>
      <c r="G118" s="2"/>
      <c r="H118" s="2"/>
      <c r="I118" s="2"/>
    </row>
    <row r="119" spans="1:9" ht="15.75" x14ac:dyDescent="0.25">
      <c r="A119" s="2"/>
      <c r="B119" s="20"/>
      <c r="C119" s="2"/>
      <c r="D119" s="2"/>
      <c r="E119" s="2"/>
      <c r="F119" s="2"/>
      <c r="G119" s="2"/>
      <c r="H119" s="2"/>
      <c r="I119" s="2"/>
    </row>
    <row r="120" spans="1:9" ht="15.75" x14ac:dyDescent="0.25">
      <c r="A120" s="2"/>
      <c r="B120" s="20"/>
      <c r="C120" s="2"/>
      <c r="D120" s="2"/>
      <c r="E120" s="2"/>
      <c r="F120" s="2"/>
      <c r="G120" s="2"/>
      <c r="H120" s="2"/>
      <c r="I120" s="2"/>
    </row>
    <row r="121" spans="1:9" ht="15.75" x14ac:dyDescent="0.25">
      <c r="A121" s="2"/>
      <c r="B121" s="20"/>
      <c r="C121" s="2"/>
      <c r="D121" s="2"/>
      <c r="E121" s="2"/>
      <c r="F121" s="2"/>
      <c r="G121" s="2"/>
      <c r="H121" s="2"/>
      <c r="I121" s="2"/>
    </row>
    <row r="122" spans="1:9" ht="15.75" x14ac:dyDescent="0.25">
      <c r="A122" s="2"/>
      <c r="B122" s="20"/>
      <c r="C122" s="2"/>
      <c r="D122" s="2"/>
      <c r="E122" s="2"/>
      <c r="F122" s="2"/>
      <c r="G122" s="2"/>
      <c r="H122" s="2"/>
      <c r="I122" s="2"/>
    </row>
    <row r="123" spans="1:9" ht="15.75" x14ac:dyDescent="0.25">
      <c r="A123" s="2"/>
      <c r="B123" s="20"/>
      <c r="C123" s="2"/>
      <c r="D123" s="2"/>
      <c r="E123" s="2"/>
      <c r="F123" s="2"/>
      <c r="G123" s="2"/>
      <c r="H123" s="2"/>
      <c r="I123" s="2"/>
    </row>
    <row r="124" spans="1:9" ht="15.75" x14ac:dyDescent="0.25">
      <c r="A124" s="2"/>
      <c r="B124" s="20"/>
      <c r="C124" s="2"/>
      <c r="D124" s="2"/>
      <c r="E124" s="2"/>
      <c r="F124" s="2"/>
      <c r="G124" s="2"/>
      <c r="H124" s="2"/>
      <c r="I124" s="2"/>
    </row>
    <row r="125" spans="1:9" ht="15.75" x14ac:dyDescent="0.25">
      <c r="A125" s="2"/>
      <c r="B125" s="20"/>
      <c r="C125" s="2"/>
      <c r="D125" s="2"/>
      <c r="E125" s="2"/>
      <c r="F125" s="2"/>
      <c r="G125" s="2"/>
      <c r="H125" s="2"/>
      <c r="I125" s="2"/>
    </row>
    <row r="126" spans="1:9" ht="15.75" x14ac:dyDescent="0.25">
      <c r="A126" s="2"/>
      <c r="B126" s="20"/>
      <c r="C126" s="2"/>
      <c r="D126" s="2"/>
      <c r="E126" s="2"/>
      <c r="F126" s="2"/>
      <c r="G126" s="2"/>
      <c r="H126" s="2"/>
      <c r="I126" s="2"/>
    </row>
    <row r="127" spans="1:9" ht="15.75" x14ac:dyDescent="0.25">
      <c r="A127" s="2"/>
      <c r="B127" s="20"/>
      <c r="C127" s="2"/>
      <c r="D127" s="2"/>
      <c r="E127" s="2"/>
      <c r="F127" s="2"/>
      <c r="G127" s="2"/>
      <c r="H127" s="2"/>
      <c r="I127" s="2"/>
    </row>
    <row r="128" spans="1:9" ht="15.75" x14ac:dyDescent="0.25">
      <c r="A128" s="2"/>
      <c r="B128" s="20"/>
      <c r="C128" s="2"/>
      <c r="D128" s="2"/>
      <c r="E128" s="2"/>
      <c r="F128" s="2"/>
      <c r="G128" s="2"/>
      <c r="H128" s="2"/>
      <c r="I128" s="2"/>
    </row>
    <row r="129" spans="1:9" ht="15.75" x14ac:dyDescent="0.25">
      <c r="A129" s="2"/>
      <c r="B129" s="20"/>
      <c r="C129" s="2"/>
      <c r="D129" s="2"/>
      <c r="E129" s="2"/>
      <c r="F129" s="2"/>
      <c r="G129" s="2"/>
      <c r="H129" s="2"/>
      <c r="I129" s="2"/>
    </row>
    <row r="130" spans="1:9" ht="15.75" x14ac:dyDescent="0.25">
      <c r="A130" s="2"/>
      <c r="B130" s="20"/>
      <c r="C130" s="2"/>
      <c r="D130" s="2"/>
      <c r="E130" s="2"/>
      <c r="F130" s="2"/>
      <c r="G130" s="2"/>
      <c r="H130" s="2"/>
      <c r="I130" s="2"/>
    </row>
    <row r="131" spans="1:9" ht="15.75" x14ac:dyDescent="0.25">
      <c r="A131" s="2"/>
      <c r="B131" s="20"/>
      <c r="C131" s="2"/>
      <c r="D131" s="2"/>
      <c r="E131" s="2"/>
      <c r="F131" s="2"/>
      <c r="G131" s="2"/>
      <c r="H131" s="2"/>
      <c r="I131" s="2"/>
    </row>
    <row r="132" spans="1:9" ht="15.75" x14ac:dyDescent="0.25">
      <c r="A132" s="2"/>
      <c r="B132" s="20"/>
      <c r="C132" s="2"/>
      <c r="D132" s="2"/>
      <c r="E132" s="2"/>
      <c r="F132" s="2"/>
      <c r="G132" s="2"/>
      <c r="H132" s="2"/>
      <c r="I132" s="2"/>
    </row>
    <row r="133" spans="1:9" ht="15.75" x14ac:dyDescent="0.25">
      <c r="A133" s="2"/>
      <c r="B133" s="20"/>
      <c r="C133" s="2"/>
      <c r="D133" s="2"/>
      <c r="E133" s="2"/>
      <c r="F133" s="2"/>
      <c r="G133" s="2"/>
      <c r="H133" s="2"/>
      <c r="I133" s="2"/>
    </row>
    <row r="134" spans="1:9" ht="15.75" x14ac:dyDescent="0.25">
      <c r="A134" s="2"/>
      <c r="B134" s="20"/>
      <c r="C134" s="2"/>
      <c r="D134" s="2"/>
      <c r="E134" s="2"/>
      <c r="F134" s="2"/>
      <c r="G134" s="2"/>
      <c r="H134" s="2"/>
      <c r="I134" s="2"/>
    </row>
    <row r="135" spans="1:9" ht="15.75" x14ac:dyDescent="0.25">
      <c r="A135" s="2"/>
      <c r="B135" s="20"/>
      <c r="C135" s="2"/>
      <c r="D135" s="2"/>
      <c r="E135" s="2"/>
      <c r="F135" s="2"/>
      <c r="G135" s="2"/>
      <c r="H135" s="2"/>
      <c r="I135" s="2"/>
    </row>
    <row r="136" spans="1:9" ht="15.75" x14ac:dyDescent="0.25">
      <c r="A136" s="2"/>
      <c r="B136" s="20"/>
      <c r="C136" s="2"/>
      <c r="D136" s="2"/>
      <c r="E136" s="2"/>
      <c r="F136" s="2"/>
      <c r="G136" s="2"/>
      <c r="H136" s="2"/>
      <c r="I136" s="2"/>
    </row>
    <row r="137" spans="1:9" ht="15.75" x14ac:dyDescent="0.25">
      <c r="A137" s="2"/>
      <c r="B137" s="20"/>
      <c r="C137" s="2"/>
      <c r="D137" s="2"/>
      <c r="E137" s="2"/>
      <c r="F137" s="2"/>
      <c r="G137" s="2"/>
      <c r="H137" s="2"/>
      <c r="I137" s="2"/>
    </row>
    <row r="138" spans="1:9" ht="15.75" x14ac:dyDescent="0.25">
      <c r="A138" s="2"/>
      <c r="B138" s="20"/>
      <c r="C138" s="2"/>
      <c r="D138" s="2"/>
      <c r="E138" s="2"/>
      <c r="F138" s="2"/>
      <c r="G138" s="2"/>
      <c r="H138" s="2"/>
      <c r="I138" s="2"/>
    </row>
    <row r="139" spans="1:9" ht="15.75" x14ac:dyDescent="0.25">
      <c r="A139" s="2"/>
      <c r="B139" s="20"/>
      <c r="C139" s="2"/>
      <c r="D139" s="2"/>
      <c r="E139" s="2"/>
      <c r="F139" s="2"/>
      <c r="G139" s="2"/>
      <c r="H139" s="2"/>
      <c r="I139" s="2"/>
    </row>
    <row r="140" spans="1:9" ht="15.75" x14ac:dyDescent="0.25">
      <c r="A140" s="2"/>
      <c r="B140" s="20"/>
      <c r="C140" s="2"/>
      <c r="D140" s="2"/>
      <c r="E140" s="2"/>
      <c r="F140" s="2"/>
      <c r="G140" s="2"/>
      <c r="H140" s="2"/>
      <c r="I140" s="2"/>
    </row>
    <row r="141" spans="1:9" ht="15.75" x14ac:dyDescent="0.25">
      <c r="A141" s="2"/>
      <c r="B141" s="20"/>
      <c r="C141" s="2"/>
      <c r="D141" s="2"/>
      <c r="E141" s="2"/>
      <c r="F141" s="2"/>
      <c r="G141" s="2"/>
      <c r="H141" s="2"/>
      <c r="I141" s="2"/>
    </row>
    <row r="142" spans="1:9" ht="15.75" x14ac:dyDescent="0.25">
      <c r="A142" s="2"/>
      <c r="B142" s="20"/>
      <c r="C142" s="2"/>
      <c r="D142" s="2"/>
      <c r="E142" s="2"/>
      <c r="F142" s="2"/>
      <c r="G142" s="2"/>
      <c r="H142" s="2"/>
      <c r="I142" s="2"/>
    </row>
    <row r="143" spans="1:9" ht="15.75" x14ac:dyDescent="0.25">
      <c r="A143" s="2"/>
      <c r="B143" s="20"/>
      <c r="C143" s="2"/>
      <c r="D143" s="2"/>
      <c r="E143" s="2"/>
      <c r="F143" s="2"/>
      <c r="G143" s="2"/>
      <c r="H143" s="2"/>
      <c r="I143" s="2"/>
    </row>
    <row r="144" spans="1:9" ht="15.75" x14ac:dyDescent="0.25">
      <c r="A144" s="2"/>
      <c r="B144" s="20"/>
      <c r="C144" s="2"/>
      <c r="D144" s="2"/>
      <c r="E144" s="2"/>
      <c r="F144" s="2"/>
      <c r="G144" s="2"/>
      <c r="H144" s="2"/>
      <c r="I144" s="2"/>
    </row>
    <row r="145" spans="1:9" ht="15.75" x14ac:dyDescent="0.25">
      <c r="A145" s="2"/>
      <c r="B145" s="20"/>
      <c r="C145" s="2"/>
      <c r="D145" s="2"/>
      <c r="E145" s="2"/>
      <c r="F145" s="2"/>
      <c r="G145" s="2"/>
      <c r="H145" s="2"/>
      <c r="I145" s="2"/>
    </row>
    <row r="146" spans="1:9" ht="15.75" x14ac:dyDescent="0.25">
      <c r="A146" s="2"/>
      <c r="B146" s="20"/>
      <c r="C146" s="2"/>
      <c r="D146" s="2"/>
      <c r="E146" s="2"/>
      <c r="F146" s="2"/>
      <c r="G146" s="2"/>
      <c r="H146" s="2"/>
      <c r="I146" s="2"/>
    </row>
    <row r="147" spans="1:9" ht="15.75" x14ac:dyDescent="0.25">
      <c r="A147" s="2"/>
      <c r="B147" s="20"/>
      <c r="C147" s="2"/>
      <c r="D147" s="2"/>
      <c r="E147" s="2"/>
      <c r="F147" s="2"/>
      <c r="G147" s="2"/>
      <c r="H147" s="2"/>
      <c r="I147" s="2"/>
    </row>
    <row r="148" spans="1:9" ht="15.75" x14ac:dyDescent="0.25">
      <c r="A148" s="2"/>
      <c r="B148" s="20"/>
      <c r="C148" s="2"/>
      <c r="D148" s="2"/>
      <c r="E148" s="2"/>
      <c r="F148" s="2"/>
      <c r="G148" s="2"/>
      <c r="H148" s="2"/>
      <c r="I148" s="2"/>
    </row>
    <row r="149" spans="1:9" ht="15.75" x14ac:dyDescent="0.25">
      <c r="A149" s="2"/>
      <c r="B149" s="20"/>
      <c r="C149" s="2"/>
      <c r="D149" s="2"/>
      <c r="E149" s="2"/>
      <c r="F149" s="2"/>
      <c r="G149" s="2"/>
      <c r="H149" s="2"/>
      <c r="I149" s="2"/>
    </row>
    <row r="150" spans="1:9" ht="15.75" x14ac:dyDescent="0.25">
      <c r="A150" s="2"/>
      <c r="B150" s="20"/>
      <c r="C150" s="2"/>
      <c r="D150" s="2"/>
      <c r="E150" s="2"/>
      <c r="F150" s="2"/>
      <c r="G150" s="2"/>
      <c r="H150" s="2"/>
      <c r="I150" s="2"/>
    </row>
    <row r="151" spans="1:9" ht="15.75" x14ac:dyDescent="0.25">
      <c r="A151" s="2"/>
      <c r="B151" s="20"/>
      <c r="C151" s="2"/>
      <c r="D151" s="2"/>
      <c r="E151" s="2"/>
      <c r="F151" s="2"/>
      <c r="G151" s="2"/>
      <c r="H151" s="2"/>
      <c r="I151" s="2"/>
    </row>
    <row r="152" spans="1:9" ht="15.75" x14ac:dyDescent="0.25">
      <c r="A152" s="2"/>
      <c r="B152" s="20"/>
      <c r="C152" s="2"/>
      <c r="D152" s="2"/>
      <c r="E152" s="2"/>
      <c r="F152" s="2"/>
      <c r="G152" s="2"/>
      <c r="H152" s="2"/>
      <c r="I152" s="2"/>
    </row>
    <row r="153" spans="1:9" ht="15.75" x14ac:dyDescent="0.25">
      <c r="A153" s="2"/>
      <c r="B153" s="20"/>
      <c r="C153" s="2"/>
      <c r="D153" s="2"/>
      <c r="E153" s="2"/>
      <c r="F153" s="2"/>
      <c r="G153" s="2"/>
      <c r="H153" s="2"/>
      <c r="I153" s="2"/>
    </row>
    <row r="154" spans="1:9" ht="15.75" x14ac:dyDescent="0.25">
      <c r="A154" s="2"/>
      <c r="B154" s="20"/>
      <c r="C154" s="2"/>
      <c r="D154" s="2"/>
      <c r="E154" s="2"/>
      <c r="F154" s="2"/>
      <c r="G154" s="2"/>
      <c r="H154" s="2"/>
      <c r="I154" s="2"/>
    </row>
    <row r="155" spans="1:9" ht="15.75" x14ac:dyDescent="0.25">
      <c r="A155" s="2"/>
      <c r="B155" s="20"/>
      <c r="C155" s="2"/>
      <c r="D155" s="2"/>
      <c r="E155" s="2"/>
      <c r="F155" s="2"/>
      <c r="G155" s="2"/>
      <c r="H155" s="2"/>
      <c r="I155" s="2"/>
    </row>
    <row r="156" spans="1:9" ht="15.75" x14ac:dyDescent="0.25">
      <c r="A156" s="2"/>
      <c r="B156" s="20"/>
      <c r="C156" s="2"/>
      <c r="D156" s="2"/>
      <c r="E156" s="2"/>
      <c r="F156" s="2"/>
      <c r="G156" s="2"/>
      <c r="H156" s="2"/>
      <c r="I156" s="2"/>
    </row>
    <row r="157" spans="1:9" ht="15.75" x14ac:dyDescent="0.25">
      <c r="A157" s="2"/>
      <c r="B157" s="20"/>
      <c r="C157" s="2"/>
      <c r="D157" s="2"/>
      <c r="E157" s="2"/>
      <c r="F157" s="2"/>
      <c r="G157" s="2"/>
      <c r="H157" s="2"/>
      <c r="I157" s="2"/>
    </row>
    <row r="158" spans="1:9" ht="15.75" x14ac:dyDescent="0.25">
      <c r="A158" s="2"/>
      <c r="B158" s="20"/>
      <c r="C158" s="2"/>
      <c r="D158" s="2"/>
      <c r="E158" s="2"/>
      <c r="F158" s="2"/>
      <c r="G158" s="2"/>
      <c r="H158" s="2"/>
      <c r="I158" s="2"/>
    </row>
    <row r="159" spans="1:9" ht="15.75" x14ac:dyDescent="0.25">
      <c r="A159" s="2"/>
      <c r="B159" s="20"/>
      <c r="C159" s="2"/>
      <c r="D159" s="2"/>
      <c r="E159" s="2"/>
      <c r="F159" s="2"/>
      <c r="G159" s="2"/>
      <c r="H159" s="2"/>
      <c r="I159" s="2"/>
    </row>
    <row r="160" spans="1:9" ht="15.75" x14ac:dyDescent="0.25">
      <c r="A160" s="2"/>
      <c r="B160" s="20"/>
      <c r="C160" s="2"/>
      <c r="D160" s="2"/>
      <c r="E160" s="2"/>
      <c r="F160" s="2"/>
      <c r="G160" s="2"/>
      <c r="H160" s="2"/>
      <c r="I160" s="2"/>
    </row>
    <row r="161" spans="1:9" ht="15.75" x14ac:dyDescent="0.25">
      <c r="A161" s="2"/>
      <c r="B161" s="20"/>
      <c r="C161" s="2"/>
      <c r="D161" s="2"/>
      <c r="E161" s="2"/>
      <c r="F161" s="2"/>
      <c r="G161" s="2"/>
      <c r="H161" s="2"/>
      <c r="I161" s="2"/>
    </row>
    <row r="162" spans="1:9" ht="15.75" x14ac:dyDescent="0.25">
      <c r="A162" s="2"/>
      <c r="B162" s="20"/>
      <c r="C162" s="2"/>
      <c r="D162" s="2"/>
      <c r="E162" s="2"/>
      <c r="F162" s="2"/>
      <c r="G162" s="2"/>
      <c r="H162" s="2"/>
      <c r="I162" s="2"/>
    </row>
    <row r="163" spans="1:9" ht="15.75" x14ac:dyDescent="0.25">
      <c r="A163" s="2"/>
      <c r="B163" s="20"/>
      <c r="C163" s="2"/>
      <c r="D163" s="2"/>
      <c r="E163" s="2"/>
      <c r="F163" s="2"/>
      <c r="G163" s="2"/>
      <c r="H163" s="2"/>
      <c r="I163" s="2"/>
    </row>
    <row r="164" spans="1:9" ht="15.75" x14ac:dyDescent="0.25">
      <c r="A164" s="2"/>
      <c r="B164" s="20"/>
      <c r="C164" s="2"/>
      <c r="D164" s="2"/>
      <c r="E164" s="2"/>
      <c r="F164" s="2"/>
      <c r="G164" s="2"/>
      <c r="H164" s="2"/>
      <c r="I164" s="2"/>
    </row>
    <row r="165" spans="1:9" ht="15.75" x14ac:dyDescent="0.25">
      <c r="A165" s="2"/>
      <c r="B165" s="20"/>
      <c r="C165" s="2"/>
      <c r="D165" s="2"/>
      <c r="E165" s="2"/>
      <c r="F165" s="2"/>
      <c r="G165" s="2"/>
      <c r="H165" s="2"/>
      <c r="I165" s="2"/>
    </row>
    <row r="166" spans="1:9" ht="15.75" x14ac:dyDescent="0.25">
      <c r="A166" s="2"/>
      <c r="B166" s="20"/>
      <c r="C166" s="2"/>
      <c r="D166" s="2"/>
      <c r="E166" s="2"/>
      <c r="F166" s="2"/>
      <c r="G166" s="2"/>
      <c r="H166" s="2"/>
      <c r="I166" s="2"/>
    </row>
    <row r="167" spans="1:9" ht="15.75" x14ac:dyDescent="0.25">
      <c r="A167" s="2"/>
      <c r="B167" s="20"/>
      <c r="C167" s="2"/>
      <c r="D167" s="2"/>
      <c r="E167" s="2"/>
      <c r="F167" s="2"/>
      <c r="G167" s="2"/>
      <c r="H167" s="2"/>
      <c r="I167" s="2"/>
    </row>
    <row r="168" spans="1:9" ht="15.75" x14ac:dyDescent="0.25">
      <c r="A168" s="2"/>
      <c r="B168" s="20"/>
      <c r="C168" s="2"/>
      <c r="D168" s="2"/>
      <c r="E168" s="2"/>
      <c r="F168" s="2"/>
      <c r="G168" s="2"/>
      <c r="H168" s="2"/>
      <c r="I168" s="2"/>
    </row>
    <row r="169" spans="1:9" ht="15.75" x14ac:dyDescent="0.25">
      <c r="A169" s="2"/>
      <c r="B169" s="20"/>
      <c r="C169" s="2"/>
      <c r="D169" s="2"/>
      <c r="E169" s="2"/>
      <c r="F169" s="2"/>
      <c r="G169" s="2"/>
      <c r="H169" s="2"/>
      <c r="I169" s="2"/>
    </row>
    <row r="170" spans="1:9" ht="15.75" x14ac:dyDescent="0.25">
      <c r="A170" s="2"/>
      <c r="B170" s="20"/>
      <c r="C170" s="2"/>
      <c r="D170" s="2"/>
      <c r="E170" s="2"/>
      <c r="F170" s="2"/>
      <c r="G170" s="2"/>
      <c r="H170" s="2"/>
      <c r="I170" s="2"/>
    </row>
    <row r="171" spans="1:9" ht="15.75" x14ac:dyDescent="0.25">
      <c r="A171" s="2"/>
      <c r="B171" s="20"/>
      <c r="C171" s="2"/>
      <c r="D171" s="2"/>
      <c r="E171" s="2"/>
      <c r="F171" s="2"/>
      <c r="G171" s="2"/>
      <c r="H171" s="2"/>
      <c r="I171" s="2"/>
    </row>
    <row r="172" spans="1:9" ht="15.75" x14ac:dyDescent="0.25">
      <c r="A172" s="2"/>
      <c r="B172" s="20"/>
      <c r="C172" s="2"/>
      <c r="D172" s="2"/>
      <c r="E172" s="2"/>
      <c r="F172" s="2"/>
      <c r="G172" s="2"/>
      <c r="H172" s="2"/>
      <c r="I172" s="2"/>
    </row>
    <row r="173" spans="1:9" ht="15.75" x14ac:dyDescent="0.25">
      <c r="A173" s="2"/>
      <c r="B173" s="20"/>
      <c r="C173" s="2"/>
      <c r="D173" s="2"/>
      <c r="E173" s="2"/>
      <c r="F173" s="2"/>
      <c r="G173" s="2"/>
      <c r="H173" s="2"/>
      <c r="I173" s="2"/>
    </row>
    <row r="174" spans="1:9" ht="15.75" x14ac:dyDescent="0.25">
      <c r="A174" s="2"/>
      <c r="B174" s="20"/>
      <c r="C174" s="2"/>
      <c r="D174" s="2"/>
      <c r="E174" s="2"/>
      <c r="F174" s="2"/>
      <c r="G174" s="2"/>
      <c r="H174" s="2"/>
      <c r="I174" s="2"/>
    </row>
    <row r="175" spans="1:9" ht="15.75" x14ac:dyDescent="0.25">
      <c r="A175" s="2"/>
      <c r="B175" s="20"/>
      <c r="C175" s="2"/>
      <c r="D175" s="2"/>
      <c r="E175" s="2"/>
      <c r="F175" s="2"/>
      <c r="G175" s="2"/>
      <c r="H175" s="2"/>
      <c r="I175" s="2"/>
    </row>
    <row r="176" spans="1:9" ht="15.75" x14ac:dyDescent="0.25">
      <c r="A176" s="2"/>
      <c r="B176" s="20"/>
      <c r="C176" s="2"/>
      <c r="D176" s="2"/>
      <c r="E176" s="2"/>
      <c r="F176" s="2"/>
      <c r="G176" s="2"/>
      <c r="H176" s="2"/>
      <c r="I176" s="2"/>
    </row>
    <row r="177" spans="1:9" ht="15.75" x14ac:dyDescent="0.25">
      <c r="A177" s="2"/>
      <c r="B177" s="20"/>
      <c r="C177" s="2"/>
      <c r="D177" s="2"/>
      <c r="E177" s="2"/>
      <c r="F177" s="2"/>
      <c r="G177" s="2"/>
      <c r="H177" s="2"/>
      <c r="I177" s="2"/>
    </row>
    <row r="178" spans="1:9" ht="15.75" x14ac:dyDescent="0.25">
      <c r="A178" s="2"/>
      <c r="B178" s="20"/>
      <c r="C178" s="2"/>
      <c r="D178" s="2"/>
      <c r="E178" s="2"/>
      <c r="F178" s="2"/>
      <c r="G178" s="2"/>
      <c r="H178" s="2"/>
      <c r="I178" s="2"/>
    </row>
    <row r="179" spans="1:9" ht="15.75" x14ac:dyDescent="0.25">
      <c r="A179" s="2"/>
      <c r="B179" s="20"/>
      <c r="C179" s="2"/>
      <c r="D179" s="2"/>
      <c r="E179" s="2"/>
      <c r="F179" s="2"/>
      <c r="G179" s="2"/>
      <c r="H179" s="2"/>
      <c r="I179" s="2"/>
    </row>
    <row r="180" spans="1:9" ht="15.75" x14ac:dyDescent="0.25">
      <c r="A180" s="2"/>
      <c r="B180" s="20"/>
      <c r="C180" s="2"/>
      <c r="D180" s="2"/>
      <c r="E180" s="2"/>
      <c r="F180" s="2"/>
      <c r="G180" s="2"/>
      <c r="H180" s="2"/>
      <c r="I180" s="2"/>
    </row>
    <row r="181" spans="1:9" ht="15.75" x14ac:dyDescent="0.25">
      <c r="A181" s="2"/>
      <c r="B181" s="20"/>
      <c r="C181" s="2"/>
      <c r="D181" s="2"/>
      <c r="E181" s="2"/>
      <c r="F181" s="2"/>
      <c r="G181" s="2"/>
      <c r="H181" s="2"/>
      <c r="I181" s="2"/>
    </row>
    <row r="182" spans="1:9" ht="15.75" x14ac:dyDescent="0.25">
      <c r="A182" s="2"/>
      <c r="B182" s="20"/>
      <c r="C182" s="2"/>
      <c r="D182" s="2"/>
      <c r="E182" s="2"/>
      <c r="F182" s="2"/>
      <c r="G182" s="2"/>
      <c r="H182" s="2"/>
      <c r="I182" s="2"/>
    </row>
    <row r="183" spans="1:9" ht="15.75" x14ac:dyDescent="0.25">
      <c r="A183" s="2"/>
      <c r="B183" s="20"/>
      <c r="C183" s="2"/>
      <c r="D183" s="2"/>
      <c r="E183" s="2"/>
      <c r="F183" s="2"/>
      <c r="G183" s="2"/>
      <c r="H183" s="2"/>
      <c r="I183" s="2"/>
    </row>
    <row r="184" spans="1:9" ht="15.75" x14ac:dyDescent="0.25">
      <c r="A184" s="2"/>
      <c r="B184" s="20"/>
      <c r="C184" s="2"/>
      <c r="D184" s="2"/>
      <c r="E184" s="2"/>
      <c r="F184" s="2"/>
      <c r="G184" s="2"/>
      <c r="H184" s="2"/>
      <c r="I184" s="2"/>
    </row>
    <row r="185" spans="1:9" ht="15.75" x14ac:dyDescent="0.25">
      <c r="A185" s="2"/>
      <c r="B185" s="20"/>
      <c r="C185" s="2"/>
      <c r="D185" s="2"/>
      <c r="E185" s="2"/>
      <c r="F185" s="2"/>
      <c r="G185" s="2"/>
      <c r="H185" s="2"/>
      <c r="I185" s="2"/>
    </row>
    <row r="186" spans="1:9" ht="15.75" x14ac:dyDescent="0.25">
      <c r="A186" s="2"/>
      <c r="B186" s="20"/>
      <c r="C186" s="2"/>
      <c r="D186" s="2"/>
      <c r="E186" s="2"/>
      <c r="F186" s="2"/>
      <c r="G186" s="2"/>
      <c r="H186" s="2"/>
      <c r="I186" s="2"/>
    </row>
    <row r="187" spans="1:9" ht="15.75" x14ac:dyDescent="0.25">
      <c r="A187" s="2"/>
      <c r="B187" s="20"/>
      <c r="C187" s="2"/>
      <c r="D187" s="2"/>
      <c r="E187" s="2"/>
      <c r="F187" s="2"/>
      <c r="G187" s="2"/>
      <c r="H187" s="2"/>
      <c r="I187" s="2"/>
    </row>
    <row r="188" spans="1:9" ht="15.75" x14ac:dyDescent="0.25">
      <c r="A188" s="2"/>
      <c r="B188" s="20"/>
      <c r="C188" s="2"/>
      <c r="D188" s="2"/>
      <c r="E188" s="2"/>
      <c r="F188" s="2"/>
      <c r="G188" s="2"/>
      <c r="H188" s="2"/>
      <c r="I188" s="2"/>
    </row>
    <row r="189" spans="1:9" ht="15.75" x14ac:dyDescent="0.25">
      <c r="A189" s="2"/>
      <c r="B189" s="20"/>
      <c r="C189" s="2"/>
      <c r="D189" s="2"/>
      <c r="E189" s="2"/>
      <c r="F189" s="2"/>
      <c r="G189" s="2"/>
      <c r="H189" s="2"/>
      <c r="I189" s="2"/>
    </row>
    <row r="190" spans="1:9" ht="15.75" x14ac:dyDescent="0.25">
      <c r="A190" s="2"/>
      <c r="B190" s="20"/>
      <c r="C190" s="2"/>
      <c r="D190" s="2"/>
      <c r="E190" s="2"/>
      <c r="F190" s="2"/>
      <c r="G190" s="2"/>
      <c r="H190" s="2"/>
      <c r="I190" s="2"/>
    </row>
    <row r="191" spans="1:9" ht="15.75" x14ac:dyDescent="0.25">
      <c r="A191" s="2"/>
      <c r="B191" s="20"/>
      <c r="C191" s="2"/>
      <c r="D191" s="2"/>
      <c r="E191" s="2"/>
      <c r="F191" s="2"/>
      <c r="G191" s="2"/>
      <c r="H191" s="2"/>
      <c r="I191" s="2"/>
    </row>
    <row r="192" spans="1:9" ht="15.75" x14ac:dyDescent="0.25">
      <c r="A192" s="2"/>
      <c r="B192" s="20"/>
      <c r="C192" s="2"/>
      <c r="D192" s="2"/>
      <c r="E192" s="2"/>
      <c r="F192" s="2"/>
      <c r="G192" s="2"/>
      <c r="H192" s="2"/>
      <c r="I192" s="2"/>
    </row>
    <row r="193" spans="1:9" ht="15.75" x14ac:dyDescent="0.25">
      <c r="A193" s="2"/>
      <c r="B193" s="20"/>
      <c r="C193" s="2"/>
      <c r="D193" s="2"/>
      <c r="E193" s="2"/>
      <c r="F193" s="2"/>
      <c r="G193" s="2"/>
      <c r="H193" s="2"/>
      <c r="I193" s="2"/>
    </row>
    <row r="194" spans="1:9" ht="15.75" x14ac:dyDescent="0.25">
      <c r="A194" s="2"/>
      <c r="B194" s="20"/>
      <c r="C194" s="2"/>
      <c r="D194" s="2"/>
      <c r="E194" s="2"/>
      <c r="F194" s="2"/>
      <c r="G194" s="2"/>
      <c r="H194" s="2"/>
      <c r="I194" s="2"/>
    </row>
    <row r="195" spans="1:9" ht="15.75" x14ac:dyDescent="0.25">
      <c r="A195" s="2"/>
      <c r="B195" s="20"/>
      <c r="C195" s="2"/>
      <c r="D195" s="2"/>
      <c r="E195" s="2"/>
      <c r="F195" s="2"/>
      <c r="G195" s="2"/>
      <c r="H195" s="2"/>
      <c r="I195" s="2"/>
    </row>
    <row r="196" spans="1:9" ht="15.75" x14ac:dyDescent="0.25">
      <c r="A196" s="2"/>
      <c r="B196" s="20"/>
      <c r="C196" s="2"/>
      <c r="D196" s="2"/>
      <c r="E196" s="2"/>
      <c r="F196" s="2"/>
      <c r="G196" s="2"/>
      <c r="H196" s="2"/>
      <c r="I196" s="2"/>
    </row>
    <row r="197" spans="1:9" ht="15.75" x14ac:dyDescent="0.25">
      <c r="A197" s="2"/>
      <c r="B197" s="20"/>
      <c r="C197" s="2"/>
      <c r="D197" s="2"/>
      <c r="E197" s="2"/>
      <c r="F197" s="2"/>
      <c r="G197" s="2"/>
      <c r="H197" s="2"/>
      <c r="I197" s="2"/>
    </row>
    <row r="198" spans="1:9" ht="15.75" x14ac:dyDescent="0.25">
      <c r="A198" s="2"/>
      <c r="B198" s="20"/>
      <c r="C198" s="2"/>
      <c r="D198" s="2"/>
      <c r="E198" s="2"/>
      <c r="F198" s="2"/>
      <c r="G198" s="2"/>
      <c r="H198" s="2"/>
      <c r="I198" s="2"/>
    </row>
    <row r="199" spans="1:9" ht="15.75" x14ac:dyDescent="0.25">
      <c r="A199" s="2"/>
      <c r="B199" s="20"/>
      <c r="C199" s="2"/>
      <c r="D199" s="2"/>
      <c r="E199" s="2"/>
      <c r="F199" s="2"/>
      <c r="G199" s="2"/>
      <c r="H199" s="2"/>
      <c r="I199" s="2"/>
    </row>
    <row r="200" spans="1:9" ht="15.75" x14ac:dyDescent="0.25">
      <c r="A200" s="2"/>
      <c r="B200" s="20"/>
      <c r="C200" s="2"/>
      <c r="D200" s="2"/>
      <c r="E200" s="2"/>
      <c r="F200" s="2"/>
      <c r="G200" s="2"/>
      <c r="H200" s="2"/>
      <c r="I200" s="2"/>
    </row>
    <row r="201" spans="1:9" ht="15.75" x14ac:dyDescent="0.25">
      <c r="A201" s="2"/>
      <c r="B201" s="20"/>
      <c r="C201" s="2"/>
      <c r="D201" s="2"/>
      <c r="E201" s="2"/>
      <c r="F201" s="2"/>
      <c r="G201" s="2"/>
      <c r="H201" s="2"/>
      <c r="I201" s="2"/>
    </row>
    <row r="202" spans="1:9" ht="15.75" x14ac:dyDescent="0.25">
      <c r="A202" s="2"/>
      <c r="B202" s="20"/>
      <c r="C202" s="2"/>
      <c r="D202" s="2"/>
      <c r="E202" s="2"/>
      <c r="F202" s="2"/>
      <c r="G202" s="2"/>
      <c r="H202" s="2"/>
      <c r="I202" s="2"/>
    </row>
    <row r="203" spans="1:9" ht="15.75" x14ac:dyDescent="0.25">
      <c r="A203" s="2"/>
      <c r="B203" s="20"/>
      <c r="C203" s="2"/>
      <c r="D203" s="2"/>
      <c r="E203" s="2"/>
      <c r="F203" s="2"/>
      <c r="G203" s="2"/>
      <c r="H203" s="2"/>
      <c r="I203" s="2"/>
    </row>
    <row r="204" spans="1:9" ht="15.75" x14ac:dyDescent="0.25">
      <c r="A204" s="2"/>
      <c r="B204" s="20"/>
      <c r="C204" s="2"/>
      <c r="D204" s="2"/>
      <c r="E204" s="2"/>
      <c r="F204" s="2"/>
      <c r="G204" s="2"/>
      <c r="H204" s="2"/>
      <c r="I204" s="2"/>
    </row>
    <row r="205" spans="1:9" ht="15.75" x14ac:dyDescent="0.25">
      <c r="A205" s="2"/>
      <c r="B205" s="20"/>
      <c r="C205" s="2"/>
      <c r="D205" s="2"/>
      <c r="E205" s="2"/>
      <c r="F205" s="2"/>
      <c r="G205" s="2"/>
      <c r="H205" s="2"/>
      <c r="I205" s="2"/>
    </row>
    <row r="206" spans="1:9" ht="15.75" x14ac:dyDescent="0.25">
      <c r="A206" s="2"/>
      <c r="B206" s="20"/>
      <c r="C206" s="2"/>
      <c r="D206" s="2"/>
      <c r="E206" s="2"/>
      <c r="F206" s="2"/>
      <c r="G206" s="2"/>
      <c r="H206" s="2"/>
      <c r="I206" s="2"/>
    </row>
    <row r="207" spans="1:9" ht="15.75" x14ac:dyDescent="0.25">
      <c r="A207" s="2"/>
      <c r="B207" s="20"/>
      <c r="C207" s="2"/>
      <c r="D207" s="2"/>
      <c r="E207" s="2"/>
      <c r="F207" s="2"/>
      <c r="G207" s="2"/>
      <c r="H207" s="2"/>
      <c r="I207" s="2"/>
    </row>
    <row r="208" spans="1:9" ht="15.75" x14ac:dyDescent="0.25">
      <c r="A208" s="2"/>
      <c r="B208" s="20"/>
      <c r="C208" s="2"/>
      <c r="D208" s="2"/>
      <c r="E208" s="2"/>
      <c r="F208" s="2"/>
      <c r="G208" s="2"/>
      <c r="H208" s="2"/>
      <c r="I208" s="2"/>
    </row>
    <row r="209" spans="1:9" ht="15.75" x14ac:dyDescent="0.25">
      <c r="A209" s="2"/>
      <c r="B209" s="20"/>
      <c r="C209" s="2"/>
      <c r="D209" s="2"/>
      <c r="E209" s="2"/>
      <c r="F209" s="2"/>
      <c r="G209" s="2"/>
      <c r="H209" s="2"/>
      <c r="I209" s="2"/>
    </row>
    <row r="210" spans="1:9" ht="15.75" x14ac:dyDescent="0.25">
      <c r="A210" s="2"/>
      <c r="B210" s="20"/>
      <c r="C210" s="2"/>
      <c r="D210" s="2"/>
      <c r="E210" s="2"/>
      <c r="F210" s="2"/>
      <c r="G210" s="2"/>
      <c r="H210" s="2"/>
      <c r="I210" s="2"/>
    </row>
    <row r="211" spans="1:9" ht="15.75" x14ac:dyDescent="0.25">
      <c r="A211" s="2"/>
      <c r="B211" s="20"/>
      <c r="C211" s="2"/>
      <c r="D211" s="2"/>
      <c r="E211" s="2"/>
      <c r="F211" s="2"/>
      <c r="G211" s="2"/>
      <c r="H211" s="2"/>
      <c r="I211" s="2"/>
    </row>
    <row r="212" spans="1:9" ht="15.75" x14ac:dyDescent="0.25">
      <c r="A212" s="2"/>
      <c r="B212" s="20"/>
      <c r="C212" s="2"/>
      <c r="D212" s="2"/>
      <c r="E212" s="2"/>
      <c r="F212" s="2"/>
      <c r="G212" s="2"/>
      <c r="H212" s="2"/>
      <c r="I212" s="2"/>
    </row>
    <row r="213" spans="1:9" ht="15.75" x14ac:dyDescent="0.25">
      <c r="A213" s="2"/>
      <c r="B213" s="20"/>
      <c r="C213" s="2"/>
      <c r="D213" s="2"/>
      <c r="E213" s="2"/>
      <c r="F213" s="2"/>
      <c r="G213" s="2"/>
      <c r="H213" s="2"/>
      <c r="I213" s="2"/>
    </row>
    <row r="214" spans="1:9" ht="15.75" x14ac:dyDescent="0.25">
      <c r="A214" s="2"/>
      <c r="B214" s="20"/>
      <c r="C214" s="2"/>
      <c r="D214" s="2"/>
      <c r="E214" s="2"/>
      <c r="F214" s="2"/>
      <c r="G214" s="2"/>
      <c r="H214" s="2"/>
      <c r="I214" s="2"/>
    </row>
    <row r="215" spans="1:9" ht="15.75" x14ac:dyDescent="0.25">
      <c r="A215" s="2"/>
      <c r="B215" s="20"/>
      <c r="C215" s="2"/>
      <c r="D215" s="2"/>
      <c r="E215" s="2"/>
      <c r="F215" s="2"/>
      <c r="G215" s="2"/>
      <c r="H215" s="2"/>
      <c r="I215" s="2"/>
    </row>
    <row r="216" spans="1:9" ht="15.75" x14ac:dyDescent="0.25">
      <c r="A216" s="2"/>
      <c r="B216" s="20"/>
      <c r="C216" s="2"/>
      <c r="D216" s="2"/>
      <c r="E216" s="2"/>
      <c r="F216" s="2"/>
      <c r="G216" s="2"/>
      <c r="H216" s="2"/>
      <c r="I216" s="2"/>
    </row>
    <row r="217" spans="1:9" ht="15.75" x14ac:dyDescent="0.25">
      <c r="A217" s="2"/>
      <c r="B217" s="20"/>
      <c r="C217" s="2"/>
      <c r="D217" s="2"/>
      <c r="E217" s="2"/>
      <c r="F217" s="2"/>
      <c r="G217" s="2"/>
      <c r="H217" s="2"/>
      <c r="I217" s="2"/>
    </row>
    <row r="218" spans="1:9" ht="15.75" x14ac:dyDescent="0.25">
      <c r="A218" s="2"/>
      <c r="B218" s="20"/>
      <c r="C218" s="2"/>
      <c r="D218" s="2"/>
      <c r="E218" s="2"/>
      <c r="F218" s="2"/>
      <c r="G218" s="2"/>
      <c r="H218" s="2"/>
      <c r="I218" s="2"/>
    </row>
    <row r="219" spans="1:9" ht="15.75" x14ac:dyDescent="0.25">
      <c r="A219" s="2"/>
      <c r="B219" s="20"/>
      <c r="C219" s="2"/>
      <c r="D219" s="2"/>
      <c r="E219" s="2"/>
      <c r="F219" s="2"/>
      <c r="G219" s="2"/>
      <c r="H219" s="2"/>
      <c r="I219" s="2"/>
    </row>
    <row r="220" spans="1:9" ht="15.75" x14ac:dyDescent="0.25">
      <c r="A220" s="2"/>
      <c r="B220" s="20"/>
      <c r="C220" s="2"/>
      <c r="D220" s="2"/>
      <c r="E220" s="2"/>
      <c r="F220" s="2"/>
      <c r="G220" s="2"/>
      <c r="H220" s="2"/>
      <c r="I220" s="2"/>
    </row>
    <row r="221" spans="1:9" ht="15.75" x14ac:dyDescent="0.25">
      <c r="A221" s="2"/>
      <c r="B221" s="20"/>
      <c r="C221" s="2"/>
      <c r="D221" s="2"/>
      <c r="E221" s="2"/>
      <c r="F221" s="2"/>
      <c r="G221" s="2"/>
      <c r="H221" s="2"/>
      <c r="I221" s="2"/>
    </row>
    <row r="222" spans="1:9" ht="15.75" x14ac:dyDescent="0.25">
      <c r="A222" s="2"/>
      <c r="B222" s="20"/>
      <c r="C222" s="2"/>
      <c r="D222" s="2"/>
      <c r="E222" s="2"/>
      <c r="F222" s="2"/>
      <c r="G222" s="2"/>
      <c r="H222" s="2"/>
      <c r="I222" s="2"/>
    </row>
    <row r="223" spans="1:9" ht="15.75" x14ac:dyDescent="0.25">
      <c r="A223" s="2"/>
      <c r="B223" s="20"/>
      <c r="C223" s="2"/>
      <c r="D223" s="2"/>
      <c r="E223" s="2"/>
      <c r="F223" s="2"/>
      <c r="G223" s="2"/>
      <c r="H223" s="2"/>
      <c r="I223" s="2"/>
    </row>
    <row r="224" spans="1:9" ht="15.75" x14ac:dyDescent="0.25">
      <c r="A224" s="2"/>
      <c r="B224" s="20"/>
      <c r="C224" s="2"/>
      <c r="D224" s="2"/>
      <c r="E224" s="2"/>
      <c r="F224" s="2"/>
      <c r="G224" s="2"/>
      <c r="H224" s="2"/>
      <c r="I224" s="2"/>
    </row>
    <row r="225" spans="1:9" ht="15.75" x14ac:dyDescent="0.25">
      <c r="A225" s="2"/>
      <c r="B225" s="20"/>
      <c r="C225" s="2"/>
      <c r="D225" s="2"/>
      <c r="E225" s="2"/>
      <c r="F225" s="2"/>
      <c r="G225" s="2"/>
      <c r="H225" s="2"/>
      <c r="I225" s="2"/>
    </row>
    <row r="226" spans="1:9" ht="15.75" x14ac:dyDescent="0.25">
      <c r="A226" s="2"/>
      <c r="B226" s="20"/>
      <c r="C226" s="2"/>
      <c r="D226" s="2"/>
      <c r="E226" s="2"/>
      <c r="F226" s="2"/>
      <c r="G226" s="2"/>
      <c r="H226" s="2"/>
      <c r="I226" s="2"/>
    </row>
    <row r="227" spans="1:9" ht="15.75" x14ac:dyDescent="0.25">
      <c r="A227" s="2"/>
      <c r="B227" s="20"/>
      <c r="C227" s="2"/>
      <c r="D227" s="2"/>
      <c r="E227" s="2"/>
      <c r="F227" s="2"/>
      <c r="G227" s="2"/>
      <c r="H227" s="2"/>
      <c r="I227" s="2"/>
    </row>
    <row r="228" spans="1:9" ht="15.75" x14ac:dyDescent="0.25">
      <c r="A228" s="2"/>
      <c r="B228" s="20"/>
      <c r="C228" s="2"/>
      <c r="D228" s="2"/>
      <c r="E228" s="2"/>
      <c r="F228" s="2"/>
      <c r="G228" s="2"/>
      <c r="H228" s="2"/>
      <c r="I228" s="2"/>
    </row>
    <row r="229" spans="1:9" ht="15.75" x14ac:dyDescent="0.25">
      <c r="A229" s="2"/>
      <c r="B229" s="20"/>
      <c r="C229" s="2"/>
      <c r="D229" s="2"/>
      <c r="E229" s="2"/>
      <c r="F229" s="2"/>
      <c r="G229" s="2"/>
      <c r="H229" s="2"/>
      <c r="I229" s="2"/>
    </row>
    <row r="230" spans="1:9" ht="15.75" x14ac:dyDescent="0.25">
      <c r="A230" s="2"/>
      <c r="B230" s="20"/>
      <c r="C230" s="2"/>
      <c r="D230" s="2"/>
      <c r="E230" s="2"/>
      <c r="F230" s="2"/>
      <c r="G230" s="2"/>
      <c r="H230" s="2"/>
      <c r="I230" s="2"/>
    </row>
    <row r="231" spans="1:9" ht="15.75" x14ac:dyDescent="0.25">
      <c r="A231" s="2"/>
      <c r="B231" s="20"/>
      <c r="C231" s="2"/>
      <c r="D231" s="2"/>
      <c r="E231" s="2"/>
      <c r="F231" s="2"/>
      <c r="G231" s="2"/>
      <c r="H231" s="2"/>
      <c r="I231" s="2"/>
    </row>
    <row r="232" spans="1:9" ht="15.75" x14ac:dyDescent="0.25">
      <c r="A232" s="2"/>
      <c r="B232" s="20"/>
      <c r="C232" s="2"/>
      <c r="D232" s="2"/>
      <c r="E232" s="2"/>
      <c r="F232" s="2"/>
      <c r="G232" s="2"/>
      <c r="H232" s="2"/>
      <c r="I232" s="2"/>
    </row>
    <row r="233" spans="1:9" ht="15.75" x14ac:dyDescent="0.25">
      <c r="A233" s="2"/>
      <c r="B233" s="20"/>
      <c r="C233" s="2"/>
      <c r="D233" s="2"/>
      <c r="E233" s="2"/>
      <c r="F233" s="2"/>
      <c r="G233" s="2"/>
      <c r="H233" s="2"/>
      <c r="I233" s="2"/>
    </row>
    <row r="234" spans="1:9" ht="15.75" x14ac:dyDescent="0.25">
      <c r="A234" s="2"/>
      <c r="B234" s="20"/>
      <c r="C234" s="2"/>
      <c r="D234" s="2"/>
      <c r="E234" s="2"/>
      <c r="F234" s="2"/>
      <c r="G234" s="2"/>
      <c r="H234" s="2"/>
      <c r="I234" s="2"/>
    </row>
    <row r="235" spans="1:9" ht="15.75" x14ac:dyDescent="0.25">
      <c r="A235" s="2"/>
      <c r="B235" s="20"/>
      <c r="C235" s="2"/>
      <c r="D235" s="2"/>
      <c r="E235" s="2"/>
      <c r="F235" s="2"/>
      <c r="G235" s="2"/>
      <c r="H235" s="2"/>
      <c r="I235" s="2"/>
    </row>
    <row r="236" spans="1:9" ht="15.75" x14ac:dyDescent="0.25">
      <c r="A236" s="2"/>
      <c r="B236" s="20"/>
      <c r="C236" s="2"/>
      <c r="D236" s="2"/>
      <c r="E236" s="2"/>
      <c r="F236" s="2"/>
      <c r="G236" s="2"/>
      <c r="H236" s="2"/>
      <c r="I236" s="2"/>
    </row>
    <row r="237" spans="1:9" ht="15.75" x14ac:dyDescent="0.25">
      <c r="A237" s="2"/>
      <c r="B237" s="20"/>
      <c r="C237" s="2"/>
      <c r="D237" s="2"/>
      <c r="E237" s="2"/>
      <c r="F237" s="2"/>
      <c r="G237" s="2"/>
      <c r="H237" s="2"/>
      <c r="I237" s="2"/>
    </row>
    <row r="238" spans="1:9" ht="15.75" x14ac:dyDescent="0.25">
      <c r="A238" s="2"/>
      <c r="B238" s="20"/>
      <c r="C238" s="2"/>
      <c r="D238" s="2"/>
      <c r="E238" s="2"/>
      <c r="F238" s="2"/>
      <c r="G238" s="2"/>
      <c r="H238" s="2"/>
      <c r="I238" s="2"/>
    </row>
    <row r="239" spans="1:9" ht="15.75" x14ac:dyDescent="0.25">
      <c r="A239" s="2"/>
      <c r="B239" s="20"/>
      <c r="C239" s="2"/>
      <c r="D239" s="2"/>
      <c r="E239" s="2"/>
      <c r="F239" s="2"/>
      <c r="G239" s="2"/>
      <c r="H239" s="2"/>
      <c r="I239" s="2"/>
    </row>
    <row r="240" spans="1:9" ht="15.75" x14ac:dyDescent="0.25">
      <c r="A240" s="2"/>
      <c r="B240" s="20"/>
      <c r="C240" s="2"/>
      <c r="D240" s="2"/>
      <c r="E240" s="2"/>
      <c r="F240" s="2"/>
      <c r="G240" s="2"/>
      <c r="H240" s="2"/>
      <c r="I240" s="2"/>
    </row>
    <row r="241" spans="1:9" ht="15.75" x14ac:dyDescent="0.25">
      <c r="A241" s="2"/>
      <c r="B241" s="20"/>
      <c r="C241" s="2"/>
      <c r="D241" s="2"/>
      <c r="E241" s="2"/>
      <c r="F241" s="2"/>
      <c r="G241" s="2"/>
      <c r="H241" s="2"/>
      <c r="I241" s="2"/>
    </row>
    <row r="242" spans="1:9" ht="15.75" x14ac:dyDescent="0.25">
      <c r="A242" s="2"/>
      <c r="B242" s="20"/>
      <c r="C242" s="2"/>
      <c r="D242" s="2"/>
      <c r="E242" s="2"/>
      <c r="F242" s="2"/>
      <c r="G242" s="2"/>
      <c r="H242" s="2"/>
      <c r="I242" s="2"/>
    </row>
    <row r="243" spans="1:9" ht="15.75" x14ac:dyDescent="0.25">
      <c r="A243" s="2"/>
      <c r="B243" s="20"/>
      <c r="C243" s="2"/>
      <c r="D243" s="2"/>
      <c r="E243" s="2"/>
      <c r="F243" s="2"/>
      <c r="G243" s="2"/>
      <c r="H243" s="2"/>
      <c r="I243" s="2"/>
    </row>
    <row r="244" spans="1:9" ht="15.75" x14ac:dyDescent="0.25">
      <c r="A244" s="2"/>
      <c r="B244" s="20"/>
      <c r="C244" s="2"/>
      <c r="D244" s="2"/>
      <c r="E244" s="2"/>
      <c r="F244" s="2"/>
      <c r="G244" s="2"/>
      <c r="H244" s="2"/>
      <c r="I244" s="2"/>
    </row>
    <row r="245" spans="1:9" ht="15.75" x14ac:dyDescent="0.25">
      <c r="A245" s="2"/>
      <c r="B245" s="20"/>
      <c r="C245" s="2"/>
      <c r="D245" s="2"/>
      <c r="E245" s="2"/>
      <c r="F245" s="2"/>
      <c r="G245" s="2"/>
      <c r="H245" s="2"/>
      <c r="I245" s="2"/>
    </row>
    <row r="246" spans="1:9" ht="15.75" x14ac:dyDescent="0.25">
      <c r="A246" s="2"/>
      <c r="B246" s="20"/>
      <c r="C246" s="2"/>
      <c r="D246" s="2"/>
      <c r="E246" s="2"/>
      <c r="F246" s="2"/>
      <c r="G246" s="2"/>
      <c r="H246" s="2"/>
      <c r="I246" s="2"/>
    </row>
    <row r="247" spans="1:9" ht="15.75" x14ac:dyDescent="0.25">
      <c r="A247" s="2"/>
      <c r="B247" s="20"/>
      <c r="C247" s="2"/>
      <c r="D247" s="2"/>
      <c r="E247" s="2"/>
      <c r="F247" s="2"/>
      <c r="G247" s="2"/>
      <c r="H247" s="2"/>
      <c r="I247" s="2"/>
    </row>
    <row r="248" spans="1:9" ht="15.75" x14ac:dyDescent="0.25">
      <c r="A248" s="2"/>
      <c r="B248" s="20"/>
      <c r="C248" s="2"/>
      <c r="D248" s="2"/>
      <c r="E248" s="2"/>
      <c r="F248" s="2"/>
      <c r="G248" s="2"/>
      <c r="H248" s="2"/>
      <c r="I248" s="2"/>
    </row>
    <row r="249" spans="1:9" ht="15.75" x14ac:dyDescent="0.25">
      <c r="A249" s="2"/>
      <c r="B249" s="20"/>
      <c r="C249" s="2"/>
      <c r="D249" s="2"/>
      <c r="E249" s="2"/>
      <c r="F249" s="2"/>
      <c r="G249" s="2"/>
      <c r="H249" s="2"/>
      <c r="I249" s="2"/>
    </row>
    <row r="250" spans="1:9" ht="15.75" x14ac:dyDescent="0.25">
      <c r="A250" s="2"/>
      <c r="B250" s="20"/>
      <c r="C250" s="2"/>
      <c r="D250" s="2"/>
      <c r="E250" s="2"/>
      <c r="F250" s="2"/>
      <c r="G250" s="2"/>
      <c r="H250" s="2"/>
      <c r="I250" s="2"/>
    </row>
    <row r="251" spans="1:9" ht="15.75" x14ac:dyDescent="0.25">
      <c r="A251" s="2"/>
      <c r="B251" s="20"/>
      <c r="C251" s="2"/>
      <c r="D251" s="2"/>
      <c r="E251" s="2"/>
      <c r="F251" s="2"/>
      <c r="G251" s="2"/>
      <c r="H251" s="2"/>
      <c r="I251" s="2"/>
    </row>
    <row r="252" spans="1:9" ht="15.75" x14ac:dyDescent="0.25">
      <c r="A252" s="2"/>
      <c r="B252" s="20"/>
      <c r="C252" s="2"/>
      <c r="D252" s="2"/>
      <c r="E252" s="2"/>
      <c r="F252" s="2"/>
      <c r="G252" s="2"/>
      <c r="H252" s="2"/>
      <c r="I252" s="2"/>
    </row>
    <row r="253" spans="1:9" ht="15.75" x14ac:dyDescent="0.25">
      <c r="A253" s="2"/>
      <c r="B253" s="20"/>
      <c r="C253" s="2"/>
      <c r="D253" s="2"/>
      <c r="E253" s="2"/>
      <c r="F253" s="2"/>
      <c r="G253" s="2"/>
      <c r="H253" s="2"/>
      <c r="I253" s="2"/>
    </row>
    <row r="254" spans="1:9" ht="15.75" x14ac:dyDescent="0.25">
      <c r="A254" s="2"/>
      <c r="B254" s="20"/>
      <c r="C254" s="2"/>
      <c r="D254" s="2"/>
      <c r="E254" s="2"/>
      <c r="F254" s="2"/>
      <c r="G254" s="2"/>
      <c r="H254" s="2"/>
      <c r="I254" s="2"/>
    </row>
    <row r="255" spans="1:9" ht="15.75" x14ac:dyDescent="0.25">
      <c r="A255" s="2"/>
      <c r="B255" s="20"/>
      <c r="C255" s="2"/>
      <c r="D255" s="2"/>
      <c r="E255" s="2"/>
      <c r="F255" s="2"/>
      <c r="G255" s="2"/>
      <c r="H255" s="2"/>
      <c r="I255" s="2"/>
    </row>
    <row r="256" spans="1:9" ht="15.75" x14ac:dyDescent="0.25">
      <c r="A256" s="2"/>
      <c r="B256" s="20"/>
      <c r="C256" s="2"/>
      <c r="D256" s="2"/>
      <c r="E256" s="2"/>
      <c r="F256" s="2"/>
      <c r="G256" s="2"/>
      <c r="H256" s="2"/>
      <c r="I256" s="2"/>
    </row>
    <row r="257" spans="1:9" ht="15.75" x14ac:dyDescent="0.25">
      <c r="A257" s="2"/>
      <c r="B257" s="20"/>
      <c r="C257" s="2"/>
      <c r="D257" s="2"/>
      <c r="E257" s="2"/>
      <c r="F257" s="2"/>
      <c r="G257" s="2"/>
      <c r="H257" s="2"/>
      <c r="I257" s="2"/>
    </row>
    <row r="258" spans="1:9" ht="15.75" x14ac:dyDescent="0.25">
      <c r="A258" s="2"/>
      <c r="B258" s="20"/>
      <c r="C258" s="2"/>
      <c r="D258" s="2"/>
      <c r="E258" s="2"/>
      <c r="F258" s="2"/>
      <c r="G258" s="2"/>
      <c r="H258" s="2"/>
      <c r="I258" s="2"/>
    </row>
    <row r="259" spans="1:9" ht="15.75" x14ac:dyDescent="0.25">
      <c r="A259" s="2"/>
      <c r="B259" s="20"/>
      <c r="C259" s="2"/>
      <c r="D259" s="2"/>
      <c r="E259" s="2"/>
      <c r="F259" s="2"/>
      <c r="G259" s="2"/>
      <c r="H259" s="2"/>
      <c r="I259" s="2"/>
    </row>
    <row r="260" spans="1:9" ht="15.75" x14ac:dyDescent="0.25">
      <c r="A260" s="2"/>
      <c r="B260" s="20"/>
      <c r="C260" s="2"/>
      <c r="D260" s="2"/>
      <c r="E260" s="2"/>
      <c r="F260" s="2"/>
      <c r="G260" s="2"/>
      <c r="H260" s="2"/>
      <c r="I260" s="2"/>
    </row>
    <row r="261" spans="1:9" ht="15.75" x14ac:dyDescent="0.25">
      <c r="A261" s="2"/>
      <c r="B261" s="20"/>
      <c r="C261" s="2"/>
      <c r="D261" s="2"/>
      <c r="E261" s="2"/>
      <c r="F261" s="2"/>
      <c r="G261" s="2"/>
      <c r="H261" s="2"/>
      <c r="I261" s="2"/>
    </row>
    <row r="262" spans="1:9" ht="15.75" x14ac:dyDescent="0.25">
      <c r="A262" s="2"/>
      <c r="B262" s="20"/>
      <c r="C262" s="2"/>
      <c r="D262" s="2"/>
      <c r="E262" s="2"/>
      <c r="F262" s="2"/>
      <c r="G262" s="2"/>
      <c r="H262" s="2"/>
      <c r="I262" s="2"/>
    </row>
    <row r="263" spans="1:9" ht="15.75" x14ac:dyDescent="0.25">
      <c r="A263" s="2"/>
      <c r="B263" s="20"/>
      <c r="C263" s="2"/>
      <c r="D263" s="2"/>
      <c r="E263" s="2"/>
      <c r="F263" s="2"/>
      <c r="G263" s="2"/>
      <c r="H263" s="2"/>
      <c r="I263" s="2"/>
    </row>
    <row r="264" spans="1:9" ht="15.75" x14ac:dyDescent="0.25">
      <c r="A264" s="2"/>
      <c r="B264" s="20"/>
      <c r="C264" s="2"/>
      <c r="D264" s="2"/>
      <c r="E264" s="2"/>
      <c r="F264" s="2"/>
      <c r="G264" s="2"/>
      <c r="H264" s="2"/>
      <c r="I264" s="2"/>
    </row>
    <row r="265" spans="1:9" ht="15.75" x14ac:dyDescent="0.25">
      <c r="A265" s="2"/>
      <c r="B265" s="20"/>
      <c r="C265" s="2"/>
      <c r="D265" s="2"/>
      <c r="E265" s="2"/>
      <c r="F265" s="2"/>
      <c r="G265" s="2"/>
      <c r="H265" s="2"/>
      <c r="I265" s="2"/>
    </row>
    <row r="266" spans="1:9" ht="15.75" x14ac:dyDescent="0.25">
      <c r="A266" s="2"/>
      <c r="B266" s="20"/>
      <c r="C266" s="2"/>
      <c r="D266" s="2"/>
      <c r="E266" s="2"/>
      <c r="F266" s="2"/>
      <c r="G266" s="2"/>
      <c r="H266" s="2"/>
      <c r="I266" s="2"/>
    </row>
    <row r="267" spans="1:9" ht="15.75" x14ac:dyDescent="0.25">
      <c r="A267" s="2"/>
      <c r="B267" s="20"/>
      <c r="C267" s="2"/>
      <c r="D267" s="2"/>
      <c r="E267" s="2"/>
      <c r="F267" s="2"/>
      <c r="G267" s="2"/>
      <c r="H267" s="2"/>
      <c r="I267" s="2"/>
    </row>
    <row r="268" spans="1:9" ht="15.75" x14ac:dyDescent="0.25">
      <c r="A268" s="2"/>
      <c r="B268" s="20"/>
      <c r="C268" s="2"/>
      <c r="D268" s="2"/>
      <c r="E268" s="2"/>
      <c r="F268" s="2"/>
      <c r="G268" s="2"/>
      <c r="H268" s="2"/>
      <c r="I268" s="2"/>
    </row>
    <row r="269" spans="1:9" ht="15.75" x14ac:dyDescent="0.25">
      <c r="A269" s="2"/>
      <c r="B269" s="20"/>
      <c r="C269" s="2"/>
      <c r="D269" s="2"/>
      <c r="E269" s="2"/>
      <c r="F269" s="2"/>
      <c r="G269" s="2"/>
      <c r="H269" s="2"/>
      <c r="I269" s="2"/>
    </row>
    <row r="270" spans="1:9" ht="15.75" x14ac:dyDescent="0.25">
      <c r="A270" s="2"/>
      <c r="B270" s="20"/>
      <c r="C270" s="2"/>
      <c r="D270" s="2"/>
      <c r="E270" s="2"/>
      <c r="F270" s="2"/>
      <c r="G270" s="2"/>
      <c r="H270" s="2"/>
      <c r="I270" s="2"/>
    </row>
    <row r="271" spans="1:9" ht="15.75" x14ac:dyDescent="0.25">
      <c r="A271" s="2"/>
      <c r="B271" s="20"/>
      <c r="C271" s="2"/>
      <c r="D271" s="2"/>
      <c r="E271" s="2"/>
      <c r="F271" s="2"/>
      <c r="G271" s="2"/>
      <c r="H271" s="2"/>
      <c r="I271" s="2"/>
    </row>
    <row r="272" spans="1:9" ht="15.75" x14ac:dyDescent="0.25">
      <c r="A272" s="2"/>
      <c r="B272" s="20"/>
      <c r="C272" s="2"/>
      <c r="D272" s="2"/>
      <c r="E272" s="2"/>
      <c r="F272" s="2"/>
      <c r="G272" s="2"/>
      <c r="H272" s="2"/>
      <c r="I272" s="2"/>
    </row>
    <row r="273" spans="1:9" ht="15.75" x14ac:dyDescent="0.25">
      <c r="A273" s="2"/>
      <c r="B273" s="20"/>
      <c r="C273" s="2"/>
      <c r="D273" s="2"/>
      <c r="E273" s="2"/>
      <c r="F273" s="2"/>
      <c r="G273" s="2"/>
      <c r="H273" s="2"/>
      <c r="I273" s="2"/>
    </row>
    <row r="274" spans="1:9" ht="15.75" x14ac:dyDescent="0.25">
      <c r="A274" s="2"/>
      <c r="B274" s="20"/>
      <c r="C274" s="2"/>
      <c r="D274" s="2"/>
      <c r="E274" s="2"/>
      <c r="F274" s="2"/>
      <c r="G274" s="2"/>
      <c r="H274" s="2"/>
      <c r="I274" s="2"/>
    </row>
    <row r="275" spans="1:9" ht="15.75" x14ac:dyDescent="0.25">
      <c r="A275" s="2"/>
      <c r="B275" s="20"/>
      <c r="C275" s="2"/>
      <c r="D275" s="2"/>
      <c r="E275" s="2"/>
      <c r="F275" s="2"/>
      <c r="G275" s="2"/>
      <c r="H275" s="2"/>
      <c r="I275" s="2"/>
    </row>
    <row r="276" spans="1:9" ht="15.75" x14ac:dyDescent="0.25">
      <c r="A276" s="2"/>
      <c r="B276" s="20"/>
      <c r="C276" s="2"/>
      <c r="D276" s="2"/>
      <c r="E276" s="2"/>
      <c r="F276" s="2"/>
      <c r="G276" s="2"/>
      <c r="H276" s="2"/>
      <c r="I276" s="2"/>
    </row>
    <row r="277" spans="1:9" ht="15.75" x14ac:dyDescent="0.25">
      <c r="A277" s="2"/>
      <c r="B277" s="20"/>
      <c r="C277" s="2"/>
      <c r="D277" s="2"/>
      <c r="E277" s="2"/>
      <c r="F277" s="2"/>
      <c r="G277" s="2"/>
      <c r="H277" s="2"/>
      <c r="I277" s="2"/>
    </row>
    <row r="278" spans="1:9" ht="15.75" x14ac:dyDescent="0.25">
      <c r="A278" s="2"/>
      <c r="B278" s="20"/>
      <c r="C278" s="2"/>
      <c r="D278" s="2"/>
      <c r="E278" s="2"/>
      <c r="F278" s="2"/>
      <c r="G278" s="2"/>
      <c r="H278" s="2"/>
      <c r="I278" s="2"/>
    </row>
    <row r="279" spans="1:9" ht="15.75" x14ac:dyDescent="0.25">
      <c r="A279" s="2"/>
      <c r="B279" s="20"/>
      <c r="C279" s="2"/>
      <c r="D279" s="2"/>
      <c r="E279" s="2"/>
      <c r="F279" s="2"/>
      <c r="G279" s="2"/>
      <c r="H279" s="2"/>
      <c r="I279" s="2"/>
    </row>
    <row r="280" spans="1:9" ht="15.75" x14ac:dyDescent="0.25">
      <c r="A280" s="2"/>
      <c r="B280" s="20"/>
      <c r="C280" s="2"/>
      <c r="D280" s="2"/>
      <c r="E280" s="2"/>
      <c r="F280" s="2"/>
      <c r="G280" s="2"/>
      <c r="H280" s="2"/>
      <c r="I280" s="2"/>
    </row>
    <row r="281" spans="1:9" ht="15.75" x14ac:dyDescent="0.25">
      <c r="A281" s="2"/>
      <c r="B281" s="20"/>
      <c r="C281" s="2"/>
      <c r="D281" s="2"/>
      <c r="E281" s="2"/>
      <c r="F281" s="2"/>
      <c r="G281" s="2"/>
      <c r="H281" s="2"/>
      <c r="I281" s="2"/>
    </row>
    <row r="282" spans="1:9" ht="15.75" x14ac:dyDescent="0.25">
      <c r="A282" s="2"/>
      <c r="B282" s="20"/>
      <c r="C282" s="2"/>
      <c r="D282" s="2"/>
      <c r="E282" s="2"/>
      <c r="F282" s="2"/>
      <c r="G282" s="2"/>
      <c r="H282" s="2"/>
      <c r="I282" s="2"/>
    </row>
    <row r="283" spans="1:9" ht="15.75" x14ac:dyDescent="0.25">
      <c r="A283" s="2"/>
      <c r="B283" s="20"/>
      <c r="C283" s="2"/>
      <c r="D283" s="2"/>
      <c r="E283" s="2"/>
      <c r="F283" s="2"/>
      <c r="G283" s="2"/>
      <c r="H283" s="2"/>
      <c r="I283" s="2"/>
    </row>
    <row r="284" spans="1:9" ht="15.75" x14ac:dyDescent="0.25">
      <c r="A284" s="2"/>
      <c r="B284" s="20"/>
      <c r="C284" s="2"/>
      <c r="D284" s="2"/>
      <c r="E284" s="2"/>
      <c r="F284" s="2"/>
      <c r="G284" s="2"/>
      <c r="H284" s="2"/>
      <c r="I284" s="2"/>
    </row>
    <row r="285" spans="1:9" ht="15.75" x14ac:dyDescent="0.25">
      <c r="A285" s="2"/>
      <c r="B285" s="20"/>
      <c r="C285" s="2"/>
      <c r="D285" s="2"/>
      <c r="E285" s="2"/>
      <c r="F285" s="2"/>
      <c r="G285" s="2"/>
      <c r="H285" s="2"/>
      <c r="I285" s="2"/>
    </row>
    <row r="286" spans="1:9" ht="15.75" x14ac:dyDescent="0.25">
      <c r="A286" s="2"/>
      <c r="B286" s="20"/>
      <c r="C286" s="2"/>
      <c r="D286" s="2"/>
      <c r="E286" s="2"/>
      <c r="F286" s="2"/>
      <c r="G286" s="2"/>
      <c r="H286" s="2"/>
      <c r="I286" s="2"/>
    </row>
    <row r="287" spans="1:9" ht="15.75" x14ac:dyDescent="0.25">
      <c r="A287" s="2"/>
      <c r="B287" s="20"/>
      <c r="C287" s="2"/>
      <c r="D287" s="2"/>
      <c r="E287" s="2"/>
      <c r="F287" s="2"/>
      <c r="G287" s="2"/>
      <c r="H287" s="2"/>
      <c r="I287" s="2"/>
    </row>
    <row r="288" spans="1:9" ht="15.75" x14ac:dyDescent="0.25">
      <c r="A288" s="2"/>
      <c r="B288" s="20"/>
      <c r="C288" s="2"/>
      <c r="D288" s="2"/>
      <c r="E288" s="2"/>
      <c r="F288" s="2"/>
      <c r="G288" s="2"/>
      <c r="H288" s="2"/>
      <c r="I288" s="2"/>
    </row>
    <row r="289" spans="1:9" ht="15.75" x14ac:dyDescent="0.25">
      <c r="A289" s="2"/>
      <c r="B289" s="20"/>
      <c r="C289" s="2"/>
      <c r="D289" s="2"/>
      <c r="E289" s="2"/>
      <c r="F289" s="2"/>
      <c r="G289" s="2"/>
      <c r="H289" s="2"/>
      <c r="I289" s="2"/>
    </row>
    <row r="290" spans="1:9" ht="15.75" x14ac:dyDescent="0.25">
      <c r="A290" s="2"/>
      <c r="B290" s="20"/>
      <c r="C290" s="2"/>
      <c r="D290" s="2"/>
      <c r="E290" s="2"/>
      <c r="F290" s="2"/>
      <c r="G290" s="2"/>
      <c r="H290" s="2"/>
      <c r="I290" s="2"/>
    </row>
    <row r="291" spans="1:9" ht="15.75" x14ac:dyDescent="0.25">
      <c r="A291" s="2"/>
      <c r="B291" s="20"/>
      <c r="C291" s="2"/>
      <c r="D291" s="2"/>
      <c r="E291" s="2"/>
      <c r="F291" s="2"/>
      <c r="G291" s="2"/>
      <c r="H291" s="2"/>
      <c r="I291" s="2"/>
    </row>
    <row r="292" spans="1:9" ht="15.75" x14ac:dyDescent="0.25">
      <c r="A292" s="2"/>
      <c r="B292" s="20"/>
      <c r="C292" s="2"/>
      <c r="D292" s="2"/>
      <c r="E292" s="2"/>
      <c r="F292" s="2"/>
      <c r="G292" s="2"/>
      <c r="H292" s="2"/>
      <c r="I292" s="2"/>
    </row>
    <row r="293" spans="1:9" ht="15.75" x14ac:dyDescent="0.25">
      <c r="A293" s="2"/>
      <c r="B293" s="20"/>
      <c r="C293" s="2"/>
      <c r="D293" s="2"/>
      <c r="E293" s="2"/>
      <c r="F293" s="2"/>
      <c r="G293" s="2"/>
      <c r="H293" s="2"/>
      <c r="I293" s="2"/>
    </row>
    <row r="294" spans="1:9" ht="15.75" x14ac:dyDescent="0.25">
      <c r="A294" s="2"/>
      <c r="B294" s="20"/>
      <c r="C294" s="2"/>
      <c r="D294" s="2"/>
      <c r="E294" s="2"/>
      <c r="F294" s="2"/>
      <c r="G294" s="2"/>
      <c r="H294" s="2"/>
      <c r="I294" s="2"/>
    </row>
    <row r="295" spans="1:9" ht="15.75" x14ac:dyDescent="0.25">
      <c r="A295" s="2"/>
      <c r="B295" s="20"/>
      <c r="C295" s="2"/>
      <c r="D295" s="2"/>
      <c r="E295" s="2"/>
      <c r="F295" s="2"/>
      <c r="G295" s="2"/>
      <c r="H295" s="2"/>
      <c r="I295" s="2"/>
    </row>
    <row r="296" spans="1:9" ht="15.75" x14ac:dyDescent="0.25">
      <c r="A296" s="2"/>
      <c r="B296" s="20"/>
      <c r="C296" s="2"/>
      <c r="D296" s="2"/>
      <c r="E296" s="2"/>
      <c r="F296" s="2"/>
      <c r="G296" s="2"/>
      <c r="H296" s="2"/>
      <c r="I296" s="2"/>
    </row>
    <row r="297" spans="1:9" ht="15.75" x14ac:dyDescent="0.25">
      <c r="A297" s="2"/>
      <c r="B297" s="20"/>
      <c r="C297" s="2"/>
      <c r="D297" s="2"/>
      <c r="E297" s="2"/>
      <c r="F297" s="2"/>
      <c r="G297" s="2"/>
      <c r="H297" s="2"/>
      <c r="I297" s="2"/>
    </row>
    <row r="298" spans="1:9" ht="15.75" x14ac:dyDescent="0.25">
      <c r="A298" s="2"/>
      <c r="B298" s="20"/>
      <c r="C298" s="2"/>
      <c r="D298" s="2"/>
      <c r="E298" s="2"/>
      <c r="F298" s="2"/>
      <c r="G298" s="2"/>
      <c r="H298" s="2"/>
      <c r="I298" s="2"/>
    </row>
    <row r="299" spans="1:9" ht="15.75" x14ac:dyDescent="0.25">
      <c r="A299" s="2"/>
      <c r="B299" s="20"/>
      <c r="C299" s="2"/>
      <c r="D299" s="2"/>
      <c r="E299" s="2"/>
      <c r="F299" s="2"/>
      <c r="G299" s="2"/>
      <c r="H299" s="2"/>
      <c r="I299" s="2"/>
    </row>
    <row r="300" spans="1:9" ht="15.75" x14ac:dyDescent="0.25">
      <c r="A300" s="2"/>
      <c r="B300" s="20"/>
      <c r="C300" s="2"/>
      <c r="D300" s="2"/>
      <c r="E300" s="2"/>
      <c r="F300" s="2"/>
      <c r="G300" s="2"/>
      <c r="H300" s="2"/>
      <c r="I300" s="2"/>
    </row>
    <row r="301" spans="1:9" ht="15.75" x14ac:dyDescent="0.25">
      <c r="A301" s="2"/>
      <c r="B301" s="20"/>
      <c r="C301" s="2"/>
      <c r="D301" s="2"/>
      <c r="E301" s="2"/>
      <c r="F301" s="2"/>
      <c r="G301" s="2"/>
      <c r="H301" s="2"/>
      <c r="I301" s="2"/>
    </row>
    <row r="302" spans="1:9" ht="15.75" x14ac:dyDescent="0.25">
      <c r="A302" s="2"/>
      <c r="B302" s="20"/>
      <c r="C302" s="2"/>
      <c r="D302" s="2"/>
      <c r="E302" s="2"/>
      <c r="F302" s="2"/>
      <c r="G302" s="2"/>
      <c r="H302" s="2"/>
      <c r="I302" s="2"/>
    </row>
    <row r="303" spans="1:9" ht="15.75" x14ac:dyDescent="0.25">
      <c r="A303" s="2"/>
      <c r="B303" s="20"/>
      <c r="C303" s="2"/>
      <c r="D303" s="2"/>
      <c r="E303" s="2"/>
      <c r="F303" s="2"/>
      <c r="G303" s="2"/>
      <c r="H303" s="2"/>
      <c r="I303" s="2"/>
    </row>
    <row r="304" spans="1:9" ht="15.75" x14ac:dyDescent="0.25">
      <c r="A304" s="2"/>
      <c r="B304" s="20"/>
      <c r="C304" s="2"/>
      <c r="D304" s="2"/>
      <c r="E304" s="2"/>
      <c r="F304" s="2"/>
      <c r="G304" s="2"/>
      <c r="H304" s="2"/>
      <c r="I304" s="2"/>
    </row>
    <row r="305" spans="1:9" ht="15.75" x14ac:dyDescent="0.25">
      <c r="A305" s="2"/>
      <c r="B305" s="20"/>
      <c r="C305" s="2"/>
      <c r="D305" s="2"/>
      <c r="E305" s="2"/>
      <c r="F305" s="2"/>
      <c r="G305" s="2"/>
      <c r="H305" s="2"/>
      <c r="I305" s="2"/>
    </row>
    <row r="306" spans="1:9" ht="15.75" x14ac:dyDescent="0.25">
      <c r="A306" s="2"/>
      <c r="B306" s="20"/>
      <c r="C306" s="2"/>
      <c r="D306" s="2"/>
      <c r="E306" s="2"/>
      <c r="F306" s="2"/>
      <c r="G306" s="2"/>
      <c r="H306" s="2"/>
      <c r="I306" s="2"/>
    </row>
    <row r="307" spans="1:9" ht="15.75" x14ac:dyDescent="0.25">
      <c r="A307" s="2"/>
      <c r="B307" s="20"/>
      <c r="C307" s="2"/>
      <c r="D307" s="2"/>
      <c r="E307" s="2"/>
      <c r="F307" s="2"/>
      <c r="G307" s="2"/>
      <c r="H307" s="2"/>
      <c r="I307" s="2"/>
    </row>
    <row r="308" spans="1:9" ht="15.75" x14ac:dyDescent="0.25">
      <c r="A308" s="2"/>
      <c r="B308" s="20"/>
      <c r="C308" s="2"/>
      <c r="D308" s="2"/>
      <c r="E308" s="2"/>
      <c r="F308" s="2"/>
      <c r="G308" s="2"/>
      <c r="H308" s="2"/>
      <c r="I308" s="2"/>
    </row>
    <row r="309" spans="1:9" ht="15.75" x14ac:dyDescent="0.25">
      <c r="A309" s="2"/>
      <c r="B309" s="20"/>
      <c r="C309" s="2"/>
      <c r="D309" s="2"/>
      <c r="E309" s="2"/>
      <c r="F309" s="2"/>
      <c r="G309" s="2"/>
      <c r="H309" s="2"/>
      <c r="I309" s="2"/>
    </row>
    <row r="310" spans="1:9" ht="15.75" x14ac:dyDescent="0.25">
      <c r="A310" s="2"/>
      <c r="B310" s="20"/>
      <c r="C310" s="2"/>
      <c r="D310" s="2"/>
      <c r="E310" s="2"/>
      <c r="F310" s="2"/>
      <c r="G310" s="2"/>
      <c r="H310" s="2"/>
      <c r="I310" s="2"/>
    </row>
    <row r="311" spans="1:9" ht="15.75" x14ac:dyDescent="0.25">
      <c r="A311" s="2"/>
      <c r="B311" s="20"/>
      <c r="C311" s="2"/>
      <c r="D311" s="2"/>
      <c r="E311" s="2"/>
      <c r="F311" s="2"/>
      <c r="G311" s="2"/>
      <c r="H311" s="2"/>
      <c r="I311" s="2"/>
    </row>
    <row r="312" spans="1:9" ht="15.75" x14ac:dyDescent="0.25">
      <c r="A312" s="2"/>
      <c r="B312" s="20"/>
      <c r="C312" s="2"/>
      <c r="D312" s="2"/>
      <c r="E312" s="2"/>
      <c r="F312" s="2"/>
      <c r="G312" s="2"/>
      <c r="H312" s="2"/>
      <c r="I312" s="2"/>
    </row>
    <row r="313" spans="1:9" ht="15.75" x14ac:dyDescent="0.25">
      <c r="A313" s="2"/>
      <c r="B313" s="20"/>
      <c r="C313" s="2"/>
      <c r="D313" s="2"/>
      <c r="E313" s="2"/>
      <c r="F313" s="2"/>
      <c r="G313" s="2"/>
      <c r="H313" s="2"/>
      <c r="I313" s="2"/>
    </row>
    <row r="314" spans="1:9" ht="15.75" x14ac:dyDescent="0.25">
      <c r="A314" s="2"/>
      <c r="B314" s="20"/>
      <c r="C314" s="2"/>
      <c r="D314" s="2"/>
      <c r="E314" s="2"/>
      <c r="F314" s="2"/>
      <c r="G314" s="2"/>
      <c r="H314" s="2"/>
      <c r="I314" s="2"/>
    </row>
    <row r="315" spans="1:9" ht="15.75" x14ac:dyDescent="0.25">
      <c r="A315" s="2"/>
      <c r="B315" s="20"/>
      <c r="C315" s="2"/>
      <c r="D315" s="2"/>
      <c r="E315" s="2"/>
      <c r="F315" s="2"/>
      <c r="G315" s="2"/>
      <c r="H315" s="2"/>
      <c r="I315" s="2"/>
    </row>
    <row r="316" spans="1:9" ht="15.75" x14ac:dyDescent="0.25">
      <c r="A316" s="2"/>
      <c r="B316" s="20"/>
      <c r="C316" s="2"/>
      <c r="D316" s="2"/>
      <c r="E316" s="2"/>
      <c r="F316" s="2"/>
      <c r="G316" s="2"/>
      <c r="H316" s="2"/>
      <c r="I316" s="2"/>
    </row>
    <row r="317" spans="1:9" ht="15.75" x14ac:dyDescent="0.25">
      <c r="A317" s="2"/>
      <c r="B317" s="20"/>
      <c r="C317" s="2"/>
      <c r="D317" s="2"/>
      <c r="E317" s="2"/>
      <c r="F317" s="2"/>
      <c r="G317" s="2"/>
      <c r="H317" s="2"/>
      <c r="I317" s="2"/>
    </row>
    <row r="318" spans="1:9" ht="15.75" x14ac:dyDescent="0.25">
      <c r="A318" s="2"/>
      <c r="B318" s="20"/>
      <c r="C318" s="2"/>
      <c r="D318" s="2"/>
      <c r="E318" s="2"/>
      <c r="F318" s="2"/>
      <c r="G318" s="2"/>
      <c r="H318" s="2"/>
      <c r="I318" s="2"/>
    </row>
    <row r="319" spans="1:9" ht="15.75" x14ac:dyDescent="0.25">
      <c r="A319" s="2"/>
      <c r="B319" s="20"/>
      <c r="C319" s="2"/>
      <c r="D319" s="2"/>
      <c r="E319" s="2"/>
      <c r="F319" s="2"/>
      <c r="G319" s="2"/>
      <c r="H319" s="2"/>
      <c r="I319" s="2"/>
    </row>
    <row r="320" spans="1:9" ht="15.75" x14ac:dyDescent="0.25">
      <c r="A320" s="2"/>
      <c r="B320" s="20"/>
      <c r="C320" s="2"/>
      <c r="D320" s="2"/>
      <c r="E320" s="2"/>
      <c r="F320" s="2"/>
      <c r="G320" s="2"/>
      <c r="H320" s="2"/>
      <c r="I320" s="2"/>
    </row>
    <row r="321" spans="1:9" ht="15.75" x14ac:dyDescent="0.25">
      <c r="A321" s="2"/>
      <c r="B321" s="20"/>
      <c r="C321" s="2"/>
      <c r="D321" s="2"/>
      <c r="E321" s="2"/>
      <c r="F321" s="2"/>
      <c r="G321" s="2"/>
      <c r="H321" s="2"/>
      <c r="I321" s="2"/>
    </row>
    <row r="322" spans="1:9" ht="15.75" x14ac:dyDescent="0.25">
      <c r="A322" s="2"/>
      <c r="B322" s="20"/>
      <c r="C322" s="2"/>
      <c r="D322" s="2"/>
      <c r="E322" s="2"/>
      <c r="F322" s="2"/>
      <c r="G322" s="2"/>
      <c r="H322" s="2"/>
      <c r="I322" s="2"/>
    </row>
    <row r="323" spans="1:9" ht="15.75" x14ac:dyDescent="0.25">
      <c r="A323" s="2"/>
      <c r="B323" s="20"/>
      <c r="C323" s="2"/>
      <c r="D323" s="2"/>
      <c r="E323" s="2"/>
      <c r="F323" s="2"/>
      <c r="G323" s="2"/>
      <c r="H323" s="2"/>
      <c r="I323" s="2"/>
    </row>
    <row r="324" spans="1:9" ht="15.75" x14ac:dyDescent="0.25">
      <c r="A324" s="2"/>
      <c r="B324" s="20"/>
      <c r="C324" s="2"/>
      <c r="D324" s="2"/>
      <c r="E324" s="2"/>
      <c r="F324" s="2"/>
      <c r="G324" s="2"/>
      <c r="H324" s="2"/>
      <c r="I324" s="2"/>
    </row>
    <row r="325" spans="1:9" ht="15.75" x14ac:dyDescent="0.25">
      <c r="A325" s="2"/>
      <c r="B325" s="20"/>
      <c r="C325" s="2"/>
      <c r="D325" s="2"/>
      <c r="E325" s="2"/>
      <c r="F325" s="2"/>
      <c r="G325" s="2"/>
      <c r="H325" s="2"/>
      <c r="I325" s="2"/>
    </row>
    <row r="326" spans="1:9" ht="15.75" x14ac:dyDescent="0.25">
      <c r="A326" s="2"/>
      <c r="B326" s="20"/>
      <c r="C326" s="2"/>
      <c r="D326" s="2"/>
      <c r="E326" s="2"/>
      <c r="F326" s="2"/>
      <c r="G326" s="2"/>
      <c r="H326" s="2"/>
      <c r="I326" s="2"/>
    </row>
    <row r="327" spans="1:9" ht="15.75" x14ac:dyDescent="0.25">
      <c r="A327" s="2"/>
      <c r="B327" s="20"/>
      <c r="C327" s="2"/>
      <c r="D327" s="2"/>
      <c r="E327" s="2"/>
      <c r="F327" s="2"/>
      <c r="G327" s="2"/>
      <c r="H327" s="2"/>
      <c r="I327" s="2"/>
    </row>
    <row r="328" spans="1:9" ht="15.75" x14ac:dyDescent="0.25">
      <c r="A328" s="2"/>
      <c r="B328" s="20"/>
      <c r="C328" s="2"/>
      <c r="D328" s="2"/>
      <c r="E328" s="2"/>
      <c r="F328" s="2"/>
      <c r="G328" s="2"/>
      <c r="H328" s="2"/>
      <c r="I328" s="2"/>
    </row>
  </sheetData>
  <sheetProtection algorithmName="SHA-512" hashValue="yl+y4utNEfBPEU4jR4A0cnyn414hvkhHrJQyBFndtZ/BWmr2bGpFNVxIxBrNT77BzFrWBjEHzJ14xz5nGjx3jA==" saltValue="Jsq+aRg/Pb6aZhQbsUpWHg==" spinCount="100000" sheet="1" objects="1" scenarios="1"/>
  <mergeCells count="11">
    <mergeCell ref="A18:A27"/>
    <mergeCell ref="A28:A37"/>
    <mergeCell ref="A38:A46"/>
    <mergeCell ref="A1:C1"/>
    <mergeCell ref="D1:I1"/>
    <mergeCell ref="A2:C2"/>
    <mergeCell ref="D2:I2"/>
    <mergeCell ref="A4:C4"/>
    <mergeCell ref="A8:A17"/>
    <mergeCell ref="D5:H5"/>
    <mergeCell ref="A3:C3"/>
  </mergeCells>
  <conditionalFormatting sqref="D13:H13">
    <cfRule type="cellIs" dxfId="28" priority="3" operator="equal">
      <formula>0</formula>
    </cfRule>
  </conditionalFormatting>
  <conditionalFormatting sqref="D15:H15 D17:H17 D27:H27 D39:H39 D41:H41 D13:H13">
    <cfRule type="cellIs" dxfId="27" priority="4" operator="equal">
      <formula>0</formula>
    </cfRule>
  </conditionalFormatting>
  <conditionalFormatting sqref="D42:E42">
    <cfRule type="cellIs" dxfId="26" priority="1" operator="equal">
      <formula>0</formula>
    </cfRule>
  </conditionalFormatting>
  <dataValidations count="5">
    <dataValidation allowBlank="1" showInputMessage="1" showErrorMessage="1" promptTitle="Please Enter Date" prompt="the date the production phase started will determine the rate of the relief available" sqref="D5" xr:uid="{851497AE-950C-45FB-BD00-71C40B800FF6}"/>
    <dataValidation type="decimal" operator="lessThanOrEqual" allowBlank="1" showInputMessage="1" showErrorMessage="1" errorTitle="Loss Surrendered" error="Loss surrendered cannot be greater than the surrenderable loss (TC4)" sqref="E42:H42 D42" xr:uid="{78C82DF1-B30D-4E73-BC4B-4307DBA809D8}">
      <formula1>D41</formula1>
    </dataValidation>
    <dataValidation type="decimal" operator="lessThanOrEqual" allowBlank="1" showInputMessage="1" showErrorMessage="1" sqref="D39:H39" xr:uid="{17B686AF-3DD8-41AB-8473-E787A7245C7A}">
      <formula1>0</formula1>
    </dataValidation>
    <dataValidation type="decimal" operator="lessThanOrEqual" allowBlank="1" showInputMessage="1" showErrorMessage="1" errorTitle="Relevant unused Loss " error="Relevant Unused  Loss must be a Negative" sqref="D38:H38" xr:uid="{E1B822D7-D81E-481F-B149-818448190380}">
      <formula1>0</formula1>
    </dataValidation>
    <dataValidation type="decimal" operator="greaterThanOrEqual" allowBlank="1" showInputMessage="1" showErrorMessage="1" sqref="D40:H40" xr:uid="{E048B10F-8F9E-4210-BE94-9F6C709190A4}">
      <formula1>0</formula1>
    </dataValidation>
  </dataValidations>
  <hyperlinks>
    <hyperlink ref="C48" r:id="rId1" xr:uid="{975A420E-DC55-4106-A6A8-1F1431C927B2}"/>
  </hyperlinks>
  <pageMargins left="0.7" right="0.7" top="0.75" bottom="0.75" header="0.3" footer="0.3"/>
  <pageSetup paperSize="9" scale="56" orientation="landscape" r:id="rId2"/>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tabColor theme="4" tint="0.39997558519241921"/>
  </sheetPr>
  <dimension ref="A1:H117"/>
  <sheetViews>
    <sheetView showGridLines="0" zoomScaleNormal="100" workbookViewId="0">
      <pane ySplit="7" topLeftCell="A8" activePane="bottomLeft" state="frozen"/>
      <selection pane="bottomLeft" activeCell="F12" sqref="F12"/>
    </sheetView>
  </sheetViews>
  <sheetFormatPr defaultColWidth="9.140625" defaultRowHeight="15.75" x14ac:dyDescent="0.25"/>
  <cols>
    <col min="1" max="1" width="48.85546875" style="3" customWidth="1"/>
    <col min="2" max="2" width="26.140625" style="3" customWidth="1"/>
    <col min="3" max="3" width="36.140625" style="3" customWidth="1"/>
    <col min="4" max="4" width="21.7109375" style="3" customWidth="1"/>
    <col min="5" max="5" width="24.42578125" style="3" customWidth="1"/>
    <col min="6" max="6" width="28.85546875" style="3" customWidth="1"/>
    <col min="7" max="7" width="31.28515625" style="3" customWidth="1"/>
    <col min="8" max="8" width="48.28515625" style="3" customWidth="1"/>
    <col min="9" max="16384" width="9.140625" style="3"/>
  </cols>
  <sheetData>
    <row r="1" spans="1:8" hidden="1" x14ac:dyDescent="0.25">
      <c r="B1" s="40">
        <f>SUM(D57,C57)</f>
        <v>0</v>
      </c>
      <c r="E1" s="40">
        <f>SUM(E57,F57)</f>
        <v>0</v>
      </c>
    </row>
    <row r="2" spans="1:8" ht="21" customHeight="1" x14ac:dyDescent="0.25">
      <c r="A2" s="149" t="s">
        <v>149</v>
      </c>
      <c r="B2" s="149"/>
      <c r="C2" s="149"/>
      <c r="D2" s="149"/>
      <c r="E2" s="149"/>
      <c r="F2" s="149"/>
      <c r="G2" s="149"/>
      <c r="H2" s="41"/>
    </row>
    <row r="3" spans="1:8" ht="14.25" customHeight="1" x14ac:dyDescent="0.25">
      <c r="A3" s="41" t="s">
        <v>1</v>
      </c>
      <c r="B3" s="147"/>
      <c r="C3" s="147"/>
      <c r="D3" s="41"/>
      <c r="E3" s="41" t="s">
        <v>150</v>
      </c>
      <c r="F3" s="150"/>
      <c r="G3" s="150"/>
      <c r="H3" s="150"/>
    </row>
    <row r="4" spans="1:8" ht="14.25" customHeight="1" x14ac:dyDescent="0.25">
      <c r="A4" s="41" t="s">
        <v>3</v>
      </c>
      <c r="B4" s="148"/>
      <c r="C4" s="148"/>
      <c r="D4" s="41"/>
      <c r="E4" s="41" t="s">
        <v>151</v>
      </c>
      <c r="F4" s="151"/>
      <c r="G4" s="151"/>
      <c r="H4" s="151"/>
    </row>
    <row r="5" spans="1:8" ht="21" customHeight="1" x14ac:dyDescent="0.25">
      <c r="A5" s="46" t="s">
        <v>152</v>
      </c>
      <c r="B5" s="47" t="s">
        <v>153</v>
      </c>
      <c r="C5" s="104" t="s">
        <v>154</v>
      </c>
      <c r="D5" s="100"/>
      <c r="E5" s="100"/>
      <c r="F5" s="100"/>
      <c r="G5" s="101"/>
      <c r="H5" s="102"/>
    </row>
    <row r="6" spans="1:8" ht="15" customHeight="1" x14ac:dyDescent="0.25">
      <c r="A6" s="96" t="s">
        <v>30</v>
      </c>
      <c r="B6" s="97" t="s">
        <v>30</v>
      </c>
      <c r="C6" s="97"/>
      <c r="D6" s="97"/>
      <c r="E6" s="97"/>
      <c r="F6" s="97"/>
      <c r="G6" s="98"/>
      <c r="H6" s="99"/>
    </row>
    <row r="7" spans="1:8" ht="15" customHeight="1" x14ac:dyDescent="0.25">
      <c r="A7" s="46" t="s">
        <v>155</v>
      </c>
      <c r="B7" s="48" t="s">
        <v>156</v>
      </c>
      <c r="C7" s="48" t="s">
        <v>157</v>
      </c>
      <c r="D7" s="48" t="s">
        <v>158</v>
      </c>
      <c r="E7" s="48" t="s">
        <v>159</v>
      </c>
      <c r="F7" s="48" t="s">
        <v>160</v>
      </c>
      <c r="G7" s="48" t="s">
        <v>161</v>
      </c>
      <c r="H7" s="49" t="s">
        <v>162</v>
      </c>
    </row>
    <row r="8" spans="1:8" s="42" customFormat="1" ht="15" customHeight="1" x14ac:dyDescent="0.25">
      <c r="A8" s="81" t="s">
        <v>163</v>
      </c>
      <c r="B8" s="88"/>
      <c r="C8" s="83"/>
      <c r="D8" s="83"/>
      <c r="E8" s="83"/>
      <c r="F8" s="83"/>
      <c r="G8" s="83"/>
      <c r="H8" s="83"/>
    </row>
    <row r="9" spans="1:8" s="42" customFormat="1" x14ac:dyDescent="0.25">
      <c r="A9" s="83" t="s">
        <v>164</v>
      </c>
      <c r="B9" s="88"/>
      <c r="C9" s="83"/>
      <c r="D9" s="83"/>
      <c r="E9" s="83"/>
      <c r="F9" s="83"/>
      <c r="G9" s="83"/>
      <c r="H9" s="83"/>
    </row>
    <row r="10" spans="1:8" s="42" customFormat="1" x14ac:dyDescent="0.25">
      <c r="A10" s="83"/>
      <c r="B10" s="88"/>
      <c r="C10" s="83"/>
      <c r="D10" s="83"/>
      <c r="E10" s="83"/>
      <c r="F10" s="83"/>
      <c r="G10" s="83"/>
      <c r="H10" s="83"/>
    </row>
    <row r="11" spans="1:8" s="42" customFormat="1" x14ac:dyDescent="0.25">
      <c r="A11" s="83"/>
      <c r="B11" s="88"/>
      <c r="C11" s="83"/>
      <c r="D11" s="83"/>
      <c r="E11" s="83"/>
      <c r="F11" s="83"/>
      <c r="G11" s="83"/>
      <c r="H11" s="83"/>
    </row>
    <row r="12" spans="1:8" s="42" customFormat="1" x14ac:dyDescent="0.25">
      <c r="A12" s="83"/>
      <c r="B12" s="88"/>
      <c r="C12" s="83"/>
      <c r="D12" s="83"/>
      <c r="E12" s="83"/>
      <c r="F12" s="83"/>
      <c r="G12" s="83"/>
      <c r="H12" s="83"/>
    </row>
    <row r="13" spans="1:8" s="42" customFormat="1" x14ac:dyDescent="0.25">
      <c r="A13" s="81" t="s">
        <v>165</v>
      </c>
      <c r="B13" s="88"/>
      <c r="C13" s="83"/>
      <c r="D13" s="83"/>
      <c r="E13" s="83"/>
      <c r="F13" s="83"/>
      <c r="G13" s="83"/>
      <c r="H13" s="83"/>
    </row>
    <row r="14" spans="1:8" s="42" customFormat="1" x14ac:dyDescent="0.25">
      <c r="A14" s="83" t="s">
        <v>164</v>
      </c>
      <c r="B14" s="88"/>
      <c r="C14" s="83"/>
      <c r="D14" s="83"/>
      <c r="E14" s="83"/>
      <c r="F14" s="83"/>
      <c r="G14" s="83"/>
      <c r="H14" s="83"/>
    </row>
    <row r="15" spans="1:8" s="42" customFormat="1" x14ac:dyDescent="0.25">
      <c r="A15" s="82" t="s">
        <v>166</v>
      </c>
      <c r="B15" s="88"/>
      <c r="C15" s="83"/>
      <c r="D15" s="83"/>
      <c r="E15" s="83"/>
      <c r="F15" s="83"/>
      <c r="G15" s="83"/>
      <c r="H15" s="83"/>
    </row>
    <row r="16" spans="1:8" s="42" customFormat="1" x14ac:dyDescent="0.25">
      <c r="A16" s="82" t="s">
        <v>167</v>
      </c>
      <c r="B16" s="88"/>
      <c r="C16" s="83"/>
      <c r="D16" s="83"/>
      <c r="E16" s="83"/>
      <c r="F16" s="83"/>
      <c r="G16" s="83"/>
      <c r="H16" s="83"/>
    </row>
    <row r="17" spans="1:8" s="42" customFormat="1" x14ac:dyDescent="0.25">
      <c r="A17" s="82" t="s">
        <v>168</v>
      </c>
      <c r="B17" s="88"/>
      <c r="C17" s="83"/>
      <c r="D17" s="83"/>
      <c r="E17" s="83"/>
      <c r="F17" s="83"/>
      <c r="G17" s="83"/>
      <c r="H17" s="83"/>
    </row>
    <row r="18" spans="1:8" s="42" customFormat="1" x14ac:dyDescent="0.25">
      <c r="A18" s="82" t="s">
        <v>169</v>
      </c>
      <c r="B18" s="88"/>
      <c r="C18" s="83"/>
      <c r="D18" s="83"/>
      <c r="E18" s="83"/>
      <c r="F18" s="83"/>
      <c r="G18" s="83"/>
      <c r="H18" s="83"/>
    </row>
    <row r="19" spans="1:8" s="42" customFormat="1" x14ac:dyDescent="0.25">
      <c r="A19" s="82" t="s">
        <v>170</v>
      </c>
      <c r="B19" s="88"/>
      <c r="C19" s="83"/>
      <c r="D19" s="83"/>
      <c r="E19" s="83"/>
      <c r="F19" s="83"/>
      <c r="G19" s="83"/>
      <c r="H19" s="83"/>
    </row>
    <row r="20" spans="1:8" s="42" customFormat="1" x14ac:dyDescent="0.25">
      <c r="A20" s="82" t="s">
        <v>171</v>
      </c>
      <c r="B20" s="88"/>
      <c r="C20" s="83"/>
      <c r="D20" s="83"/>
      <c r="E20" s="83"/>
      <c r="F20" s="83"/>
      <c r="G20" s="83"/>
      <c r="H20" s="83"/>
    </row>
    <row r="21" spans="1:8" s="42" customFormat="1" x14ac:dyDescent="0.25">
      <c r="A21" s="82" t="s">
        <v>172</v>
      </c>
      <c r="B21" s="88"/>
      <c r="C21" s="83"/>
      <c r="D21" s="83"/>
      <c r="E21" s="83"/>
      <c r="F21" s="83"/>
      <c r="G21" s="83"/>
      <c r="H21" s="83"/>
    </row>
    <row r="22" spans="1:8" s="42" customFormat="1" x14ac:dyDescent="0.25">
      <c r="A22" s="83" t="s">
        <v>173</v>
      </c>
      <c r="B22" s="88"/>
      <c r="C22" s="83"/>
      <c r="D22" s="83"/>
      <c r="E22" s="83"/>
      <c r="F22" s="83"/>
      <c r="G22" s="83"/>
      <c r="H22" s="83"/>
    </row>
    <row r="23" spans="1:8" s="42" customFormat="1" x14ac:dyDescent="0.25">
      <c r="A23" s="83" t="s">
        <v>174</v>
      </c>
      <c r="B23" s="88"/>
      <c r="C23" s="83"/>
      <c r="D23" s="83"/>
      <c r="E23" s="83"/>
      <c r="F23" s="83"/>
      <c r="G23" s="83"/>
      <c r="H23" s="83"/>
    </row>
    <row r="24" spans="1:8" s="42" customFormat="1" x14ac:dyDescent="0.25">
      <c r="A24" s="83" t="s">
        <v>175</v>
      </c>
      <c r="B24" s="88"/>
      <c r="C24" s="83"/>
      <c r="D24" s="83"/>
      <c r="E24" s="83"/>
      <c r="F24" s="83"/>
      <c r="G24" s="83"/>
      <c r="H24" s="83"/>
    </row>
    <row r="25" spans="1:8" s="42" customFormat="1" x14ac:dyDescent="0.25">
      <c r="A25" s="83" t="s">
        <v>176</v>
      </c>
      <c r="B25" s="88"/>
      <c r="C25" s="83"/>
      <c r="D25" s="83"/>
      <c r="E25" s="83"/>
      <c r="F25" s="83"/>
      <c r="G25" s="83"/>
      <c r="H25" s="83"/>
    </row>
    <row r="26" spans="1:8" s="42" customFormat="1" x14ac:dyDescent="0.25">
      <c r="A26" s="83" t="s">
        <v>177</v>
      </c>
      <c r="B26" s="88"/>
      <c r="C26" s="83"/>
      <c r="D26" s="83"/>
      <c r="E26" s="83"/>
      <c r="F26" s="83"/>
      <c r="G26" s="83"/>
      <c r="H26" s="83"/>
    </row>
    <row r="27" spans="1:8" s="42" customFormat="1" x14ac:dyDescent="0.25">
      <c r="A27" s="83" t="s">
        <v>178</v>
      </c>
      <c r="B27" s="88"/>
      <c r="C27" s="83"/>
      <c r="D27" s="83"/>
      <c r="E27" s="83"/>
      <c r="F27" s="83"/>
      <c r="G27" s="83"/>
      <c r="H27" s="83"/>
    </row>
    <row r="28" spans="1:8" s="42" customFormat="1" x14ac:dyDescent="0.25">
      <c r="A28" s="83" t="s">
        <v>179</v>
      </c>
      <c r="B28" s="88"/>
      <c r="C28" s="83"/>
      <c r="D28" s="83"/>
      <c r="E28" s="83"/>
      <c r="F28" s="83"/>
      <c r="G28" s="83"/>
      <c r="H28" s="83"/>
    </row>
    <row r="29" spans="1:8" s="42" customFormat="1" x14ac:dyDescent="0.25">
      <c r="A29" s="83"/>
      <c r="B29" s="88"/>
      <c r="C29" s="83"/>
      <c r="D29" s="83"/>
      <c r="E29" s="83"/>
      <c r="F29" s="83"/>
      <c r="G29" s="83"/>
      <c r="H29" s="83"/>
    </row>
    <row r="30" spans="1:8" s="42" customFormat="1" x14ac:dyDescent="0.25">
      <c r="A30" s="83"/>
      <c r="B30" s="88"/>
      <c r="C30" s="83"/>
      <c r="D30" s="83"/>
      <c r="E30" s="83"/>
      <c r="F30" s="83"/>
      <c r="G30" s="83"/>
      <c r="H30" s="83"/>
    </row>
    <row r="31" spans="1:8" s="42" customFormat="1" x14ac:dyDescent="0.25">
      <c r="A31" s="83"/>
      <c r="B31" s="88"/>
      <c r="C31" s="83"/>
      <c r="D31" s="83"/>
      <c r="E31" s="83"/>
      <c r="F31" s="83"/>
      <c r="G31" s="83"/>
      <c r="H31" s="83"/>
    </row>
    <row r="32" spans="1:8" s="42" customFormat="1" ht="31.5" x14ac:dyDescent="0.25">
      <c r="A32" s="89" t="s">
        <v>180</v>
      </c>
      <c r="B32" s="88"/>
      <c r="C32" s="83"/>
      <c r="D32" s="83"/>
      <c r="E32" s="83"/>
      <c r="F32" s="83"/>
      <c r="G32" s="83"/>
      <c r="H32" s="83"/>
    </row>
    <row r="33" spans="1:8" s="42" customFormat="1" x14ac:dyDescent="0.25">
      <c r="A33" s="83" t="s">
        <v>164</v>
      </c>
      <c r="B33" s="88"/>
      <c r="C33" s="83"/>
      <c r="D33" s="83"/>
      <c r="E33" s="83"/>
      <c r="F33" s="83"/>
      <c r="G33" s="83"/>
      <c r="H33" s="83"/>
    </row>
    <row r="34" spans="1:8" s="42" customFormat="1" x14ac:dyDescent="0.25">
      <c r="A34" s="83" t="s">
        <v>181</v>
      </c>
      <c r="B34" s="88"/>
      <c r="C34" s="83"/>
      <c r="D34" s="83"/>
      <c r="E34" s="83"/>
      <c r="F34" s="83"/>
      <c r="G34" s="83"/>
      <c r="H34" s="83"/>
    </row>
    <row r="35" spans="1:8" s="42" customFormat="1" x14ac:dyDescent="0.25">
      <c r="A35" s="83" t="s">
        <v>182</v>
      </c>
      <c r="B35" s="88"/>
      <c r="C35" s="83"/>
      <c r="D35" s="83"/>
      <c r="E35" s="83"/>
      <c r="F35" s="83"/>
      <c r="G35" s="83"/>
      <c r="H35" s="83"/>
    </row>
    <row r="36" spans="1:8" s="42" customFormat="1" x14ac:dyDescent="0.25">
      <c r="A36" s="83" t="s">
        <v>183</v>
      </c>
      <c r="B36" s="88"/>
      <c r="C36" s="83"/>
      <c r="D36" s="83"/>
      <c r="E36" s="83"/>
      <c r="F36" s="83"/>
      <c r="G36" s="83"/>
      <c r="H36" s="83"/>
    </row>
    <row r="37" spans="1:8" s="42" customFormat="1" x14ac:dyDescent="0.25">
      <c r="A37" s="83" t="s">
        <v>184</v>
      </c>
      <c r="B37" s="88"/>
      <c r="C37" s="83"/>
      <c r="D37" s="83"/>
      <c r="E37" s="83"/>
      <c r="F37" s="83"/>
      <c r="G37" s="83"/>
      <c r="H37" s="83"/>
    </row>
    <row r="38" spans="1:8" s="42" customFormat="1" x14ac:dyDescent="0.25">
      <c r="A38" s="83" t="s">
        <v>185</v>
      </c>
      <c r="B38" s="88"/>
      <c r="C38" s="83"/>
      <c r="D38" s="83"/>
      <c r="E38" s="83"/>
      <c r="F38" s="83"/>
      <c r="G38" s="83"/>
      <c r="H38" s="83"/>
    </row>
    <row r="39" spans="1:8" s="42" customFormat="1" x14ac:dyDescent="0.25">
      <c r="A39" s="83" t="s">
        <v>186</v>
      </c>
      <c r="B39" s="88"/>
      <c r="C39" s="83"/>
      <c r="D39" s="83"/>
      <c r="E39" s="83"/>
      <c r="F39" s="83"/>
      <c r="G39" s="83"/>
      <c r="H39" s="83"/>
    </row>
    <row r="40" spans="1:8" s="42" customFormat="1" x14ac:dyDescent="0.25">
      <c r="A40" s="83" t="s">
        <v>187</v>
      </c>
      <c r="B40" s="88"/>
      <c r="C40" s="83"/>
      <c r="D40" s="83"/>
      <c r="E40" s="83"/>
      <c r="F40" s="83"/>
      <c r="G40" s="83"/>
      <c r="H40" s="83"/>
    </row>
    <row r="41" spans="1:8" s="42" customFormat="1" x14ac:dyDescent="0.25">
      <c r="A41" s="83" t="s">
        <v>188</v>
      </c>
      <c r="B41" s="88"/>
      <c r="C41" s="83"/>
      <c r="D41" s="83"/>
      <c r="E41" s="83"/>
      <c r="F41" s="83"/>
      <c r="G41" s="83"/>
      <c r="H41" s="83"/>
    </row>
    <row r="42" spans="1:8" s="42" customFormat="1" x14ac:dyDescent="0.25">
      <c r="A42" s="83" t="s">
        <v>189</v>
      </c>
      <c r="B42" s="88"/>
      <c r="C42" s="83"/>
      <c r="D42" s="83"/>
      <c r="E42" s="83"/>
      <c r="F42" s="83"/>
      <c r="G42" s="83"/>
      <c r="H42" s="83"/>
    </row>
    <row r="43" spans="1:8" s="42" customFormat="1" x14ac:dyDescent="0.25">
      <c r="A43" s="83" t="s">
        <v>190</v>
      </c>
      <c r="B43" s="88"/>
      <c r="C43" s="83"/>
      <c r="D43" s="83"/>
      <c r="E43" s="83"/>
      <c r="F43" s="83"/>
      <c r="G43" s="83"/>
      <c r="H43" s="83"/>
    </row>
    <row r="44" spans="1:8" s="42" customFormat="1" x14ac:dyDescent="0.25">
      <c r="A44" s="83" t="s">
        <v>191</v>
      </c>
      <c r="B44" s="88"/>
      <c r="C44" s="83"/>
      <c r="D44" s="83"/>
      <c r="E44" s="83"/>
      <c r="F44" s="83"/>
      <c r="G44" s="83"/>
      <c r="H44" s="83"/>
    </row>
    <row r="45" spans="1:8" s="42" customFormat="1" x14ac:dyDescent="0.25">
      <c r="A45" s="83" t="s">
        <v>192</v>
      </c>
      <c r="B45" s="88"/>
      <c r="C45" s="83"/>
      <c r="D45" s="83"/>
      <c r="E45" s="83"/>
      <c r="F45" s="83"/>
      <c r="G45" s="83"/>
      <c r="H45" s="83"/>
    </row>
    <row r="46" spans="1:8" s="42" customFormat="1" x14ac:dyDescent="0.25">
      <c r="A46" s="83" t="s">
        <v>193</v>
      </c>
      <c r="B46" s="88"/>
      <c r="C46" s="83"/>
      <c r="D46" s="83"/>
      <c r="E46" s="83"/>
      <c r="F46" s="83"/>
      <c r="G46" s="83"/>
      <c r="H46" s="83"/>
    </row>
    <row r="47" spans="1:8" s="42" customFormat="1" x14ac:dyDescent="0.25">
      <c r="A47" s="83"/>
      <c r="B47" s="88"/>
      <c r="C47" s="83"/>
      <c r="D47" s="83"/>
      <c r="E47" s="83"/>
      <c r="F47" s="83"/>
      <c r="G47" s="83"/>
      <c r="H47" s="83"/>
    </row>
    <row r="48" spans="1:8" s="42" customFormat="1" x14ac:dyDescent="0.25">
      <c r="A48" s="83"/>
      <c r="B48" s="88"/>
      <c r="C48" s="83"/>
      <c r="D48" s="83"/>
      <c r="E48" s="83"/>
      <c r="F48" s="83"/>
      <c r="G48" s="83"/>
      <c r="H48" s="83"/>
    </row>
    <row r="49" spans="1:8" s="42" customFormat="1" ht="47.25" x14ac:dyDescent="0.25">
      <c r="A49" s="90" t="s">
        <v>194</v>
      </c>
      <c r="B49" s="88"/>
      <c r="C49" s="83"/>
      <c r="D49" s="83"/>
      <c r="E49" s="83"/>
      <c r="F49" s="83"/>
      <c r="G49" s="83"/>
      <c r="H49" s="83"/>
    </row>
    <row r="50" spans="1:8" s="42" customFormat="1" x14ac:dyDescent="0.25">
      <c r="A50" s="82" t="s">
        <v>195</v>
      </c>
      <c r="B50" s="88"/>
      <c r="C50" s="83"/>
      <c r="D50" s="83"/>
      <c r="E50" s="83"/>
      <c r="F50" s="83"/>
      <c r="G50" s="83"/>
      <c r="H50" s="83"/>
    </row>
    <row r="51" spans="1:8" s="42" customFormat="1" x14ac:dyDescent="0.25">
      <c r="A51" s="82" t="s">
        <v>196</v>
      </c>
      <c r="B51" s="88"/>
      <c r="C51" s="83"/>
      <c r="D51" s="83"/>
      <c r="E51" s="83"/>
      <c r="F51" s="83"/>
      <c r="G51" s="83"/>
      <c r="H51" s="83"/>
    </row>
    <row r="52" spans="1:8" s="42" customFormat="1" x14ac:dyDescent="0.25">
      <c r="A52" s="82" t="s">
        <v>197</v>
      </c>
      <c r="B52" s="88"/>
      <c r="C52" s="83"/>
      <c r="D52" s="83"/>
      <c r="E52" s="83"/>
      <c r="F52" s="83"/>
      <c r="G52" s="83"/>
      <c r="H52" s="83"/>
    </row>
    <row r="53" spans="1:8" s="42" customFormat="1" x14ac:dyDescent="0.25">
      <c r="A53" s="82" t="s">
        <v>198</v>
      </c>
      <c r="B53" s="88"/>
      <c r="C53" s="83"/>
      <c r="D53" s="83"/>
      <c r="E53" s="83"/>
      <c r="F53" s="83"/>
      <c r="G53" s="83"/>
      <c r="H53" s="83"/>
    </row>
    <row r="54" spans="1:8" s="42" customFormat="1" x14ac:dyDescent="0.25">
      <c r="A54" s="82" t="s">
        <v>199</v>
      </c>
      <c r="B54" s="88"/>
      <c r="C54" s="83"/>
      <c r="D54" s="83"/>
      <c r="E54" s="83"/>
      <c r="F54" s="83"/>
      <c r="G54" s="83"/>
      <c r="H54" s="83"/>
    </row>
    <row r="55" spans="1:8" s="42" customFormat="1" x14ac:dyDescent="0.25">
      <c r="A55" s="82" t="s">
        <v>200</v>
      </c>
      <c r="B55" s="88"/>
      <c r="C55" s="83"/>
      <c r="D55" s="83"/>
      <c r="E55" s="83"/>
      <c r="F55" s="83"/>
      <c r="G55" s="83"/>
      <c r="H55" s="83"/>
    </row>
    <row r="56" spans="1:8" s="42" customFormat="1" x14ac:dyDescent="0.25">
      <c r="A56" s="83"/>
      <c r="B56" s="88"/>
      <c r="C56" s="83"/>
      <c r="D56" s="83"/>
      <c r="E56" s="83"/>
      <c r="F56" s="83"/>
      <c r="G56" s="83"/>
      <c r="H56" s="83"/>
    </row>
    <row r="57" spans="1:8" ht="16.5" thickBot="1" x14ac:dyDescent="0.3">
      <c r="A57" s="50" t="s">
        <v>201</v>
      </c>
      <c r="B57" s="51">
        <f>SUBTOTAL(109,Table2[Total expenditure])</f>
        <v>0</v>
      </c>
      <c r="C57" s="51">
        <f>SUBTOTAL(109,Table2[Non Core Expenditure])</f>
        <v>0</v>
      </c>
      <c r="D57" s="51">
        <f>SUBTOTAL(109,Table2[Total Core Expenditure])</f>
        <v>0</v>
      </c>
      <c r="E57" s="51">
        <f>SUBTOTAL(109,Table2[Total UK/EEA Core Expenditure])</f>
        <v>0</v>
      </c>
      <c r="F57" s="51">
        <f>SUM(Table2[Total Non UK/EEA Core Expenditure])</f>
        <v>0</v>
      </c>
      <c r="G57" s="51">
        <f>SUM(Table2[[Apportionment basis ]])</f>
        <v>0</v>
      </c>
      <c r="H57" s="52"/>
    </row>
    <row r="58" spans="1:8" s="42" customFormat="1" x14ac:dyDescent="0.25">
      <c r="A58" s="91" t="s">
        <v>202</v>
      </c>
      <c r="B58" s="92"/>
      <c r="C58" s="93"/>
      <c r="D58" s="93"/>
      <c r="E58" s="94"/>
      <c r="F58" s="93"/>
      <c r="G58" s="93"/>
      <c r="H58" s="95"/>
    </row>
    <row r="59" spans="1:8" x14ac:dyDescent="0.25">
      <c r="A59" s="53" t="s">
        <v>201</v>
      </c>
      <c r="B59" s="54">
        <f>Table2[[#Totals],[Total expenditure]]-B58</f>
        <v>0</v>
      </c>
      <c r="C59" s="54">
        <f>Table2[[#Totals],[Non Core Expenditure]]-C58</f>
        <v>0</v>
      </c>
      <c r="D59" s="54">
        <f>Table2[[#Totals],[Total Core Expenditure]]-D58</f>
        <v>0</v>
      </c>
      <c r="E59" s="54">
        <f>Table2[[#Totals],[Total UK/EEA Core Expenditure]]-E58</f>
        <v>0</v>
      </c>
      <c r="F59" s="54">
        <f>Table2[[#Totals],[Total Non UK/EEA Core Expenditure]]-F58</f>
        <v>0</v>
      </c>
      <c r="G59" s="54">
        <f>Table2[[#Totals],[Apportionment basis ]]-G58</f>
        <v>0</v>
      </c>
      <c r="H59" s="54"/>
    </row>
    <row r="60" spans="1:8" x14ac:dyDescent="0.25">
      <c r="A60" s="3" t="s">
        <v>203</v>
      </c>
    </row>
    <row r="61" spans="1:8" x14ac:dyDescent="0.25">
      <c r="A61" s="3" t="s">
        <v>204</v>
      </c>
    </row>
    <row r="62" spans="1:8" x14ac:dyDescent="0.25">
      <c r="A62" s="3" t="s">
        <v>205</v>
      </c>
    </row>
    <row r="117" spans="1:1" x14ac:dyDescent="0.25">
      <c r="A117" s="43"/>
    </row>
  </sheetData>
  <sheetProtection algorithmName="SHA-512" hashValue="emZvTExc2b+G+WTcubThBizblmuHg2VS9vqkR7PvbsYnWAT8S7xJwJpAL2OCvoBUXVNb4ueAaoiif6QLyXpbbw==" saltValue="x5G7UgDnBeE092gRBKsNxA==" spinCount="100000" sheet="1" objects="1" scenarios="1" insertColumns="0" insertRows="0"/>
  <mergeCells count="5">
    <mergeCell ref="B3:C3"/>
    <mergeCell ref="B4:C4"/>
    <mergeCell ref="A2:G2"/>
    <mergeCell ref="F3:H3"/>
    <mergeCell ref="F4:H4"/>
  </mergeCells>
  <conditionalFormatting sqref="B57">
    <cfRule type="cellIs" dxfId="25" priority="2" operator="notEqual">
      <formula>$B$1</formula>
    </cfRule>
  </conditionalFormatting>
  <conditionalFormatting sqref="D57">
    <cfRule type="cellIs" dxfId="24" priority="1" operator="notEqual">
      <formula>$E$1</formula>
    </cfRule>
  </conditionalFormatting>
  <hyperlinks>
    <hyperlink ref="C5" r:id="rId1" xr:uid="{00000000-0004-0000-0400-000000000000}"/>
  </hyperlinks>
  <pageMargins left="0.7" right="0.7" top="0.75" bottom="0.75" header="0.3" footer="0.3"/>
  <pageSetup paperSize="9" scale="42" orientation="landscape" r:id="rId2"/>
  <headerFooter>
    <oddFooter>&amp;C&amp;1#&amp;"Calibri"&amp;10&amp;K000000OFFICIAL</oddFooter>
  </headerFooter>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3f61a81-08e4-450f-9189-2143ec144f36">
      <Terms xmlns="http://schemas.microsoft.com/office/infopath/2007/PartnerControls"/>
    </lcf76f155ced4ddcb4097134ff3c332f>
    <_ip_UnifiedCompliancePolicyUIAction xmlns="http://schemas.microsoft.com/sharepoint/v3" xsi:nil="true"/>
    <Notes xmlns="43f61a81-08e4-450f-9189-2143ec144f36" xsi:nil="true"/>
    <Description xmlns="43f61a81-08e4-450f-9189-2143ec144f36" xsi:nil="true"/>
    <Restricted_x003f_ xmlns="43f61a81-08e4-450f-9189-2143ec144f36">false</Restricted_x003f_>
    <_ip_UnifiedCompliancePolicyProperties xmlns="http://schemas.microsoft.com/sharepoint/v3" xsi:nil="true"/>
    <Date xmlns="43f61a81-08e4-450f-9189-2143ec144f36" xsi:nil="true"/>
    <_Flow_SignoffStatus xmlns="43f61a81-08e4-450f-9189-2143ec144f36" xsi:nil="true"/>
    <_x0077_gy3 xmlns="43f61a81-08e4-450f-9189-2143ec144f36" xsi:nil="true"/>
    <TaxCatchAll xmlns="229aab0b-7173-4521-96dd-bb43636f532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ADE49AA34772468ECB203A2ABF3A84" ma:contentTypeVersion="31" ma:contentTypeDescription="Create a new document." ma:contentTypeScope="" ma:versionID="4f4d253bc20ba4df7ac9ec746ac7562d">
  <xsd:schema xmlns:xsd="http://www.w3.org/2001/XMLSchema" xmlns:xs="http://www.w3.org/2001/XMLSchema" xmlns:p="http://schemas.microsoft.com/office/2006/metadata/properties" xmlns:ns1="http://schemas.microsoft.com/sharepoint/v3" xmlns:ns2="43f61a81-08e4-450f-9189-2143ec144f36" xmlns:ns3="229aab0b-7173-4521-96dd-bb43636f532e" targetNamespace="http://schemas.microsoft.com/office/2006/metadata/properties" ma:root="true" ma:fieldsID="5b47f16e74ed1ec9b37661be9f25fead" ns1:_="" ns2:_="" ns3:_="">
    <xsd:import namespace="http://schemas.microsoft.com/sharepoint/v3"/>
    <xsd:import namespace="43f61a81-08e4-450f-9189-2143ec144f36"/>
    <xsd:import namespace="229aab0b-7173-4521-96dd-bb43636f532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Description" minOccurs="0"/>
                <xsd:element ref="ns2:Restricted_x003f_" minOccurs="0"/>
                <xsd:element ref="ns2:MediaServiceAutoTags" minOccurs="0"/>
                <xsd:element ref="ns2:MediaServiceOCR" minOccurs="0"/>
                <xsd:element ref="ns2:MediaServiceGenerationTime" minOccurs="0"/>
                <xsd:element ref="ns2:MediaServiceEventHashCode" minOccurs="0"/>
                <xsd:element ref="ns2:Date" minOccurs="0"/>
                <xsd:element ref="ns2:_x0077_gy3" minOccurs="0"/>
                <xsd:element ref="ns2:MediaServiceDateTaken" minOccurs="0"/>
                <xsd:element ref="ns2:MediaLengthInSeconds" minOccurs="0"/>
                <xsd:element ref="ns2:MediaServiceLocation" minOccurs="0"/>
                <xsd:element ref="ns2:Note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9" nillable="true" ma:displayName="Unified Compliance Policy Properties" ma:hidden="true" ma:internalName="_ip_UnifiedCompliancePolicyProperties">
      <xsd:simpleType>
        <xsd:restriction base="dms:Note"/>
      </xsd:simpleType>
    </xsd:element>
    <xsd:element name="_ip_UnifiedCompliancePolicyUIAction" ma:index="3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f61a81-08e4-450f-9189-2143ec144f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Description" ma:index="14" nillable="true" ma:displayName="Description" ma:format="Dropdown" ma:internalName="Description">
      <xsd:simpleType>
        <xsd:restriction base="dms:Note">
          <xsd:maxLength value="255"/>
        </xsd:restriction>
      </xsd:simpleType>
    </xsd:element>
    <xsd:element name="Restricted_x003f_" ma:index="15" nillable="true" ma:displayName="Restricted?" ma:default="0" ma:format="Dropdown" ma:internalName="Restricted_x003f_">
      <xsd:simpleType>
        <xsd:restriction base="dms:Boolea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Date" ma:index="20" nillable="true" ma:displayName="Date" ma:format="DateOnly" ma:internalName="Date">
      <xsd:simpleType>
        <xsd:restriction base="dms:DateTime"/>
      </xsd:simpleType>
    </xsd:element>
    <xsd:element name="_x0077_gy3" ma:index="21" nillable="true" ma:displayName="Text" ma:internalName="_x0077_gy3">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MediaServiceLocation" ma:index="24" nillable="true" ma:displayName="Location" ma:internalName="MediaServiceLocation" ma:readOnly="true">
      <xsd:simpleType>
        <xsd:restriction base="dms:Text"/>
      </xsd:simpleType>
    </xsd:element>
    <xsd:element name="Notes" ma:index="25" nillable="true" ma:displayName="Notes" ma:description="Relates to the current status of a document" ma:format="Dropdown" ma:internalName="Notes">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_Flow_SignoffStatus" ma:index="32" nillable="true" ma:displayName="Sign-off status" ma:internalName="Sign_x002d_off_x0020_status">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9aab0b-7173-4521-96dd-bb43636f53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8" nillable="true" ma:displayName="Taxonomy Catch All Column" ma:hidden="true" ma:list="{085845f4-f9e3-4de0-9bcd-bb6dc0918d80}" ma:internalName="TaxCatchAll" ma:showField="CatchAllData" ma:web="229aab0b-7173-4521-96dd-bb43636f53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D92D31-A5A2-4127-86E0-785EAA7B35DA}">
  <ds:schemaRefs>
    <ds:schemaRef ds:uri="http://schemas.microsoft.com/office/2006/metadata/properties"/>
    <ds:schemaRef ds:uri="http://schemas.microsoft.com/office/infopath/2007/PartnerControls"/>
    <ds:schemaRef ds:uri="43f61a81-08e4-450f-9189-2143ec144f36"/>
    <ds:schemaRef ds:uri="http://schemas.microsoft.com/sharepoint/v3"/>
    <ds:schemaRef ds:uri="229aab0b-7173-4521-96dd-bb43636f532e"/>
  </ds:schemaRefs>
</ds:datastoreItem>
</file>

<file path=customXml/itemProps2.xml><?xml version="1.0" encoding="utf-8"?>
<ds:datastoreItem xmlns:ds="http://schemas.openxmlformats.org/officeDocument/2006/customXml" ds:itemID="{C6A2D1D8-6EDC-464E-BB1C-194E0E80EEEB}">
  <ds:schemaRefs>
    <ds:schemaRef ds:uri="http://schemas.microsoft.com/sharepoint/v3/contenttype/forms"/>
  </ds:schemaRefs>
</ds:datastoreItem>
</file>

<file path=customXml/itemProps3.xml><?xml version="1.0" encoding="utf-8"?>
<ds:datastoreItem xmlns:ds="http://schemas.openxmlformats.org/officeDocument/2006/customXml" ds:itemID="{9C85186A-EE49-4768-9CF2-95E12057F8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3f61a81-08e4-450f-9189-2143ec144f36"/>
    <ds:schemaRef ds:uri="229aab0b-7173-4521-96dd-bb43636f53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Orchestra Tax Relief Stencil</vt:lpstr>
      <vt:lpstr>Elections</vt:lpstr>
      <vt:lpstr>Orchestra TR Computation</vt:lpstr>
      <vt:lpstr>Orchestra Expenditure Breakdown</vt:lpstr>
      <vt:lpstr>'Orchestra Expenditure Breakdown'!Print_Area</vt:lpstr>
      <vt:lpstr>'Orchestra Tax Relief Stencil'!Print_Area</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Atkins, Peter (WMBC Incentives &amp; Reliefs)</cp:lastModifiedBy>
  <cp:revision/>
  <dcterms:created xsi:type="dcterms:W3CDTF">2017-06-16T09:27:03Z</dcterms:created>
  <dcterms:modified xsi:type="dcterms:W3CDTF">2024-12-11T17:05:42Z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0x0101009FADE49AA34772468ECB203A2ABF3A84</vt:lpwstr>
  </property>
  <property fmtid="{D5CDD505-2E9C-101B-9397-08002B2CF9AE}" pid="3" name="Order">
    <vt:r8>14600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2022-02-09T15:42:25Z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33df8f48-bed2-4fa1-b7d8-380c73d5885f</vt:lpwstr>
  </property>
  <property fmtid="{D5CDD505-2E9C-101B-9397-08002B2CF9AE}" pid="16" name="MSIP_Label_f9af038e-07b4-4369-a678-c835687cb272_ContentBits">
    <vt:lpwstr>2</vt:lpwstr>
  </property>
  <property fmtid="{D5CDD505-2E9C-101B-9397-08002B2CF9AE}" pid="17" name="MediaServiceImageTags">
    <vt:lpwstr/>
  </property>
</Properties>
</file>