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<sst xmlns="http://schemas.openxmlformats.org/spreadsheetml/2006/main" count="3" uniqueCount="3">
  <si>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Date</t>
  </si>
  <si>
    <t xml:space="preserve">JPM (bil)</t>
  </si>
  <si>
    <t xml:space="preserve">GS (bil)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</si>
</sst>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#,##0.0"/>
    <numFmt numFmtId="167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7"/>
  <sheetViews>
    <sheetView showFormulas="false" showGridLines="true" showRowColHeaders="true" showZeros="true" rightToLeft="false" tabSelected="true" showOutlineSymbols="true" defaultGridColor="true" view="normal" topLeftCell="A1" colorId="64" zoomScale="124" zoomScaleNormal="124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f aca="false">DATE(2021,9,30)</f>
        <v>44469</v>
      </c>
      <c r="B2" s="2" t="n">
        <v>1417.7</v>
      </c>
      <c r="C2" s="3" t="n">
        <v>1045.005</v>
      </c>
    </row>
    <row r="3" customFormat="false" ht="12.8" hidden="false" customHeight="false" outlineLevel="0" collapsed="false">
      <c r="A3" s="1" t="n">
        <f aca="false">DATE(2021,6,30)</f>
        <v>44377</v>
      </c>
      <c r="B3" s="2" t="n">
        <v>1368.8</v>
      </c>
      <c r="C3" s="3" t="n">
        <v>1010.547</v>
      </c>
      <c r="D3" s="2"/>
    </row>
    <row r="4" customFormat="false" ht="12.8" hidden="false" customHeight="false" outlineLevel="0" collapsed="false">
      <c r="A4" s="1" t="n">
        <f aca="false">DATE(2021,3,31)</f>
        <v>44286</v>
      </c>
      <c r="B4" s="2" t="n">
        <v>1340.6</v>
      </c>
      <c r="C4" s="3" t="n">
        <v>901.87</v>
      </c>
      <c r="D4" s="2"/>
    </row>
    <row r="5" customFormat="false" ht="12.8" hidden="false" customHeight="false" outlineLevel="0" collapsed="false">
      <c r="A5" s="1" t="n">
        <f aca="false">DATE(2020,12,31)</f>
        <v>44196</v>
      </c>
      <c r="B5" s="2" t="n">
        <v>1451.7</v>
      </c>
      <c r="C5" s="3" t="n">
        <v>864.494</v>
      </c>
      <c r="D5" s="2"/>
    </row>
    <row r="6" customFormat="false" ht="12.8" hidden="false" customHeight="false" outlineLevel="0" collapsed="false">
      <c r="A6" s="1" t="n">
        <f aca="false">DATE(2020,9,30)</f>
        <v>44104</v>
      </c>
      <c r="B6" s="2" t="n">
        <v>1361.5</v>
      </c>
      <c r="C6" s="3" t="n">
        <v>745.992</v>
      </c>
      <c r="D6" s="2"/>
    </row>
    <row r="7" customFormat="false" ht="12.8" hidden="false" customHeight="false" outlineLevel="0" collapsed="false">
      <c r="A7" s="1" t="n">
        <f aca="false">DATE(2020,6,30)</f>
        <v>44012</v>
      </c>
      <c r="B7" s="2" t="n">
        <v>1282.3</v>
      </c>
      <c r="C7" s="3" t="n">
        <v>723.248</v>
      </c>
      <c r="D7" s="2"/>
    </row>
    <row r="8" customFormat="false" ht="12.8" hidden="false" customHeight="false" outlineLevel="0" collapsed="false">
      <c r="A8" s="1" t="n">
        <f aca="false">DATE(2020,3,31)</f>
        <v>43921</v>
      </c>
      <c r="B8" s="2" t="n">
        <v>1373.7</v>
      </c>
      <c r="C8" s="3" t="n">
        <v>689.662</v>
      </c>
      <c r="D8" s="2"/>
    </row>
    <row r="9" customFormat="false" ht="12.8" hidden="false" customHeight="false" outlineLevel="0" collapsed="false">
      <c r="A9" s="1" t="n">
        <f aca="false">DATE(2019,12,31)</f>
        <v>43830</v>
      </c>
      <c r="B9" s="2" t="n">
        <v>1282.5</v>
      </c>
      <c r="C9" s="3" t="n">
        <v>661.49</v>
      </c>
      <c r="D9" s="2"/>
    </row>
    <row r="10" customFormat="false" ht="12.8" hidden="false" customHeight="false" outlineLevel="0" collapsed="false">
      <c r="A10" s="1" t="n">
        <f aca="false">DATE(2019,9,30)</f>
        <v>43738</v>
      </c>
      <c r="B10" s="2" t="n">
        <v>1264.1</v>
      </c>
      <c r="C10" s="3" t="n">
        <v>697.037</v>
      </c>
      <c r="D10" s="2"/>
    </row>
    <row r="11" customFormat="false" ht="12.8" hidden="false" customHeight="false" outlineLevel="0" collapsed="false">
      <c r="A11" s="1" t="n">
        <f aca="false">DATE(2019,6,30)</f>
        <v>43646</v>
      </c>
      <c r="B11" s="2" t="n">
        <v>1319.2</v>
      </c>
      <c r="C11" s="3" t="n">
        <v>711.068</v>
      </c>
      <c r="D11" s="2"/>
    </row>
    <row r="12" customFormat="false" ht="12.8" hidden="false" customHeight="false" outlineLevel="0" collapsed="false">
      <c r="A12" s="1" t="n">
        <f aca="false">DATE(2019,3,31)</f>
        <v>43555</v>
      </c>
      <c r="B12" s="2" t="n">
        <v>1330.5</v>
      </c>
      <c r="C12" s="3" t="n">
        <v>686.033</v>
      </c>
      <c r="D12" s="2"/>
    </row>
    <row r="13" customFormat="false" ht="12.8" hidden="false" customHeight="false" outlineLevel="0" collapsed="false">
      <c r="A13" s="1" t="n">
        <f aca="false">DATE(2018,12,31)</f>
        <v>43465</v>
      </c>
      <c r="B13" s="2" t="n">
        <v>1245.3</v>
      </c>
      <c r="C13" s="3" t="n">
        <v>681.516</v>
      </c>
      <c r="D13" s="2"/>
    </row>
    <row r="14" customFormat="false" ht="12.8" hidden="false" customHeight="false" outlineLevel="0" collapsed="false">
      <c r="A14" s="1" t="n">
        <f aca="false">DATE(2018,9,30)</f>
        <v>43373</v>
      </c>
      <c r="B14" s="2" t="n">
        <v>1114.1</v>
      </c>
      <c r="C14" s="3" t="n">
        <v>734.78</v>
      </c>
      <c r="D14" s="2"/>
    </row>
    <row r="15" customFormat="false" ht="12.8" hidden="false" customHeight="false" outlineLevel="0" collapsed="false">
      <c r="A15" s="1" t="n">
        <f aca="false">DATE(2018,6,30)</f>
        <v>43281</v>
      </c>
      <c r="B15" s="2" t="n">
        <v>1102.8</v>
      </c>
      <c r="C15" s="3" t="n">
        <v>731.248</v>
      </c>
      <c r="D15" s="2"/>
    </row>
    <row r="16" customFormat="false" ht="12.8" hidden="false" customHeight="false" outlineLevel="0" collapsed="false">
      <c r="A16" s="1" t="n">
        <f aca="false">DATE(2018,3,31)</f>
        <v>43190</v>
      </c>
      <c r="B16" s="2" t="n">
        <v>1093.6</v>
      </c>
      <c r="C16" s="3" t="n">
        <v>762.556</v>
      </c>
      <c r="D16" s="2"/>
    </row>
    <row r="17" customFormat="false" ht="12.8" hidden="false" customHeight="false" outlineLevel="0" collapsed="false">
      <c r="A17" s="1" t="n">
        <f aca="false">DATE(2017,12,31)</f>
        <v>43100</v>
      </c>
      <c r="B17" s="2" t="n">
        <v>968.8</v>
      </c>
      <c r="C17" s="3" t="n">
        <v>763.984</v>
      </c>
      <c r="D17" s="2"/>
    </row>
    <row r="18" customFormat="false" ht="12.8" hidden="false" customHeight="false" outlineLevel="0" collapsed="false">
      <c r="A18" s="1" t="n">
        <f aca="false">DATE(2017,9,30)</f>
        <v>43008</v>
      </c>
      <c r="B18" s="2" t="n">
        <v>957.2</v>
      </c>
      <c r="C18" s="3" t="n">
        <v>720.263</v>
      </c>
      <c r="D18" s="2"/>
    </row>
    <row r="19" customFormat="false" ht="12.8" hidden="false" customHeight="false" outlineLevel="0" collapsed="false">
      <c r="A19" s="1" t="n">
        <f aca="false">DATE(2017,6,30)</f>
        <v>42916</v>
      </c>
      <c r="B19" s="2" t="n">
        <v>972.2</v>
      </c>
      <c r="C19" s="3" t="n">
        <v>680.833</v>
      </c>
      <c r="D19" s="2"/>
    </row>
    <row r="20" customFormat="false" ht="12.8" hidden="false" customHeight="false" outlineLevel="0" collapsed="false">
      <c r="A20" s="1" t="n">
        <f aca="false">DATE(2017,3,31)</f>
        <v>42825</v>
      </c>
      <c r="B20" s="2" t="n">
        <v>911.7</v>
      </c>
      <c r="C20" s="3" t="n">
        <v>661.415</v>
      </c>
      <c r="D20" s="2"/>
    </row>
    <row r="21" customFormat="false" ht="12.8" hidden="false" customHeight="false" outlineLevel="0" collapsed="false">
      <c r="A21" s="1" t="n">
        <f aca="false">DATE(2016,12,31)</f>
        <v>42735</v>
      </c>
      <c r="B21" s="2" t="n">
        <v>914.1</v>
      </c>
      <c r="C21" s="3" t="n">
        <v>634.609</v>
      </c>
      <c r="D21" s="2"/>
    </row>
    <row r="22" customFormat="false" ht="12.8" hidden="false" customHeight="false" outlineLevel="0" collapsed="false">
      <c r="A22" s="1" t="n">
        <f aca="false">DATE(2016,9,30)</f>
        <v>42643</v>
      </c>
      <c r="B22" s="2" t="n">
        <v>893.8</v>
      </c>
      <c r="C22" s="3" t="n">
        <v>623.72</v>
      </c>
      <c r="D22" s="2"/>
    </row>
    <row r="23" customFormat="false" ht="12.8" hidden="false" customHeight="false" outlineLevel="0" collapsed="false">
      <c r="A23" s="1" t="n">
        <f aca="false">DATE(2016,6,30)</f>
        <v>42551</v>
      </c>
      <c r="B23" s="2" t="n">
        <v>851.7</v>
      </c>
      <c r="C23" s="3" t="n">
        <v>674.652</v>
      </c>
      <c r="D23" s="2"/>
    </row>
    <row r="24" customFormat="false" ht="12.8" hidden="false" customHeight="false" outlineLevel="0" collapsed="false">
      <c r="A24" s="1" t="n">
        <f aca="false">DATE(2016,3,31)</f>
        <v>42460</v>
      </c>
      <c r="B24" s="2" t="n">
        <v>808.2</v>
      </c>
      <c r="C24" s="3" t="n">
        <v>674.27</v>
      </c>
      <c r="D24" s="2"/>
    </row>
    <row r="25" customFormat="false" ht="12.8" hidden="false" customHeight="false" outlineLevel="0" collapsed="false">
      <c r="A25" s="1" t="n">
        <f aca="false">DATE(2015,12,31)</f>
        <v>42369</v>
      </c>
      <c r="B25" s="2" t="n">
        <v>748.5</v>
      </c>
      <c r="C25" s="3" t="n">
        <v>636.684</v>
      </c>
      <c r="D25" s="2"/>
    </row>
    <row r="26" customFormat="false" ht="12.8" hidden="false" customHeight="false" outlineLevel="0" collapsed="false">
      <c r="A26" s="1" t="n">
        <f aca="false">DATE(2015,9,30)</f>
        <v>42277</v>
      </c>
      <c r="B26" s="2" t="n">
        <v>781.8</v>
      </c>
      <c r="C26" s="3" t="n">
        <v>659.01</v>
      </c>
      <c r="D26" s="2"/>
    </row>
    <row r="27" customFormat="false" ht="12.8" hidden="false" customHeight="false" outlineLevel="0" collapsed="false">
      <c r="A27" s="1" t="n">
        <f aca="false">DATE(2015,6,30)</f>
        <v>42185</v>
      </c>
      <c r="B27" s="2" t="n">
        <v>775</v>
      </c>
      <c r="C27" s="3" t="n">
        <v>665.251</v>
      </c>
      <c r="D27" s="2"/>
    </row>
    <row r="28" customFormat="false" ht="12.8" hidden="false" customHeight="false" outlineLevel="0" collapsed="false">
      <c r="A28" s="1" t="n">
        <f aca="false">DATE(2015,3,31)</f>
        <v>42094</v>
      </c>
      <c r="B28" s="2" t="n">
        <v>779.3</v>
      </c>
      <c r="C28" s="3" t="n">
        <v>628.522</v>
      </c>
      <c r="D28" s="2"/>
    </row>
    <row r="29" customFormat="false" ht="12.8" hidden="false" customHeight="false" outlineLevel="0" collapsed="false">
      <c r="A29" s="1" t="n">
        <f aca="false">DATE(2014,12,31)</f>
        <v>42004</v>
      </c>
      <c r="B29" s="2" t="n">
        <v>761.7</v>
      </c>
      <c r="C29" s="3" t="n">
        <v>630.046</v>
      </c>
      <c r="D29" s="2"/>
    </row>
    <row r="30" customFormat="false" ht="12.8" hidden="false" customHeight="false" outlineLevel="0" collapsed="false">
      <c r="A30" s="1" t="n">
        <f aca="false">DATE(2014,9,30)</f>
        <v>41912</v>
      </c>
      <c r="B30" s="2" t="n">
        <v>763.3</v>
      </c>
      <c r="C30" s="3" t="n">
        <v>602.599</v>
      </c>
      <c r="D30" s="2"/>
    </row>
    <row r="31" customFormat="false" ht="12.8" hidden="false" customHeight="false" outlineLevel="0" collapsed="false">
      <c r="A31" s="1" t="n">
        <f aca="false">DATE(2014,6,30)</f>
        <v>41820</v>
      </c>
      <c r="B31" s="2" t="n">
        <v>777.3</v>
      </c>
      <c r="C31" s="3" t="n">
        <v>588.135</v>
      </c>
      <c r="D31" s="2"/>
    </row>
    <row r="32" customFormat="false" ht="12.8" hidden="false" customHeight="false" outlineLevel="0" collapsed="false">
      <c r="A32" s="1" t="n">
        <f aca="false">DATE(2014,3,31)</f>
        <v>41729</v>
      </c>
      <c r="B32" s="2" t="n">
        <v>768.7</v>
      </c>
      <c r="C32" s="3" t="n">
        <v>638.169</v>
      </c>
      <c r="D32" s="2"/>
    </row>
    <row r="33" customFormat="false" ht="12.8" hidden="false" customHeight="false" outlineLevel="0" collapsed="false">
      <c r="A33" s="1" t="n">
        <f aca="false">DATE(2013,12,31)</f>
        <v>41639</v>
      </c>
      <c r="B33" s="2" t="n">
        <v>726.7</v>
      </c>
      <c r="C33" s="3" t="n">
        <v>608.39</v>
      </c>
      <c r="D33" s="2"/>
    </row>
    <row r="34" customFormat="false" ht="12.8" hidden="false" customHeight="false" outlineLevel="0" collapsed="false">
      <c r="A34" s="1" t="n">
        <f aca="false">DATE(2013,9,30)</f>
        <v>41547</v>
      </c>
      <c r="B34" s="2" t="n">
        <v>719.4</v>
      </c>
      <c r="C34" s="3" t="n">
        <v>637.102</v>
      </c>
      <c r="D34" s="2"/>
    </row>
    <row r="35" customFormat="false" ht="12.8" hidden="false" customHeight="false" outlineLevel="0" collapsed="false">
      <c r="A35" s="1" t="n">
        <f aca="false">DATE(2013,6,30)</f>
        <v>41455</v>
      </c>
      <c r="B35" s="2" t="n">
        <v>723.7</v>
      </c>
      <c r="C35" s="3" t="n">
        <v>613.18</v>
      </c>
      <c r="D35" s="2"/>
    </row>
    <row r="36" customFormat="false" ht="12.8" hidden="false" customHeight="false" outlineLevel="0" collapsed="false">
      <c r="A36" s="1" t="n">
        <f aca="false">DATE(2013,3,31)</f>
        <v>41364</v>
      </c>
      <c r="B36" s="2" t="n">
        <v>695.9</v>
      </c>
      <c r="C36" s="3" t="n">
        <v>614.337</v>
      </c>
      <c r="D36" s="2"/>
    </row>
    <row r="37" customFormat="false" ht="12.8" hidden="false" customHeight="false" outlineLevel="0" collapsed="false">
      <c r="A37" s="1" t="n">
        <f aca="false">DATE(2012,12,31)</f>
        <v>41274</v>
      </c>
      <c r="B37" s="2" t="n">
        <v>757.1</v>
      </c>
      <c r="C37" s="3" t="n">
        <v>540.949</v>
      </c>
      <c r="D37" s="2"/>
    </row>
    <row r="38" customFormat="false" ht="12.8" hidden="false" customHeight="false" outlineLevel="0" collapsed="false">
      <c r="A38" s="1" t="n">
        <f aca="false">DATE(2012,9,30)</f>
        <v>41182</v>
      </c>
      <c r="B38" s="2" t="n">
        <v>815.6</v>
      </c>
      <c r="C38" s="3" t="n">
        <v>573.711</v>
      </c>
      <c r="D38" s="2"/>
    </row>
    <row r="39" customFormat="false" ht="12.8" hidden="false" customHeight="false" outlineLevel="0" collapsed="false">
      <c r="A39" s="1" t="n">
        <f aca="false">DATE(2012,6,30)</f>
        <v>41090</v>
      </c>
      <c r="B39" s="2" t="n">
        <v>757</v>
      </c>
      <c r="C39" s="3" t="n">
        <v>596.775</v>
      </c>
      <c r="D39" s="2"/>
    </row>
    <row r="40" customFormat="false" ht="12.8" hidden="false" customHeight="false" outlineLevel="0" collapsed="false">
      <c r="A40" s="1" t="n">
        <f aca="false">DATE(2012,3,31)</f>
        <v>40999</v>
      </c>
      <c r="B40" s="2" t="n">
        <v>769.9</v>
      </c>
      <c r="C40" s="3" t="n">
        <v>606.896</v>
      </c>
      <c r="D40" s="2"/>
    </row>
    <row r="41" customFormat="false" ht="12.8" hidden="false" customHeight="false" outlineLevel="0" collapsed="false">
      <c r="A41" s="1" t="n">
        <f aca="false">DATE(2011,12,31)</f>
        <v>40908</v>
      </c>
      <c r="B41" s="2" t="n">
        <v>742.1</v>
      </c>
      <c r="C41" s="3" t="n">
        <v>622.926</v>
      </c>
      <c r="D41" s="2"/>
    </row>
    <row r="42" customFormat="false" ht="12.8" hidden="false" customHeight="false" outlineLevel="0" collapsed="false">
      <c r="A42" s="1" t="n">
        <f aca="false">DATE(2011,9,30)</f>
        <v>40816</v>
      </c>
      <c r="B42" s="2" t="n">
        <v>749.1</v>
      </c>
      <c r="C42" s="3" t="n">
        <v>633.667</v>
      </c>
      <c r="D42" s="2"/>
    </row>
    <row r="43" customFormat="false" ht="12.8" hidden="false" customHeight="false" outlineLevel="0" collapsed="false">
      <c r="A43" s="1" t="n">
        <f aca="false">DATE(2011,6,30)</f>
        <v>40724</v>
      </c>
      <c r="B43" s="2" t="n">
        <v>705.2</v>
      </c>
      <c r="C43" s="3" t="n">
        <v>639.691</v>
      </c>
      <c r="D43" s="2"/>
    </row>
    <row r="44" customFormat="false" ht="12.8" hidden="false" customHeight="false" outlineLevel="0" collapsed="false">
      <c r="A44" s="1" t="n">
        <f aca="false">DATE(2011,3,31)</f>
        <v>40633</v>
      </c>
      <c r="B44" s="2" t="n">
        <v>730.4</v>
      </c>
      <c r="C44" s="3" t="n">
        <v>622.855</v>
      </c>
      <c r="D44" s="2"/>
    </row>
    <row r="45" customFormat="false" ht="12.8" hidden="false" customHeight="false" outlineLevel="0" collapsed="false">
      <c r="A45" s="1" t="n">
        <f aca="false">DATE(2010,12,31)</f>
        <v>40543</v>
      </c>
      <c r="B45" s="2" t="n">
        <v>655</v>
      </c>
      <c r="C45" s="3" t="n">
        <v>618.423</v>
      </c>
      <c r="D45" s="2"/>
    </row>
    <row r="46" customFormat="false" ht="12.8" hidden="false" customHeight="false" outlineLevel="0" collapsed="false">
      <c r="A46" s="1" t="n">
        <f aca="false">DATE(2010,9,30)</f>
        <v>40451</v>
      </c>
      <c r="B46" s="2" t="n">
        <v>691.7</v>
      </c>
      <c r="C46" s="3" t="n">
        <v>609.14</v>
      </c>
      <c r="D46" s="2"/>
    </row>
    <row r="47" customFormat="false" ht="12.8" hidden="false" customHeight="false" outlineLevel="0" collapsed="false">
      <c r="A47" s="1" t="n">
        <f aca="false">DATE(2010,6,30)</f>
        <v>40359</v>
      </c>
      <c r="B47" s="2" t="n">
        <v>623.3</v>
      </c>
      <c r="C47" s="3" t="n">
        <v>590.15</v>
      </c>
      <c r="D47" s="2"/>
    </row>
    <row r="48" customFormat="false" ht="12.8" hidden="false" customHeight="false" outlineLevel="0" collapsed="false">
      <c r="A48" s="1" t="n">
        <f aca="false">DATE(2010,3,31)</f>
        <v>40268</v>
      </c>
      <c r="B48" s="2" t="n">
        <v>663</v>
      </c>
      <c r="C48" s="3" t="n">
        <v>615.83</v>
      </c>
      <c r="D48" s="2"/>
    </row>
    <row r="49" customFormat="false" ht="12.8" hidden="false" customHeight="false" outlineLevel="0" collapsed="false">
      <c r="A49" s="1" t="n">
        <f aca="false">DATE(2009,12,31)</f>
        <v>40178</v>
      </c>
      <c r="B49" s="2" t="n">
        <v>635.6</v>
      </c>
      <c r="C49" s="3" t="n">
        <v>561.77</v>
      </c>
      <c r="D49" s="2"/>
    </row>
    <row r="50" customFormat="false" ht="12.8" hidden="false" customHeight="false" outlineLevel="0" collapsed="false">
      <c r="A50" s="1" t="n">
        <f aca="false">DATE(2009,9,30)</f>
        <v>40086</v>
      </c>
      <c r="B50" s="2" t="n">
        <v>631.1</v>
      </c>
      <c r="C50" s="3" t="n">
        <v>599.7</v>
      </c>
      <c r="D50" s="2"/>
    </row>
    <row r="51" customFormat="false" ht="12.8" hidden="false" customHeight="false" outlineLevel="0" collapsed="false">
      <c r="A51" s="1" t="n">
        <f aca="false">DATE(2009,6,30)</f>
        <v>39994</v>
      </c>
      <c r="B51" s="2" t="n">
        <v>597.5</v>
      </c>
      <c r="C51" s="3" t="n">
        <v>596.34</v>
      </c>
      <c r="D51" s="2"/>
    </row>
    <row r="52" customFormat="false" ht="12.8" hidden="false" customHeight="false" outlineLevel="0" collapsed="false">
      <c r="A52" s="1" t="n">
        <f aca="false">DATE(2009,3,31)</f>
        <v>39903</v>
      </c>
      <c r="B52" s="2" t="n">
        <v>496.9</v>
      </c>
      <c r="C52" s="3" t="n">
        <v>609.87</v>
      </c>
      <c r="D52" s="2"/>
    </row>
    <row r="53" customFormat="false" ht="12.8" hidden="false" customHeight="false" outlineLevel="0" collapsed="false">
      <c r="A53" s="1" t="n">
        <f aca="false">DATE(2008,12,31)</f>
        <v>39813</v>
      </c>
      <c r="B53" s="2" t="n">
        <v>511.9</v>
      </c>
      <c r="C53" s="3" t="n">
        <v>642.98</v>
      </c>
      <c r="D53" s="2"/>
    </row>
    <row r="54" customFormat="false" ht="12.8" hidden="false" customHeight="false" outlineLevel="0" collapsed="false">
      <c r="A54" s="1" t="n">
        <f aca="false">DATE(2008,9,30)</f>
        <v>39721</v>
      </c>
      <c r="B54" s="2" t="n">
        <v>603.8</v>
      </c>
      <c r="C54" s="3" t="n">
        <v>578.72</v>
      </c>
      <c r="D54" s="2"/>
    </row>
    <row r="55" customFormat="false" ht="12.8" hidden="false" customHeight="false" outlineLevel="0" collapsed="false">
      <c r="A55" s="1" t="n">
        <f aca="false">DATE(2008,6,30)</f>
        <v>39629</v>
      </c>
      <c r="B55" s="2" t="n">
        <v>574</v>
      </c>
      <c r="C55" s="3" t="n">
        <v>831.85</v>
      </c>
      <c r="D55" s="2"/>
    </row>
    <row r="56" customFormat="false" ht="12.8" hidden="false" customHeight="false" outlineLevel="0" collapsed="false">
      <c r="A56" s="1" t="n">
        <f aca="false">DATE(2008,3,31)</f>
        <v>39538</v>
      </c>
      <c r="B56" s="2" t="n">
        <v>413.4</v>
      </c>
      <c r="C56" s="3" t="n">
        <v>868.19</v>
      </c>
      <c r="D56" s="2"/>
    </row>
    <row r="57" customFormat="false" ht="12.8" hidden="false" customHeight="false" outlineLevel="0" collapsed="false">
      <c r="D5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2022-05-03T13:20:39Z</dcterms:created>
  <dc:creator/>
  <dc:description/>
  <dc:language>en-US</dc:language>
  <cp:lastModifiedBy/>
  <dcterms:modified xsi:type="dcterms:W3CDTF">2022-05-03T13:23:29Z</dcterms:modified>
  <cp:revision>1</cp:revision>
  <dc:subject/>
  <dc:title/>
</cp:coreProperties>
</file>