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T:\hmun\VbaGit_64\VS_WS (x86)\SapCoPlExcelAddin\"/>
    </mc:Choice>
  </mc:AlternateContent>
  <xr:revisionPtr revIDLastSave="0" documentId="13_ncr:1_{E535A565-0F92-4DC7-B4A8-9075C096B2D1}" xr6:coauthVersionLast="45" xr6:coauthVersionMax="45" xr10:uidLastSave="{00000000-0000-0000-0000-000000000000}"/>
  <bookViews>
    <workbookView xWindow="-120" yWindow="-120" windowWidth="24240" windowHeight="12810" tabRatio="443" activeTab="1" xr2:uid="{00000000-000D-0000-FFFF-FFFF00000000}"/>
  </bookViews>
  <sheets>
    <sheet name="Parameter" sheetId="4" r:id="rId1"/>
    <sheet name="Costing" sheetId="39" r:id="rId2"/>
    <sheet name="FieldList" sheetId="45" r:id="rId3"/>
    <sheet name="Parameter_Int" sheetId="36" r:id="rId4"/>
    <sheet name="SAP-Con" sheetId="37" r:id="rId5"/>
    <sheet name="Dbg-Dump" sheetId="38" r:id="rId6"/>
  </sheets>
  <calcPr calcId="181029"/>
</workbook>
</file>

<file path=xl/calcChain.xml><?xml version="1.0" encoding="utf-8"?>
<calcChain xmlns="http://schemas.openxmlformats.org/spreadsheetml/2006/main">
  <c r="C13" i="39" l="1"/>
  <c r="C14" i="39"/>
  <c r="C15" i="39" s="1"/>
  <c r="C16" i="39" s="1"/>
  <c r="AD12" i="39" l="1"/>
  <c r="AD6" i="39"/>
  <c r="AD7" i="39"/>
  <c r="AD8" i="39"/>
  <c r="AD9" i="39"/>
  <c r="AD10" i="39"/>
  <c r="AD11" i="39"/>
  <c r="AD5" i="39"/>
  <c r="C6" i="39" l="1"/>
  <c r="C7" i="39"/>
  <c r="C8" i="39"/>
  <c r="C9" i="39"/>
  <c r="C10" i="39"/>
  <c r="C11" i="39"/>
  <c r="C12" i="39"/>
  <c r="C5" i="39"/>
  <c r="H34" i="45"/>
  <c r="H35" i="45"/>
  <c r="H36" i="45"/>
  <c r="H37" i="45"/>
  <c r="H38" i="45"/>
  <c r="H39" i="45"/>
  <c r="H32" i="45"/>
  <c r="H33" i="45"/>
  <c r="G34" i="45"/>
  <c r="G35" i="45"/>
  <c r="G36" i="45"/>
  <c r="G37" i="45"/>
  <c r="G38" i="45"/>
  <c r="G39" i="45"/>
  <c r="G33" i="45"/>
  <c r="G32" i="45"/>
  <c r="F33" i="45"/>
  <c r="F34" i="45"/>
  <c r="F35" i="45"/>
  <c r="F36" i="45"/>
  <c r="F37" i="45"/>
  <c r="F38" i="45"/>
  <c r="F39" i="45"/>
  <c r="F32" i="45"/>
  <c r="G17" i="45"/>
  <c r="G18" i="45"/>
  <c r="G19" i="45"/>
  <c r="G20" i="45"/>
  <c r="G21" i="45"/>
  <c r="G22" i="45"/>
  <c r="G23" i="45"/>
  <c r="G24" i="45"/>
  <c r="G25" i="45"/>
  <c r="G26" i="45"/>
  <c r="G27" i="45"/>
  <c r="G28" i="45"/>
  <c r="G29" i="45"/>
  <c r="F17" i="45"/>
  <c r="F18" i="45"/>
  <c r="F19" i="45"/>
  <c r="F20" i="45"/>
  <c r="F21" i="45"/>
  <c r="F22" i="45"/>
  <c r="F23" i="45"/>
  <c r="F24" i="45"/>
  <c r="F25" i="45"/>
  <c r="F26" i="45"/>
  <c r="F27" i="45"/>
  <c r="F28" i="45"/>
  <c r="F29" i="45"/>
  <c r="H2" i="45"/>
  <c r="G3" i="45"/>
  <c r="G4" i="45"/>
  <c r="G5" i="45"/>
  <c r="G6" i="45"/>
  <c r="G7" i="45"/>
  <c r="G8" i="45"/>
  <c r="G9" i="45"/>
  <c r="G10" i="45"/>
  <c r="G11" i="45"/>
  <c r="G12" i="45"/>
  <c r="G13" i="45"/>
  <c r="G14" i="45"/>
  <c r="G15" i="45"/>
  <c r="G16" i="45"/>
  <c r="G2" i="45"/>
  <c r="H3" i="45"/>
  <c r="H4" i="45"/>
  <c r="H5" i="45"/>
  <c r="H6" i="45"/>
  <c r="H7" i="45"/>
  <c r="H8" i="45"/>
  <c r="H9" i="45"/>
  <c r="H10" i="45"/>
  <c r="H11" i="45"/>
  <c r="H12" i="45"/>
  <c r="H13" i="45"/>
  <c r="H14" i="45"/>
  <c r="H15" i="45"/>
  <c r="H16" i="45"/>
  <c r="H17" i="45"/>
  <c r="H18" i="45"/>
  <c r="H19" i="45"/>
  <c r="H20" i="45"/>
  <c r="H21" i="45"/>
  <c r="H22" i="45"/>
  <c r="H23" i="45"/>
  <c r="H24" i="45"/>
  <c r="H25" i="45"/>
  <c r="H26" i="45"/>
  <c r="H27" i="45"/>
  <c r="H28" i="45"/>
  <c r="H29" i="45"/>
  <c r="F3" i="45"/>
  <c r="F4" i="45"/>
  <c r="F5" i="45"/>
  <c r="F6" i="45"/>
  <c r="F7" i="45"/>
  <c r="F8" i="45"/>
  <c r="F9" i="45"/>
  <c r="F10" i="45"/>
  <c r="F11" i="45"/>
  <c r="F12" i="45"/>
  <c r="F13" i="45"/>
  <c r="F14" i="45"/>
  <c r="F15" i="45"/>
  <c r="F16" i="45"/>
  <c r="F2" i="45"/>
</calcChain>
</file>

<file path=xl/sharedStrings.xml><?xml version="1.0" encoding="utf-8"?>
<sst xmlns="http://schemas.openxmlformats.org/spreadsheetml/2006/main" count="450" uniqueCount="282">
  <si>
    <t>Value</t>
  </si>
  <si>
    <t>Obligatory</t>
  </si>
  <si>
    <t>Paramter-Key</t>
  </si>
  <si>
    <t>Default Values</t>
  </si>
  <si>
    <t>4</t>
  </si>
  <si>
    <t>DefaultValue = 4</t>
  </si>
  <si>
    <t>INT-MSG</t>
  </si>
  <si>
    <t>DefaultValue = INT-MSG</t>
  </si>
  <si>
    <t>Dbg-Dump</t>
  </si>
  <si>
    <t xml:space="preserve">DefaultValue = </t>
  </si>
  <si>
    <t>DefaultValue = 0</t>
  </si>
  <si>
    <t>SAP-Connection</t>
  </si>
  <si>
    <t>Name</t>
  </si>
  <si>
    <t>MSF GTI</t>
  </si>
  <si>
    <t>MSF GTM</t>
  </si>
  <si>
    <t>AppServerHost</t>
  </si>
  <si>
    <t>172.27.6.73</t>
  </si>
  <si>
    <t>172.27.6.32</t>
  </si>
  <si>
    <t>SystemNumber</t>
  </si>
  <si>
    <t>51</t>
  </si>
  <si>
    <t>55</t>
  </si>
  <si>
    <t>SystemID</t>
  </si>
  <si>
    <t>GTI</t>
  </si>
  <si>
    <t>GTM</t>
  </si>
  <si>
    <t>MessageServerHost</t>
  </si>
  <si>
    <t>LogonGroup</t>
  </si>
  <si>
    <t>Trace</t>
  </si>
  <si>
    <t>Client</t>
  </si>
  <si>
    <t>060</t>
  </si>
  <si>
    <t>Language</t>
  </si>
  <si>
    <t>DE</t>
  </si>
  <si>
    <t>SncMode</t>
  </si>
  <si>
    <t>SncPartnerName</t>
  </si>
  <si>
    <t>Version</t>
  </si>
  <si>
    <t>From Version</t>
  </si>
  <si>
    <t>To Version</t>
  </si>
  <si>
    <t>SAP Message</t>
  </si>
  <si>
    <t>Description</t>
  </si>
  <si>
    <t>Format</t>
  </si>
  <si>
    <t>213.150.251.212</t>
  </si>
  <si>
    <t>MGIT D22</t>
  </si>
  <si>
    <t>D22</t>
  </si>
  <si>
    <t>66</t>
  </si>
  <si>
    <t>100</t>
  </si>
  <si>
    <t>EN</t>
  </si>
  <si>
    <t>OK</t>
  </si>
  <si>
    <t>DefaultValue = OK</t>
  </si>
  <si>
    <t>INT-POST</t>
  </si>
  <si>
    <t>DefaultValue = INT-POST</t>
  </si>
  <si>
    <t>Post Indicator</t>
  </si>
  <si>
    <t>Kostenart</t>
  </si>
  <si>
    <t>Beschreibung</t>
  </si>
  <si>
    <t>Cost Element</t>
  </si>
  <si>
    <t>PMARK</t>
  </si>
  <si>
    <t>POSNR</t>
  </si>
  <si>
    <t>TYPPS</t>
  </si>
  <si>
    <t>KSTAR</t>
  </si>
  <si>
    <t>HRKFT</t>
  </si>
  <si>
    <t>ELEMT</t>
  </si>
  <si>
    <t>NO_CCSPLIT</t>
  </si>
  <si>
    <t>OPCOD</t>
  </si>
  <si>
    <t>MENGE</t>
  </si>
  <si>
    <t>PMEHT</t>
  </si>
  <si>
    <t>MEEHT</t>
  </si>
  <si>
    <t>LTEXT</t>
  </si>
  <si>
    <t>HERK1</t>
  </si>
  <si>
    <t>HERK2</t>
  </si>
  <si>
    <t>HERK3</t>
  </si>
  <si>
    <t>PSKNZ</t>
  </si>
  <si>
    <t>VTKNZ</t>
  </si>
  <si>
    <t>PRICE_MANUAL</t>
  </si>
  <si>
    <t>LPREIS</t>
  </si>
  <si>
    <t>LWERTB</t>
  </si>
  <si>
    <t>LPEINH</t>
  </si>
  <si>
    <t>LPREIFX</t>
  </si>
  <si>
    <t>Positionsmarkierung</t>
  </si>
  <si>
    <t>Positionsnummer Einzelkalkulation</t>
  </si>
  <si>
    <t>Positionstyp</t>
  </si>
  <si>
    <t>Herkunftsgruppe als Untergliederung der Kostenart</t>
  </si>
  <si>
    <t>Elementenummer</t>
  </si>
  <si>
    <t>Positionswert soll nicht über Schichtung ermittelt werden</t>
  </si>
  <si>
    <t>Formelfeld für Rechenoperationen auf Positionsebene</t>
  </si>
  <si>
    <t>Menge</t>
  </si>
  <si>
    <t>Mengeneinheit des Preises</t>
  </si>
  <si>
    <t>Basismengeneinheit</t>
  </si>
  <si>
    <t>Herkunftsfeld 1 (Position)</t>
  </si>
  <si>
    <t>Herkunftsfeld 2 (Position)</t>
  </si>
  <si>
    <t>Herkunftsfeld 3</t>
  </si>
  <si>
    <t>Losfixkennzeichen</t>
  </si>
  <si>
    <t>Verteilungskennzeichen</t>
  </si>
  <si>
    <t>Preis manuell eingegeben</t>
  </si>
  <si>
    <t>Preis in Erfassungswährung</t>
  </si>
  <si>
    <t>Bruttowert in Erfassungswährung</t>
  </si>
  <si>
    <t>Preiseinheit</t>
  </si>
  <si>
    <t>Fixpreis in Erfassungswährung</t>
  </si>
  <si>
    <t>LWERTFX</t>
  </si>
  <si>
    <t>ARBPL</t>
  </si>
  <si>
    <t>ARBPLWERK</t>
  </si>
  <si>
    <t>VORNR</t>
  </si>
  <si>
    <t>UVORN</t>
  </si>
  <si>
    <t>SPOSN</t>
  </si>
  <si>
    <t>Fixwert in Erfassungswährung</t>
  </si>
  <si>
    <t>Arbeitsplatz</t>
  </si>
  <si>
    <t>Werk</t>
  </si>
  <si>
    <t>Vorgangsnummer</t>
  </si>
  <si>
    <t>Untervorgang</t>
  </si>
  <si>
    <t>Nummer der Stücklistenposition</t>
  </si>
  <si>
    <t>KLVAR</t>
  </si>
  <si>
    <t>MATNR</t>
  </si>
  <si>
    <t>WERKS</t>
  </si>
  <si>
    <t>LOSGR</t>
  </si>
  <si>
    <t>TVERS</t>
  </si>
  <si>
    <t>KADAT</t>
  </si>
  <si>
    <t>BIDAT</t>
  </si>
  <si>
    <t>RAW_MATERIAL</t>
  </si>
  <si>
    <t>Kalkulationsvariante</t>
  </si>
  <si>
    <t>Materialnummer</t>
  </si>
  <si>
    <t>Losgröße der Erzeugniskalkulation</t>
  </si>
  <si>
    <t>Kalkulationsversion</t>
  </si>
  <si>
    <t>Kalkulationsdatum ab</t>
  </si>
  <si>
    <t>Kalkulationsdatum bis</t>
  </si>
  <si>
    <t>Einsatzmaterial</t>
  </si>
  <si>
    <t>IM_HEADER</t>
  </si>
  <si>
    <t>Costing Variant</t>
  </si>
  <si>
    <t>Material Number</t>
  </si>
  <si>
    <t>Plant</t>
  </si>
  <si>
    <t>Lot Size for Product Costing</t>
  </si>
  <si>
    <t>Costing Version</t>
  </si>
  <si>
    <t>Costing Date From</t>
  </si>
  <si>
    <t>Costing Date To</t>
  </si>
  <si>
    <t>Material Component</t>
  </si>
  <si>
    <t>Item Selection</t>
  </si>
  <si>
    <t>Unit Costing Line Item Number</t>
  </si>
  <si>
    <t>Item Category</t>
  </si>
  <si>
    <t>Origin Group as Subdivision of Cost Element</t>
  </si>
  <si>
    <t>Cost Component Number</t>
  </si>
  <si>
    <t>Do Not Determine Item Value via Cost Component Split</t>
  </si>
  <si>
    <t>Formula field for calculations at item level</t>
  </si>
  <si>
    <t>Quantity</t>
  </si>
  <si>
    <t>Price Quantity Unit</t>
  </si>
  <si>
    <t>Base Unit of Measure</t>
  </si>
  <si>
    <t>Origin Field 1 (Item)</t>
  </si>
  <si>
    <t>Origin Field 2 (Item)</t>
  </si>
  <si>
    <t>Origin Field 3</t>
  </si>
  <si>
    <t>Lot-Size-Independent Indicator</t>
  </si>
  <si>
    <t>Distribution Indicator</t>
  </si>
  <si>
    <t>Price Entered Manually</t>
  </si>
  <si>
    <t>Price in Entry Currency</t>
  </si>
  <si>
    <t>Gross Value in Entry Currency</t>
  </si>
  <si>
    <t>Price unit</t>
  </si>
  <si>
    <t>Fixed Price in Entry Currency</t>
  </si>
  <si>
    <t>Fixed Value in Entry Currency</t>
  </si>
  <si>
    <t>Work Center</t>
  </si>
  <si>
    <t>Activity Number</t>
  </si>
  <si>
    <t>Suboperation</t>
  </si>
  <si>
    <t>BOM Item Number</t>
  </si>
  <si>
    <t>UPDATE</t>
  </si>
  <si>
    <t>Verbuchung S: Synchron, A: Asynchron</t>
  </si>
  <si>
    <t>HD</t>
  </si>
  <si>
    <t>SAPCoPlCosting</t>
  </si>
  <si>
    <t>HD-KLVAR</t>
  </si>
  <si>
    <t>HD-MATNR</t>
  </si>
  <si>
    <t>HD-WERKS</t>
  </si>
  <si>
    <t>HD-LOSGR</t>
  </si>
  <si>
    <t>HD-TVERS</t>
  </si>
  <si>
    <t>HD-KADAT</t>
  </si>
  <si>
    <t>HD-BIDAT</t>
  </si>
  <si>
    <t>HD-RAW_MATERIAL</t>
  </si>
  <si>
    <t>PPC1</t>
  </si>
  <si>
    <t>U2</t>
  </si>
  <si>
    <t>Herkunftsgruppe</t>
  </si>
  <si>
    <t>Formelfeld für Rechenop.</t>
  </si>
  <si>
    <t>Positionswert nicht über Schichtung ermitteln</t>
  </si>
  <si>
    <t>Material</t>
  </si>
  <si>
    <t>E</t>
  </si>
  <si>
    <t>GL01.S1.00.X1</t>
  </si>
  <si>
    <t>UnitCosting: Line-Offset in Data</t>
  </si>
  <si>
    <t>UnitCosting: Sheet-Data</t>
  </si>
  <si>
    <t>UnitCosting: Column Key - Message</t>
  </si>
  <si>
    <t>UnitCosting: Column Key - Post indicator</t>
  </si>
  <si>
    <t>UnitCosting: Debug - Sheet to dump Header</t>
  </si>
  <si>
    <t>UnitCosting: Debug - Sheet to dump Data</t>
  </si>
  <si>
    <t>UnitCosting: Debug - Object Nr</t>
  </si>
  <si>
    <t>UnitCosting: OK Message</t>
  </si>
  <si>
    <t>LOFF-DATA</t>
  </si>
  <si>
    <t>WS-DATA</t>
  </si>
  <si>
    <t>COL-DATAMSG</t>
  </si>
  <si>
    <t>COL-DATAPOST</t>
  </si>
  <si>
    <t>DBG-DUMPHEADER</t>
  </si>
  <si>
    <t>DBG-DUMPDATA</t>
  </si>
  <si>
    <t>DBG-DUMPOBJNR</t>
  </si>
  <si>
    <t>RET-OKMSG</t>
  </si>
  <si>
    <t>Costing</t>
  </si>
  <si>
    <t>DefaultValue = Costing</t>
  </si>
  <si>
    <t>1.0.3.0</t>
  </si>
  <si>
    <t>1.0.3.9</t>
  </si>
  <si>
    <t>ACT001</t>
  </si>
  <si>
    <t>ACT002</t>
  </si>
  <si>
    <t>ACT004</t>
  </si>
  <si>
    <t>ACT005</t>
  </si>
  <si>
    <t>ACT007</t>
  </si>
  <si>
    <t>ACT008</t>
  </si>
  <si>
    <t>OTH020</t>
  </si>
  <si>
    <t>OTH028</t>
  </si>
  <si>
    <t>X</t>
  </si>
  <si>
    <t>POS-PMARK</t>
  </si>
  <si>
    <t>POS-POSNR</t>
  </si>
  <si>
    <t>POS-TYPPS</t>
  </si>
  <si>
    <t>POS-KSTAR</t>
  </si>
  <si>
    <t>POS-HRKFT</t>
  </si>
  <si>
    <t>POS-ELEMT</t>
  </si>
  <si>
    <t>POS-NO_CCSPLIT</t>
  </si>
  <si>
    <t>POS-OPCOD</t>
  </si>
  <si>
    <t>POS-MENGE</t>
  </si>
  <si>
    <t>POS-PMEHT</t>
  </si>
  <si>
    <t>POS-MEEHT</t>
  </si>
  <si>
    <t>POS-LTEXT</t>
  </si>
  <si>
    <t>POS-HERK1</t>
  </si>
  <si>
    <t>POS-HERK2</t>
  </si>
  <si>
    <t>POS-HERK3</t>
  </si>
  <si>
    <t>POS-PSKNZ</t>
  </si>
  <si>
    <t>POS-VTKNZ</t>
  </si>
  <si>
    <t>POS-PRICE_MANUAL</t>
  </si>
  <si>
    <t>POS-LPREIS</t>
  </si>
  <si>
    <t>POS-LWERTB</t>
  </si>
  <si>
    <t>POS-LPEINH</t>
  </si>
  <si>
    <t>POS-LPREIFX</t>
  </si>
  <si>
    <t>POS-LWERTFX</t>
  </si>
  <si>
    <t>POS-ARBPL</t>
  </si>
  <si>
    <t>POS-ARBPLWERK</t>
  </si>
  <si>
    <t>POS-VORNR</t>
  </si>
  <si>
    <t>POS-UVORN</t>
  </si>
  <si>
    <t>POS-SPOSN</t>
  </si>
  <si>
    <t>POS0L</t>
  </si>
  <si>
    <t>POS</t>
  </si>
  <si>
    <t>DATE</t>
  </si>
  <si>
    <t>8</t>
  </si>
  <si>
    <t>IM_HEADER-KLVAR</t>
  </si>
  <si>
    <t>IM_HEADER-WERKS</t>
  </si>
  <si>
    <t>IM_HEADER-LOSGR</t>
  </si>
  <si>
    <t>IM_HEADER-TVERS</t>
  </si>
  <si>
    <t>IM_HEADER-KADAT</t>
  </si>
  <si>
    <t>IM_HEADER-BIDAT</t>
  </si>
  <si>
    <t>IM_HEADER-RAW_MATERIAL</t>
  </si>
  <si>
    <t>IM_HEADER-MATNR</t>
  </si>
  <si>
    <t>-UPDATE</t>
  </si>
  <si>
    <t>9003</t>
  </si>
  <si>
    <t>1</t>
  </si>
  <si>
    <t>01</t>
  </si>
  <si>
    <t>20210101</t>
  </si>
  <si>
    <t>99991231</t>
  </si>
  <si>
    <t>IM_POSITIONS-POSNR</t>
  </si>
  <si>
    <t>IM_POSITIONS-TYPPS</t>
  </si>
  <si>
    <t>IM_POSITIONS-MENGE</t>
  </si>
  <si>
    <t>IM_POSITIONS-HERK2</t>
  </si>
  <si>
    <t>IM_POSITIONS-HERK3</t>
  </si>
  <si>
    <t>5510</t>
  </si>
  <si>
    <t>2</t>
  </si>
  <si>
    <t>3</t>
  </si>
  <si>
    <t>7100</t>
  </si>
  <si>
    <t>7200</t>
  </si>
  <si>
    <t>5</t>
  </si>
  <si>
    <t>6</t>
  </si>
  <si>
    <t>2300</t>
  </si>
  <si>
    <t>7</t>
  </si>
  <si>
    <t>6512</t>
  </si>
  <si>
    <t>6610</t>
  </si>
  <si>
    <t>D3</t>
  </si>
  <si>
    <t>D2</t>
  </si>
  <si>
    <t>0,500</t>
  </si>
  <si>
    <t>3,000</t>
  </si>
  <si>
    <t>0,250</t>
  </si>
  <si>
    <t>0,100</t>
  </si>
  <si>
    <t>1,000</t>
  </si>
  <si>
    <t>A</t>
  </si>
  <si>
    <t>Herkunftsfeld 3 (LA, Werk)</t>
  </si>
  <si>
    <t>Herkunftsfeld 2 (Kst., Material)</t>
  </si>
  <si>
    <t>GLAD.A1.00.X1</t>
  </si>
  <si>
    <t>V</t>
  </si>
  <si>
    <t>ACT003</t>
  </si>
  <si>
    <t>5,000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</si>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</sst>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€]\ * #,##0.00_-;\-[$€]\ * #,##0.00_-;_-[$€]\ * \-??_-;_-@_-"/>
    <numFmt numFmtId="165" formatCode="0000"/>
    <numFmt numFmtId="166" formatCode="#,##0.000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9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</borders>
  <cellStyleXfs count="69">
    <xf numFmtId="0" fontId="0" fillId="0" borderId="0"/>
    <xf numFmtId="164" fontId="4" fillId="0" borderId="0" applyFont="0" applyFill="0" applyAlignment="0" applyProtection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4" applyNumberFormat="0" applyAlignment="0" applyProtection="0"/>
    <xf numFmtId="0" fontId="14" fillId="7" borderId="5" applyNumberFormat="0" applyAlignment="0" applyProtection="0"/>
    <xf numFmtId="0" fontId="15" fillId="7" borderId="4" applyNumberFormat="0" applyAlignment="0" applyProtection="0"/>
    <xf numFmtId="0" fontId="16" fillId="0" borderId="6" applyNumberFormat="0" applyFill="0" applyAlignment="0" applyProtection="0"/>
    <xf numFmtId="0" fontId="17" fillId="8" borderId="7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1" fillId="29" borderId="0" applyNumberFormat="0" applyBorder="0" applyAlignment="0" applyProtection="0"/>
    <xf numFmtId="0" fontId="21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1" fillId="33" borderId="0" applyNumberFormat="0" applyBorder="0" applyAlignment="0" applyProtection="0"/>
    <xf numFmtId="4" fontId="5" fillId="34" borderId="10" applyNumberFormat="0" applyProtection="0">
      <alignment horizontal="left" vertical="center" indent="1"/>
    </xf>
    <xf numFmtId="4" fontId="5" fillId="35" borderId="10" applyNumberFormat="0" applyProtection="0">
      <alignment horizontal="left" vertical="center" indent="1"/>
    </xf>
    <xf numFmtId="0" fontId="3" fillId="0" borderId="0"/>
    <xf numFmtId="0" fontId="3" fillId="0" borderId="0"/>
    <xf numFmtId="0" fontId="3" fillId="9" borderId="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9" borderId="8" applyNumberFormat="0" applyFont="0" applyAlignment="0" applyProtection="0"/>
    <xf numFmtId="0" fontId="1" fillId="0" borderId="0"/>
    <xf numFmtId="0" fontId="1" fillId="0" borderId="0"/>
  </cellStyleXfs>
  <cellXfs count="74">
    <xf numFmtId="0" fontId="0" fillId="0" borderId="0" xfId="0"/>
    <xf numFmtId="0" fontId="4" fillId="0" borderId="0" xfId="0" applyFont="1"/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49" fontId="0" fillId="0" borderId="0" xfId="0" applyNumberFormat="1" applyBorder="1"/>
    <xf numFmtId="49" fontId="0" fillId="0" borderId="0" xfId="0" applyNumberFormat="1" applyBorder="1" applyAlignment="1">
      <alignment textRotation="90"/>
    </xf>
    <xf numFmtId="49" fontId="4" fillId="0" borderId="0" xfId="0" applyNumberFormat="1" applyFont="1" applyBorder="1"/>
    <xf numFmtId="0" fontId="4" fillId="0" borderId="0" xfId="47"/>
    <xf numFmtId="0" fontId="4" fillId="0" borderId="13" xfId="47" applyBorder="1"/>
    <xf numFmtId="49" fontId="4" fillId="0" borderId="0" xfId="47" applyNumberFormat="1" applyAlignment="1">
      <alignment horizontal="right"/>
    </xf>
    <xf numFmtId="0" fontId="4" fillId="0" borderId="15" xfId="47" applyBorder="1"/>
    <xf numFmtId="0" fontId="4" fillId="0" borderId="16" xfId="47" applyBorder="1"/>
    <xf numFmtId="0" fontId="4" fillId="0" borderId="17" xfId="47" applyBorder="1"/>
    <xf numFmtId="0" fontId="4" fillId="0" borderId="18" xfId="47" applyBorder="1"/>
    <xf numFmtId="0" fontId="4" fillId="0" borderId="11" xfId="47" applyBorder="1"/>
    <xf numFmtId="0" fontId="4" fillId="0" borderId="12" xfId="47" applyBorder="1"/>
    <xf numFmtId="0" fontId="4" fillId="2" borderId="19" xfId="47" applyFill="1" applyBorder="1"/>
    <xf numFmtId="49" fontId="4" fillId="2" borderId="19" xfId="47" applyNumberFormat="1" applyFill="1" applyBorder="1" applyAlignment="1">
      <alignment horizontal="right"/>
    </xf>
    <xf numFmtId="0" fontId="4" fillId="2" borderId="20" xfId="47" applyFill="1" applyBorder="1"/>
    <xf numFmtId="0" fontId="4" fillId="2" borderId="21" xfId="47" applyFill="1" applyBorder="1"/>
    <xf numFmtId="0" fontId="4" fillId="0" borderId="0" xfId="47" applyBorder="1"/>
    <xf numFmtId="49" fontId="4" fillId="0" borderId="0" xfId="47" applyNumberFormat="1" applyBorder="1" applyAlignment="1">
      <alignment horizontal="right"/>
    </xf>
    <xf numFmtId="49" fontId="4" fillId="0" borderId="0" xfId="47" quotePrefix="1" applyNumberFormat="1" applyBorder="1" applyAlignment="1">
      <alignment horizontal="right"/>
    </xf>
    <xf numFmtId="49" fontId="4" fillId="0" borderId="0" xfId="47" quotePrefix="1" applyNumberFormat="1" applyFill="1" applyBorder="1" applyAlignment="1">
      <alignment horizontal="right"/>
    </xf>
    <xf numFmtId="0" fontId="4" fillId="2" borderId="22" xfId="0" applyFont="1" applyFill="1" applyBorder="1"/>
    <xf numFmtId="0" fontId="4" fillId="2" borderId="23" xfId="0" applyFont="1" applyFill="1" applyBorder="1" applyAlignment="1">
      <alignment horizontal="right"/>
    </xf>
    <xf numFmtId="0" fontId="4" fillId="2" borderId="24" xfId="0" applyFont="1" applyFill="1" applyBorder="1"/>
    <xf numFmtId="49" fontId="4" fillId="0" borderId="13" xfId="47" applyNumberFormat="1" applyBorder="1"/>
    <xf numFmtId="49" fontId="4" fillId="0" borderId="14" xfId="47" applyNumberFormat="1" applyBorder="1"/>
    <xf numFmtId="49" fontId="4" fillId="0" borderId="14" xfId="47" quotePrefix="1" applyNumberFormat="1" applyBorder="1"/>
    <xf numFmtId="49" fontId="4" fillId="0" borderId="18" xfId="47" applyNumberFormat="1" applyBorder="1"/>
    <xf numFmtId="0" fontId="0" fillId="0" borderId="0" xfId="0" applyNumberFormat="1" applyBorder="1"/>
    <xf numFmtId="0" fontId="4" fillId="2" borderId="19" xfId="0" applyFont="1" applyFill="1" applyBorder="1"/>
    <xf numFmtId="0" fontId="4" fillId="0" borderId="0" xfId="0" applyNumberFormat="1" applyFont="1" applyBorder="1"/>
    <xf numFmtId="49" fontId="4" fillId="0" borderId="0" xfId="47" quotePrefix="1" applyNumberFormat="1" applyAlignment="1">
      <alignment horizontal="right"/>
    </xf>
    <xf numFmtId="0" fontId="0" fillId="0" borderId="0" xfId="0"/>
    <xf numFmtId="49" fontId="0" fillId="0" borderId="0" xfId="0" applyNumberFormat="1" applyBorder="1"/>
    <xf numFmtId="49" fontId="0" fillId="0" borderId="27" xfId="0" applyNumberFormat="1" applyBorder="1"/>
    <xf numFmtId="0" fontId="4" fillId="0" borderId="30" xfId="0" applyFont="1" applyBorder="1" applyAlignment="1">
      <alignment horizontal="center" textRotation="90"/>
    </xf>
    <xf numFmtId="49" fontId="0" fillId="0" borderId="31" xfId="0" applyNumberFormat="1" applyBorder="1"/>
    <xf numFmtId="49" fontId="4" fillId="0" borderId="32" xfId="0" applyNumberFormat="1" applyFont="1" applyBorder="1" applyAlignment="1">
      <alignment textRotation="90"/>
    </xf>
    <xf numFmtId="49" fontId="4" fillId="0" borderId="30" xfId="0" applyNumberFormat="1" applyFont="1" applyBorder="1" applyAlignment="1">
      <alignment textRotation="90"/>
    </xf>
    <xf numFmtId="49" fontId="4" fillId="0" borderId="31" xfId="0" applyNumberFormat="1" applyFont="1" applyBorder="1"/>
    <xf numFmtId="49" fontId="4" fillId="0" borderId="25" xfId="0" applyNumberFormat="1" applyFont="1" applyBorder="1" applyAlignment="1">
      <alignment textRotation="90"/>
    </xf>
    <xf numFmtId="49" fontId="4" fillId="0" borderId="26" xfId="0" applyNumberFormat="1" applyFont="1" applyBorder="1" applyAlignment="1">
      <alignment textRotation="90"/>
    </xf>
    <xf numFmtId="49" fontId="0" fillId="0" borderId="29" xfId="0" applyNumberFormat="1" applyBorder="1" applyAlignment="1">
      <alignment textRotation="90"/>
    </xf>
    <xf numFmtId="0" fontId="4" fillId="0" borderId="33" xfId="47" applyBorder="1"/>
    <xf numFmtId="0" fontId="4" fillId="0" borderId="34" xfId="47" applyBorder="1"/>
    <xf numFmtId="0" fontId="4" fillId="0" borderId="35" xfId="47" applyBorder="1"/>
    <xf numFmtId="0" fontId="4" fillId="0" borderId="36" xfId="0" applyFont="1" applyBorder="1"/>
    <xf numFmtId="0" fontId="4" fillId="0" borderId="37" xfId="0" applyFont="1" applyBorder="1"/>
    <xf numFmtId="0" fontId="4" fillId="0" borderId="26" xfId="0" applyFont="1" applyBorder="1"/>
    <xf numFmtId="0" fontId="4" fillId="36" borderId="38" xfId="0" quotePrefix="1" applyFont="1" applyFill="1" applyBorder="1" applyAlignment="1">
      <alignment horizontal="right"/>
    </xf>
    <xf numFmtId="0" fontId="4" fillId="0" borderId="39" xfId="0" applyFont="1" applyBorder="1"/>
    <xf numFmtId="0" fontId="0" fillId="36" borderId="40" xfId="0" applyFill="1" applyBorder="1" applyAlignment="1">
      <alignment horizontal="right"/>
    </xf>
    <xf numFmtId="0" fontId="4" fillId="0" borderId="41" xfId="0" applyFont="1" applyBorder="1"/>
    <xf numFmtId="0" fontId="4" fillId="0" borderId="42" xfId="0" applyFont="1" applyBorder="1"/>
    <xf numFmtId="0" fontId="4" fillId="0" borderId="29" xfId="0" applyFont="1" applyBorder="1"/>
    <xf numFmtId="165" fontId="4" fillId="0" borderId="43" xfId="0" applyNumberFormat="1" applyFont="1" applyBorder="1" applyAlignment="1">
      <alignment horizontal="right"/>
    </xf>
    <xf numFmtId="0" fontId="4" fillId="0" borderId="44" xfId="0" applyFont="1" applyBorder="1"/>
    <xf numFmtId="14" fontId="0" fillId="36" borderId="40" xfId="0" applyNumberFormat="1" applyFill="1" applyBorder="1" applyAlignment="1">
      <alignment horizontal="right"/>
    </xf>
    <xf numFmtId="49" fontId="4" fillId="0" borderId="29" xfId="0" applyNumberFormat="1" applyFont="1" applyBorder="1" applyAlignment="1">
      <alignment textRotation="90"/>
    </xf>
    <xf numFmtId="0" fontId="4" fillId="0" borderId="26" xfId="0" applyNumberFormat="1" applyFont="1" applyBorder="1" applyAlignment="1">
      <alignment textRotation="90"/>
    </xf>
    <xf numFmtId="0" fontId="0" fillId="0" borderId="29" xfId="0" applyNumberFormat="1" applyBorder="1" applyAlignment="1">
      <alignment textRotation="90"/>
    </xf>
    <xf numFmtId="0" fontId="0" fillId="0" borderId="0" xfId="0" applyNumberFormat="1"/>
    <xf numFmtId="49" fontId="0" fillId="37" borderId="29" xfId="0" applyNumberFormat="1" applyFill="1" applyBorder="1" applyAlignment="1">
      <alignment textRotation="90"/>
    </xf>
    <xf numFmtId="49" fontId="4" fillId="37" borderId="29" xfId="0" applyNumberFormat="1" applyFont="1" applyFill="1" applyBorder="1" applyAlignment="1">
      <alignment textRotation="90"/>
    </xf>
    <xf numFmtId="49" fontId="4" fillId="37" borderId="28" xfId="0" applyNumberFormat="1" applyFont="1" applyFill="1" applyBorder="1" applyAlignment="1">
      <alignment textRotation="90"/>
    </xf>
    <xf numFmtId="49" fontId="4" fillId="38" borderId="32" xfId="0" applyNumberFormat="1" applyFont="1" applyFill="1" applyBorder="1" applyAlignment="1">
      <alignment textRotation="90"/>
    </xf>
    <xf numFmtId="166" fontId="0" fillId="0" borderId="0" xfId="0" applyNumberFormat="1" applyBorder="1"/>
    <xf numFmtId="4" fontId="4" fillId="0" borderId="0" xfId="0" applyNumberFormat="1" applyFont="1" applyBorder="1"/>
    <xf numFmtId="4" fontId="0" fillId="0" borderId="0" xfId="0" applyNumberFormat="1" applyBorder="1"/>
    <xf numFmtId="0" fontId="4" fillId="0" borderId="0" xfId="0" applyNumberFormat="1" applyFont="1" applyFill="1" applyBorder="1"/>
    <xf numFmtId="0" fontId="0" fillId="0" borderId="0" xfId="0" applyNumberFormat="1" applyFill="1" applyBorder="1"/>
  </cellXfs>
  <cellStyles count="69">
    <cellStyle name="20% - Accent1" xfId="19" builtinId="30" customBuiltin="1"/>
    <cellStyle name="20% - Accent1 2" xfId="52" xr:uid="{B184EFAC-E845-46C7-8666-1252F35EA69D}"/>
    <cellStyle name="20% - Accent2" xfId="23" builtinId="34" customBuiltin="1"/>
    <cellStyle name="20% - Accent2 2" xfId="54" xr:uid="{F0A01C07-23DB-4362-A3DB-2AAAD0A92515}"/>
    <cellStyle name="20% - Accent3" xfId="27" builtinId="38" customBuiltin="1"/>
    <cellStyle name="20% - Accent3 2" xfId="56" xr:uid="{922B357B-2F27-43BD-B8F6-D5CC3697C9F3}"/>
    <cellStyle name="20% - Accent4" xfId="31" builtinId="42" customBuiltin="1"/>
    <cellStyle name="20% - Accent4 2" xfId="58" xr:uid="{1F797904-7E9B-4B23-83F9-14810A404C17}"/>
    <cellStyle name="20% - Accent5" xfId="35" builtinId="46" customBuiltin="1"/>
    <cellStyle name="20% - Accent5 2" xfId="60" xr:uid="{163CAB0B-F653-4E22-8B9C-765F406B5805}"/>
    <cellStyle name="20% - Accent6" xfId="39" builtinId="50" customBuiltin="1"/>
    <cellStyle name="20% - Accent6 2" xfId="62" xr:uid="{5491C424-7EFA-4448-BC89-2259BBB24163}"/>
    <cellStyle name="40% - Accent1" xfId="20" builtinId="31" customBuiltin="1"/>
    <cellStyle name="40% - Accent1 2" xfId="53" xr:uid="{3FF06CEA-232B-43A8-A582-0D1FA839B55E}"/>
    <cellStyle name="40% - Accent2" xfId="24" builtinId="35" customBuiltin="1"/>
    <cellStyle name="40% - Accent2 2" xfId="55" xr:uid="{F3B1973E-015A-4D82-AEEA-8A80453819E1}"/>
    <cellStyle name="40% - Accent3" xfId="28" builtinId="39" customBuiltin="1"/>
    <cellStyle name="40% - Accent3 2" xfId="57" xr:uid="{3C1EEAD0-744F-481E-8A17-B84875029E75}"/>
    <cellStyle name="40% - Accent4" xfId="32" builtinId="43" customBuiltin="1"/>
    <cellStyle name="40% - Accent4 2" xfId="59" xr:uid="{D55E3925-D242-4A1A-92D9-4662776EA71F}"/>
    <cellStyle name="40% - Accent5" xfId="36" builtinId="47" customBuiltin="1"/>
    <cellStyle name="40% - Accent5 2" xfId="61" xr:uid="{23FAE2D7-FC56-4232-ACAF-5504053E2B30}"/>
    <cellStyle name="40% - Accent6" xfId="40" builtinId="51" customBuiltin="1"/>
    <cellStyle name="40% - Accent6 2" xfId="63" xr:uid="{42A0B2FB-9E9D-4522-9606-758B785240A1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uro" xfId="1" xr:uid="{00000000-0005-0000-0000-00001B000000}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 2" xfId="47" xr:uid="{00000000-0005-0000-0000-000026000000}"/>
    <cellStyle name="Normal 3" xfId="44" xr:uid="{00000000-0005-0000-0000-000027000000}"/>
    <cellStyle name="Normal 3 2" xfId="50" xr:uid="{00000000-0005-0000-0000-000028000000}"/>
    <cellStyle name="Normal 3 2 2" xfId="67" xr:uid="{DED5B119-7BA1-4079-9C07-195D3604A20A}"/>
    <cellStyle name="Normal 3 3" xfId="64" xr:uid="{293470CB-A36A-411D-A0CB-88D3ABB12B87}"/>
    <cellStyle name="Normal 4" xfId="45" xr:uid="{00000000-0005-0000-0000-000029000000}"/>
    <cellStyle name="Normal 4 2" xfId="51" xr:uid="{00000000-0005-0000-0000-00002A000000}"/>
    <cellStyle name="Normal 4 2 2" xfId="68" xr:uid="{BF19A3ED-0A6F-4C61-B3F9-D8C694B7C5F7}"/>
    <cellStyle name="Normal 4 3" xfId="65" xr:uid="{ED42FF1C-16B1-4499-B51B-F5C427B05FB2}"/>
    <cellStyle name="Note 2" xfId="46" xr:uid="{00000000-0005-0000-0000-00002B000000}"/>
    <cellStyle name="Note 2 2" xfId="66" xr:uid="{9C94BAC6-D727-4B95-99DE-D982C2CEC505}"/>
    <cellStyle name="Output" xfId="11" builtinId="21" customBuiltin="1"/>
    <cellStyle name="SAPBEXaggItem" xfId="43" xr:uid="{00000000-0005-0000-0000-00002D000000}"/>
    <cellStyle name="SAPBEXstdItem" xfId="42" xr:uid="{00000000-0005-0000-0000-00002E000000}"/>
    <cellStyle name="Standard 2" xfId="49" xr:uid="{00000000-0005-0000-0000-00002F000000}"/>
    <cellStyle name="Standard 28" xfId="48" xr:uid="{00000000-0005-0000-0000-000030000000}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4"/>
  <dimension ref="A1:E10"/>
  <sheetViews>
    <sheetView workbookViewId="0">
      <selection activeCell="D16" sqref="D16"/>
    </sheetView>
  </sheetViews>
  <sheetFormatPr defaultColWidth="9.140625" defaultRowHeight="12.75" outlineLevelCol="1" x14ac:dyDescent="0.2"/>
  <cols>
    <col min="1" max="1" width="34.42578125" style="2" bestFit="1" customWidth="1"/>
    <col min="2" max="2" width="23.42578125" style="3" hidden="1" customWidth="1" outlineLevel="1"/>
    <col min="3" max="3" width="6.85546875" style="2" hidden="1" customWidth="1" outlineLevel="1"/>
    <col min="4" max="4" width="11.85546875" style="2" customWidth="1" collapsed="1"/>
    <col min="5" max="5" width="11.85546875" style="2" customWidth="1"/>
    <col min="6" max="6" width="10" style="1" bestFit="1" customWidth="1"/>
    <col min="7" max="7" width="4.28515625" style="1" customWidth="1"/>
    <col min="8" max="8" width="6.140625" style="1" customWidth="1"/>
    <col min="9" max="9" width="80.85546875" style="1" bestFit="1" customWidth="1"/>
    <col min="10" max="16384" width="9.140625" style="1"/>
  </cols>
  <sheetData>
    <row r="1" spans="1:5" ht="13.5" thickBot="1" x14ac:dyDescent="0.25">
      <c r="A1" s="24" t="s">
        <v>159</v>
      </c>
      <c r="B1" s="32" t="s">
        <v>2</v>
      </c>
      <c r="C1" s="32" t="s">
        <v>38</v>
      </c>
      <c r="D1" s="25" t="s">
        <v>0</v>
      </c>
      <c r="E1" s="26" t="s">
        <v>1</v>
      </c>
    </row>
    <row r="2" spans="1:5" x14ac:dyDescent="0.2">
      <c r="A2" s="50" t="s">
        <v>115</v>
      </c>
      <c r="B2" s="50" t="s">
        <v>160</v>
      </c>
      <c r="C2" s="51"/>
      <c r="D2" s="52" t="s">
        <v>168</v>
      </c>
      <c r="E2" s="53"/>
    </row>
    <row r="3" spans="1:5" x14ac:dyDescent="0.2">
      <c r="A3" s="49" t="s">
        <v>103</v>
      </c>
      <c r="B3" s="49" t="s">
        <v>162</v>
      </c>
      <c r="C3" s="1"/>
      <c r="D3" s="54">
        <v>9003</v>
      </c>
      <c r="E3" s="55"/>
    </row>
    <row r="4" spans="1:5" x14ac:dyDescent="0.2">
      <c r="A4" s="49" t="s">
        <v>117</v>
      </c>
      <c r="B4" s="49" t="s">
        <v>163</v>
      </c>
      <c r="C4" s="1"/>
      <c r="D4" s="54">
        <v>1</v>
      </c>
      <c r="E4" s="55"/>
    </row>
    <row r="5" spans="1:5" x14ac:dyDescent="0.2">
      <c r="A5" s="49" t="s">
        <v>118</v>
      </c>
      <c r="B5" s="49" t="s">
        <v>164</v>
      </c>
      <c r="C5" s="1" t="s">
        <v>169</v>
      </c>
      <c r="D5" s="54">
        <v>1</v>
      </c>
      <c r="E5" s="55"/>
    </row>
    <row r="6" spans="1:5" x14ac:dyDescent="0.2">
      <c r="A6" s="49" t="s">
        <v>119</v>
      </c>
      <c r="B6" s="49" t="s">
        <v>165</v>
      </c>
      <c r="C6" s="1" t="s">
        <v>235</v>
      </c>
      <c r="D6" s="60">
        <v>44197</v>
      </c>
      <c r="E6" s="55"/>
    </row>
    <row r="7" spans="1:5" x14ac:dyDescent="0.2">
      <c r="A7" s="49" t="s">
        <v>120</v>
      </c>
      <c r="B7" s="49" t="s">
        <v>166</v>
      </c>
      <c r="C7" s="1" t="s">
        <v>235</v>
      </c>
      <c r="D7" s="60">
        <v>2958465</v>
      </c>
      <c r="E7" s="55"/>
    </row>
    <row r="8" spans="1:5" x14ac:dyDescent="0.2">
      <c r="A8" s="49" t="s">
        <v>121</v>
      </c>
      <c r="B8" s="49" t="s">
        <v>167</v>
      </c>
      <c r="C8" s="1"/>
      <c r="E8" s="55"/>
    </row>
    <row r="9" spans="1:5" x14ac:dyDescent="0.2">
      <c r="A9" s="49" t="s">
        <v>116</v>
      </c>
      <c r="B9" s="49" t="s">
        <v>161</v>
      </c>
      <c r="C9" s="1"/>
      <c r="E9" s="55"/>
    </row>
    <row r="10" spans="1:5" ht="13.5" thickBot="1" x14ac:dyDescent="0.25">
      <c r="A10" s="56" t="s">
        <v>157</v>
      </c>
      <c r="B10" s="56" t="s">
        <v>156</v>
      </c>
      <c r="C10" s="57"/>
      <c r="D10" s="58" t="s">
        <v>274</v>
      </c>
      <c r="E10" s="59"/>
    </row>
  </sheetData>
  <phoneticPr fontId="0" type="noConversion"/>
  <pageMargins left="0.78749999999999998" right="0.78749999999999998" top="0.78749999999999998" bottom="0.78749999999999998" header="0.49236111111111114" footer="0.49236111111111114"/>
  <pageSetup paperSize="9" firstPageNumber="0" fitToHeight="0" orientation="portrait" horizontalDpi="300" verticalDpi="300" r:id="rId1"/>
  <headerFooter alignWithMargins="0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37D8E-C48F-4ACB-BF19-998C07DEECCE}">
  <sheetPr codeName="Sheet4"/>
  <dimension ref="A1:AE48"/>
  <sheetViews>
    <sheetView tabSelected="1" topLeftCell="A4" zoomScale="90" zoomScaleNormal="90" workbookViewId="0">
      <selection activeCell="AF15" sqref="AF15"/>
    </sheetView>
  </sheetViews>
  <sheetFormatPr defaultColWidth="11.42578125" defaultRowHeight="12.75" outlineLevelRow="1" x14ac:dyDescent="0.2"/>
  <cols>
    <col min="1" max="1" width="14.140625" style="31" bestFit="1" customWidth="1"/>
    <col min="2" max="4" width="3.5703125" style="31" bestFit="1" customWidth="1"/>
    <col min="5" max="5" width="10" style="31" bestFit="1" customWidth="1"/>
    <col min="6" max="9" width="3.5703125" style="31" bestFit="1" customWidth="1"/>
    <col min="10" max="10" width="7.140625" style="69" bestFit="1" customWidth="1"/>
    <col min="11" max="14" width="3.5703125" style="31" bestFit="1" customWidth="1"/>
    <col min="15" max="15" width="5.5703125" style="31" bestFit="1" customWidth="1"/>
    <col min="16" max="16" width="8.42578125" style="31" bestFit="1" customWidth="1"/>
    <col min="17" max="19" width="3.5703125" style="31" bestFit="1" customWidth="1"/>
    <col min="20" max="20" width="7.140625" style="71" bestFit="1" customWidth="1"/>
    <col min="21" max="21" width="3.5703125" style="71" bestFit="1" customWidth="1"/>
    <col min="22" max="22" width="3.5703125" style="31" bestFit="1" customWidth="1"/>
    <col min="23" max="24" width="3.5703125" style="71" bestFit="1" customWidth="1"/>
    <col min="25" max="30" width="3.5703125" style="31" bestFit="1" customWidth="1"/>
    <col min="31" max="31" width="21.7109375" style="31" bestFit="1" customWidth="1"/>
    <col min="32" max="44" width="11.42578125" style="4" customWidth="1"/>
    <col min="45" max="46" width="11.42578125" style="4"/>
    <col min="47" max="47" width="11.42578125" style="4" customWidth="1"/>
    <col min="48" max="50" width="11.42578125" style="4"/>
    <col min="51" max="51" width="11.42578125" style="4" customWidth="1"/>
    <col min="52" max="16384" width="11.42578125" style="4"/>
  </cols>
  <sheetData>
    <row r="1" spans="1:31" s="5" customFormat="1" ht="105.75" hidden="1" outlineLevel="1" x14ac:dyDescent="0.2">
      <c r="A1" s="43" t="s">
        <v>161</v>
      </c>
      <c r="B1" s="62" t="s">
        <v>205</v>
      </c>
      <c r="C1" s="44" t="s">
        <v>206</v>
      </c>
      <c r="D1" s="44" t="s">
        <v>207</v>
      </c>
      <c r="E1" s="44" t="s">
        <v>208</v>
      </c>
      <c r="F1" s="44" t="s">
        <v>209</v>
      </c>
      <c r="G1" s="44" t="s">
        <v>210</v>
      </c>
      <c r="H1" s="44" t="s">
        <v>211</v>
      </c>
      <c r="I1" s="44" t="s">
        <v>212</v>
      </c>
      <c r="J1" s="44" t="s">
        <v>213</v>
      </c>
      <c r="K1" s="44" t="s">
        <v>214</v>
      </c>
      <c r="L1" s="44" t="s">
        <v>215</v>
      </c>
      <c r="M1" s="44" t="s">
        <v>216</v>
      </c>
      <c r="N1" s="44" t="s">
        <v>217</v>
      </c>
      <c r="O1" s="44" t="s">
        <v>218</v>
      </c>
      <c r="P1" s="44" t="s">
        <v>219</v>
      </c>
      <c r="Q1" s="44" t="s">
        <v>220</v>
      </c>
      <c r="R1" s="44" t="s">
        <v>221</v>
      </c>
      <c r="S1" s="44" t="s">
        <v>222</v>
      </c>
      <c r="T1" s="44" t="s">
        <v>223</v>
      </c>
      <c r="U1" s="44" t="s">
        <v>224</v>
      </c>
      <c r="V1" s="44" t="s">
        <v>225</v>
      </c>
      <c r="W1" s="44" t="s">
        <v>226</v>
      </c>
      <c r="X1" s="44" t="s">
        <v>227</v>
      </c>
      <c r="Y1" s="44" t="s">
        <v>228</v>
      </c>
      <c r="Z1" s="44" t="s">
        <v>229</v>
      </c>
      <c r="AA1" s="44" t="s">
        <v>230</v>
      </c>
      <c r="AB1" s="44" t="s">
        <v>231</v>
      </c>
      <c r="AC1" s="44" t="s">
        <v>232</v>
      </c>
      <c r="AD1" s="41" t="s">
        <v>47</v>
      </c>
      <c r="AE1" s="38" t="s">
        <v>6</v>
      </c>
    </row>
    <row r="2" spans="1:31" hidden="1" outlineLevel="1" x14ac:dyDescent="0.2">
      <c r="A2" s="37"/>
      <c r="C2" s="36"/>
      <c r="D2" s="36"/>
      <c r="E2" s="36"/>
      <c r="F2" s="36"/>
      <c r="G2" s="36"/>
      <c r="H2" s="36"/>
      <c r="I2" s="36"/>
      <c r="J2" s="36" t="s">
        <v>204</v>
      </c>
      <c r="K2" s="36"/>
      <c r="L2" s="36"/>
      <c r="M2" s="36"/>
      <c r="N2" s="36"/>
      <c r="O2" s="36"/>
      <c r="P2" s="36"/>
      <c r="Q2" s="36"/>
      <c r="R2" s="36"/>
      <c r="S2" s="36"/>
      <c r="T2" s="36" t="s">
        <v>204</v>
      </c>
      <c r="U2" s="36" t="s">
        <v>204</v>
      </c>
      <c r="V2" s="36"/>
      <c r="W2" s="36" t="s">
        <v>204</v>
      </c>
      <c r="X2" s="36" t="s">
        <v>204</v>
      </c>
      <c r="Y2" s="36"/>
      <c r="Z2" s="36"/>
      <c r="AA2" s="36"/>
      <c r="AB2" s="36"/>
      <c r="AC2" s="36"/>
      <c r="AD2" s="39"/>
      <c r="AE2" s="39"/>
    </row>
    <row r="3" spans="1:31" hidden="1" outlineLevel="1" x14ac:dyDescent="0.2">
      <c r="A3" s="6"/>
      <c r="C3" s="6"/>
      <c r="D3" s="6"/>
      <c r="E3" s="6"/>
      <c r="F3" s="6"/>
      <c r="G3" s="6"/>
      <c r="H3" s="6"/>
      <c r="I3" s="6"/>
      <c r="J3" s="6" t="s">
        <v>267</v>
      </c>
      <c r="K3" s="6"/>
      <c r="L3" s="6"/>
      <c r="M3" s="6"/>
      <c r="N3" s="6"/>
      <c r="O3" s="6"/>
      <c r="P3" s="6"/>
      <c r="Q3" s="6"/>
      <c r="R3" s="6"/>
      <c r="S3" s="6"/>
      <c r="T3" s="6" t="s">
        <v>268</v>
      </c>
      <c r="U3" s="6" t="s">
        <v>268</v>
      </c>
      <c r="V3" s="6"/>
      <c r="W3" s="6" t="s">
        <v>268</v>
      </c>
      <c r="X3" s="6" t="s">
        <v>268</v>
      </c>
      <c r="Y3" s="6"/>
      <c r="Z3" s="6"/>
      <c r="AA3" s="6"/>
      <c r="AB3" s="6"/>
      <c r="AC3" s="6"/>
      <c r="AD3" s="42"/>
      <c r="AE3" s="39"/>
    </row>
    <row r="4" spans="1:31" s="5" customFormat="1" ht="168" customHeight="1" collapsed="1" thickBot="1" x14ac:dyDescent="0.25">
      <c r="A4" s="67" t="s">
        <v>173</v>
      </c>
      <c r="B4" s="63" t="s">
        <v>75</v>
      </c>
      <c r="C4" s="45" t="s">
        <v>76</v>
      </c>
      <c r="D4" s="45" t="s">
        <v>77</v>
      </c>
      <c r="E4" s="65" t="s">
        <v>50</v>
      </c>
      <c r="F4" s="61" t="s">
        <v>170</v>
      </c>
      <c r="G4" s="45" t="s">
        <v>79</v>
      </c>
      <c r="H4" s="61" t="s">
        <v>172</v>
      </c>
      <c r="I4" s="61" t="s">
        <v>171</v>
      </c>
      <c r="J4" s="65" t="s">
        <v>82</v>
      </c>
      <c r="K4" s="45" t="s">
        <v>83</v>
      </c>
      <c r="L4" s="45" t="s">
        <v>84</v>
      </c>
      <c r="M4" s="45" t="s">
        <v>51</v>
      </c>
      <c r="N4" s="45" t="s">
        <v>85</v>
      </c>
      <c r="O4" s="66" t="s">
        <v>276</v>
      </c>
      <c r="P4" s="66" t="s">
        <v>275</v>
      </c>
      <c r="Q4" s="45" t="s">
        <v>88</v>
      </c>
      <c r="R4" s="45" t="s">
        <v>89</v>
      </c>
      <c r="S4" s="45" t="s">
        <v>90</v>
      </c>
      <c r="T4" s="65" t="s">
        <v>91</v>
      </c>
      <c r="U4" s="45" t="s">
        <v>92</v>
      </c>
      <c r="V4" s="45" t="s">
        <v>93</v>
      </c>
      <c r="W4" s="65" t="s">
        <v>94</v>
      </c>
      <c r="X4" s="45" t="s">
        <v>101</v>
      </c>
      <c r="Y4" s="45" t="s">
        <v>102</v>
      </c>
      <c r="Z4" s="45" t="s">
        <v>103</v>
      </c>
      <c r="AA4" s="45" t="s">
        <v>104</v>
      </c>
      <c r="AB4" s="45" t="s">
        <v>105</v>
      </c>
      <c r="AC4" s="45" t="s">
        <v>106</v>
      </c>
      <c r="AD4" s="68" t="s">
        <v>49</v>
      </c>
      <c r="AE4" s="40" t="s">
        <v>36</v>
      </c>
    </row>
    <row r="5" spans="1:31" x14ac:dyDescent="0.2">
      <c r="A5" s="33" t="s">
        <v>175</v>
      </c>
      <c r="C5" s="64">
        <f>IF(A5&lt;&gt;A4,1,C4+1)</f>
        <v>1</v>
      </c>
      <c r="D5" s="33" t="s">
        <v>174</v>
      </c>
      <c r="E5" s="33"/>
      <c r="J5" s="69">
        <v>0.5</v>
      </c>
      <c r="K5" s="33"/>
      <c r="O5" s="33">
        <v>5510</v>
      </c>
      <c r="P5" s="33" t="s">
        <v>196</v>
      </c>
      <c r="T5" s="70"/>
      <c r="W5" s="70"/>
      <c r="AD5" s="33" t="str">
        <f>IF(A5&lt;&gt;A6,"X","")</f>
        <v/>
      </c>
    </row>
    <row r="6" spans="1:31" s="36" customFormat="1" x14ac:dyDescent="0.2">
      <c r="A6" s="33" t="s">
        <v>175</v>
      </c>
      <c r="B6" s="64"/>
      <c r="C6" s="64">
        <f t="shared" ref="C6:C16" si="0">IF(A6&lt;&gt;A5,1,C5+1)</f>
        <v>2</v>
      </c>
      <c r="D6" s="33" t="s">
        <v>174</v>
      </c>
      <c r="E6" s="33"/>
      <c r="F6" s="31"/>
      <c r="G6" s="31"/>
      <c r="H6" s="31"/>
      <c r="I6" s="31"/>
      <c r="J6" s="69">
        <v>3</v>
      </c>
      <c r="K6" s="31"/>
      <c r="L6" s="31"/>
      <c r="M6" s="31"/>
      <c r="N6" s="31"/>
      <c r="O6" s="31">
        <v>5510</v>
      </c>
      <c r="P6" s="31" t="s">
        <v>197</v>
      </c>
      <c r="Q6" s="31"/>
      <c r="R6" s="31"/>
      <c r="S6" s="31"/>
      <c r="T6" s="71"/>
      <c r="U6" s="71"/>
      <c r="V6" s="31"/>
      <c r="W6" s="71"/>
      <c r="X6" s="71"/>
      <c r="Y6" s="31"/>
      <c r="Z6" s="31"/>
      <c r="AA6" s="31"/>
      <c r="AB6" s="31"/>
      <c r="AC6" s="31"/>
      <c r="AD6" s="33" t="str">
        <f t="shared" ref="AD6:AD11" si="1">IF(A6&lt;&gt;A7,"X","")</f>
        <v/>
      </c>
      <c r="AE6" s="31"/>
    </row>
    <row r="7" spans="1:31" s="36" customFormat="1" x14ac:dyDescent="0.2">
      <c r="A7" s="33" t="s">
        <v>175</v>
      </c>
      <c r="B7" s="33"/>
      <c r="C7" s="64">
        <f t="shared" si="0"/>
        <v>3</v>
      </c>
      <c r="D7" s="33" t="s">
        <v>174</v>
      </c>
      <c r="E7" s="33"/>
      <c r="F7" s="31"/>
      <c r="G7" s="31"/>
      <c r="H7" s="31"/>
      <c r="I7" s="31"/>
      <c r="J7" s="69">
        <v>0.25</v>
      </c>
      <c r="K7" s="31"/>
      <c r="L7" s="31"/>
      <c r="M7" s="31"/>
      <c r="N7" s="31"/>
      <c r="O7" s="31">
        <v>7100</v>
      </c>
      <c r="P7" s="31" t="s">
        <v>198</v>
      </c>
      <c r="Q7" s="31"/>
      <c r="R7" s="31"/>
      <c r="S7" s="31"/>
      <c r="T7" s="71"/>
      <c r="U7" s="71"/>
      <c r="V7" s="31"/>
      <c r="W7" s="71"/>
      <c r="X7" s="71"/>
      <c r="Y7" s="31"/>
      <c r="Z7" s="31"/>
      <c r="AA7" s="31"/>
      <c r="AB7" s="31"/>
      <c r="AC7" s="31"/>
      <c r="AD7" s="33" t="str">
        <f t="shared" si="1"/>
        <v/>
      </c>
      <c r="AE7" s="31"/>
    </row>
    <row r="8" spans="1:31" s="36" customFormat="1" x14ac:dyDescent="0.2">
      <c r="A8" s="33" t="s">
        <v>175</v>
      </c>
      <c r="B8" s="33"/>
      <c r="C8" s="64">
        <f t="shared" si="0"/>
        <v>4</v>
      </c>
      <c r="D8" s="33" t="s">
        <v>174</v>
      </c>
      <c r="E8" s="33"/>
      <c r="F8" s="31"/>
      <c r="G8" s="31"/>
      <c r="H8" s="31"/>
      <c r="I8" s="31"/>
      <c r="J8" s="69">
        <v>0.25</v>
      </c>
      <c r="K8" s="31"/>
      <c r="L8" s="31"/>
      <c r="M8" s="31"/>
      <c r="N8" s="31"/>
      <c r="O8" s="31">
        <v>7200</v>
      </c>
      <c r="P8" s="31" t="s">
        <v>199</v>
      </c>
      <c r="Q8" s="31"/>
      <c r="R8" s="31"/>
      <c r="S8" s="31"/>
      <c r="T8" s="71"/>
      <c r="U8" s="71"/>
      <c r="V8" s="31"/>
      <c r="W8" s="71"/>
      <c r="X8" s="71"/>
      <c r="Y8" s="31"/>
      <c r="Z8" s="31"/>
      <c r="AA8" s="31"/>
      <c r="AB8" s="31"/>
      <c r="AC8" s="31"/>
      <c r="AD8" s="33" t="str">
        <f t="shared" si="1"/>
        <v/>
      </c>
      <c r="AE8" s="31"/>
    </row>
    <row r="9" spans="1:31" s="36" customFormat="1" x14ac:dyDescent="0.2">
      <c r="A9" s="33" t="s">
        <v>175</v>
      </c>
      <c r="B9" s="33"/>
      <c r="C9" s="64">
        <f t="shared" si="0"/>
        <v>5</v>
      </c>
      <c r="D9" s="33" t="s">
        <v>174</v>
      </c>
      <c r="E9" s="33"/>
      <c r="F9" s="31"/>
      <c r="G9" s="31"/>
      <c r="H9" s="31"/>
      <c r="I9" s="31"/>
      <c r="J9" s="69">
        <v>5</v>
      </c>
      <c r="K9" s="31"/>
      <c r="L9" s="31"/>
      <c r="M9" s="31"/>
      <c r="N9" s="31"/>
      <c r="O9" s="31">
        <v>5510</v>
      </c>
      <c r="P9" s="31" t="s">
        <v>200</v>
      </c>
      <c r="Q9" s="31"/>
      <c r="R9" s="31"/>
      <c r="S9" s="31"/>
      <c r="T9" s="71"/>
      <c r="U9" s="71"/>
      <c r="V9" s="31"/>
      <c r="W9" s="71"/>
      <c r="X9" s="71"/>
      <c r="Y9" s="31"/>
      <c r="Z9" s="31"/>
      <c r="AA9" s="31"/>
      <c r="AB9" s="31"/>
      <c r="AC9" s="31"/>
      <c r="AD9" s="33" t="str">
        <f t="shared" si="1"/>
        <v/>
      </c>
      <c r="AE9" s="31"/>
    </row>
    <row r="10" spans="1:31" s="36" customFormat="1" x14ac:dyDescent="0.2">
      <c r="A10" s="33" t="s">
        <v>175</v>
      </c>
      <c r="B10" s="33"/>
      <c r="C10" s="64">
        <f t="shared" si="0"/>
        <v>6</v>
      </c>
      <c r="D10" s="33" t="s">
        <v>174</v>
      </c>
      <c r="E10" s="33"/>
      <c r="F10" s="31"/>
      <c r="G10" s="31"/>
      <c r="H10" s="31"/>
      <c r="I10" s="31"/>
      <c r="J10" s="69">
        <v>0.1</v>
      </c>
      <c r="K10" s="31"/>
      <c r="L10" s="31"/>
      <c r="M10" s="31"/>
      <c r="N10" s="31"/>
      <c r="O10" s="31">
        <v>2300</v>
      </c>
      <c r="P10" s="31" t="s">
        <v>201</v>
      </c>
      <c r="Q10" s="31"/>
      <c r="R10" s="31"/>
      <c r="S10" s="31"/>
      <c r="T10" s="71"/>
      <c r="U10" s="71"/>
      <c r="V10" s="31"/>
      <c r="W10" s="71"/>
      <c r="X10" s="71"/>
      <c r="Y10" s="31"/>
      <c r="Z10" s="31"/>
      <c r="AA10" s="31"/>
      <c r="AB10" s="31"/>
      <c r="AC10" s="31"/>
      <c r="AD10" s="33" t="str">
        <f t="shared" si="1"/>
        <v/>
      </c>
      <c r="AE10" s="31"/>
    </row>
    <row r="11" spans="1:31" s="36" customFormat="1" x14ac:dyDescent="0.2">
      <c r="A11" s="33" t="s">
        <v>175</v>
      </c>
      <c r="B11" s="33"/>
      <c r="C11" s="64">
        <f t="shared" si="0"/>
        <v>7</v>
      </c>
      <c r="D11" s="33" t="s">
        <v>174</v>
      </c>
      <c r="E11" s="33"/>
      <c r="F11" s="31"/>
      <c r="G11" s="31"/>
      <c r="H11" s="31"/>
      <c r="I11" s="31"/>
      <c r="J11" s="69">
        <v>1</v>
      </c>
      <c r="K11" s="31"/>
      <c r="L11" s="31"/>
      <c r="M11" s="31"/>
      <c r="N11" s="31"/>
      <c r="O11" s="31">
        <v>6512</v>
      </c>
      <c r="P11" s="31" t="s">
        <v>202</v>
      </c>
      <c r="Q11" s="31"/>
      <c r="R11" s="31"/>
      <c r="S11" s="31"/>
      <c r="T11" s="71"/>
      <c r="U11" s="71"/>
      <c r="V11" s="31"/>
      <c r="W11" s="71"/>
      <c r="X11" s="71"/>
      <c r="Y11" s="31"/>
      <c r="Z11" s="31"/>
      <c r="AA11" s="31"/>
      <c r="AB11" s="31"/>
      <c r="AC11" s="31"/>
      <c r="AD11" s="33" t="str">
        <f t="shared" si="1"/>
        <v/>
      </c>
      <c r="AE11" s="31"/>
    </row>
    <row r="12" spans="1:31" s="36" customFormat="1" x14ac:dyDescent="0.2">
      <c r="A12" s="33" t="s">
        <v>175</v>
      </c>
      <c r="B12" s="33"/>
      <c r="C12" s="64">
        <f t="shared" si="0"/>
        <v>8</v>
      </c>
      <c r="D12" s="33" t="s">
        <v>174</v>
      </c>
      <c r="E12" s="33"/>
      <c r="F12" s="31"/>
      <c r="G12" s="31"/>
      <c r="H12" s="31"/>
      <c r="I12" s="31"/>
      <c r="J12" s="69">
        <v>1</v>
      </c>
      <c r="K12" s="31"/>
      <c r="L12" s="31"/>
      <c r="M12" s="31"/>
      <c r="N12" s="31"/>
      <c r="O12" s="31">
        <v>6610</v>
      </c>
      <c r="P12" s="31" t="s">
        <v>203</v>
      </c>
      <c r="Q12" s="31"/>
      <c r="R12" s="31"/>
      <c r="S12" s="31"/>
      <c r="T12" s="71"/>
      <c r="U12" s="71"/>
      <c r="V12" s="31"/>
      <c r="W12" s="71"/>
      <c r="X12" s="71"/>
      <c r="Y12" s="31"/>
      <c r="Z12" s="31"/>
      <c r="AA12" s="31"/>
      <c r="AB12" s="31"/>
      <c r="AC12" s="31"/>
      <c r="AD12" s="33" t="str">
        <f>IF(A12&lt;&gt;A13,"X","")</f>
        <v>X</v>
      </c>
      <c r="AE12" s="31"/>
    </row>
    <row r="13" spans="1:31" s="36" customFormat="1" x14ac:dyDescent="0.2">
      <c r="A13" s="33" t="s">
        <v>277</v>
      </c>
      <c r="B13" s="33"/>
      <c r="C13" s="64">
        <f t="shared" si="0"/>
        <v>1</v>
      </c>
      <c r="D13" s="33" t="s">
        <v>174</v>
      </c>
      <c r="E13" s="33"/>
      <c r="F13" s="31"/>
      <c r="G13" s="31"/>
      <c r="H13" s="31"/>
      <c r="I13" s="31"/>
      <c r="J13" s="69">
        <v>4</v>
      </c>
      <c r="K13" s="31"/>
      <c r="L13" s="31"/>
      <c r="M13" s="31"/>
      <c r="N13" s="31"/>
      <c r="O13" s="73">
        <v>5700</v>
      </c>
      <c r="P13" s="73" t="s">
        <v>197</v>
      </c>
      <c r="Q13" s="31"/>
      <c r="R13" s="31"/>
      <c r="S13" s="31"/>
      <c r="T13" s="71"/>
      <c r="U13" s="71"/>
      <c r="V13" s="31"/>
      <c r="W13" s="71"/>
      <c r="X13" s="71"/>
      <c r="Y13" s="31"/>
      <c r="Z13" s="31"/>
      <c r="AA13" s="31"/>
      <c r="AB13" s="31"/>
      <c r="AC13" s="31"/>
      <c r="AD13" s="33"/>
      <c r="AE13" s="31"/>
    </row>
    <row r="14" spans="1:31" s="36" customFormat="1" x14ac:dyDescent="0.2">
      <c r="A14" s="33" t="s">
        <v>277</v>
      </c>
      <c r="B14" s="33"/>
      <c r="C14" s="64">
        <f t="shared" si="0"/>
        <v>2</v>
      </c>
      <c r="D14" s="33" t="s">
        <v>174</v>
      </c>
      <c r="E14" s="33"/>
      <c r="F14" s="31"/>
      <c r="G14" s="31"/>
      <c r="H14" s="31"/>
      <c r="I14" s="31"/>
      <c r="J14" s="69">
        <v>2</v>
      </c>
      <c r="K14" s="31"/>
      <c r="L14" s="31"/>
      <c r="M14" s="31"/>
      <c r="N14" s="31"/>
      <c r="O14" s="73">
        <v>2300</v>
      </c>
      <c r="P14" s="36" t="s">
        <v>201</v>
      </c>
      <c r="Q14" s="31"/>
      <c r="R14" s="31"/>
      <c r="S14" s="31"/>
      <c r="T14" s="71"/>
      <c r="U14" s="71"/>
      <c r="V14" s="31"/>
      <c r="W14" s="71"/>
      <c r="X14" s="71"/>
      <c r="Y14" s="31"/>
      <c r="Z14" s="31"/>
      <c r="AA14" s="31"/>
      <c r="AB14" s="31"/>
      <c r="AC14" s="31"/>
      <c r="AD14" s="33"/>
      <c r="AE14" s="31"/>
    </row>
    <row r="15" spans="1:31" s="36" customFormat="1" x14ac:dyDescent="0.2">
      <c r="A15" s="33" t="s">
        <v>277</v>
      </c>
      <c r="B15" s="33"/>
      <c r="C15" s="64">
        <f t="shared" si="0"/>
        <v>3</v>
      </c>
      <c r="D15" s="33" t="s">
        <v>174</v>
      </c>
      <c r="E15" s="33"/>
      <c r="F15" s="31"/>
      <c r="G15" s="31"/>
      <c r="H15" s="31"/>
      <c r="I15" s="31"/>
      <c r="J15" s="69">
        <v>14</v>
      </c>
      <c r="K15" s="31"/>
      <c r="L15" s="31"/>
      <c r="M15" s="31"/>
      <c r="N15" s="31"/>
      <c r="O15" s="73">
        <v>7000</v>
      </c>
      <c r="P15" s="73" t="s">
        <v>279</v>
      </c>
      <c r="Q15" s="31"/>
      <c r="R15" s="31"/>
      <c r="S15" s="31"/>
      <c r="T15" s="71"/>
      <c r="U15" s="71"/>
      <c r="V15" s="31"/>
      <c r="W15" s="71"/>
      <c r="X15" s="71"/>
      <c r="Y15" s="31"/>
      <c r="Z15" s="31"/>
      <c r="AA15" s="31"/>
      <c r="AB15" s="31"/>
      <c r="AC15" s="31"/>
      <c r="AD15" s="33"/>
      <c r="AE15" s="31"/>
    </row>
    <row r="16" spans="1:31" s="36" customFormat="1" x14ac:dyDescent="0.2">
      <c r="A16" s="33" t="s">
        <v>277</v>
      </c>
      <c r="B16" s="33"/>
      <c r="C16" s="64">
        <f t="shared" si="0"/>
        <v>4</v>
      </c>
      <c r="D16" s="72" t="s">
        <v>278</v>
      </c>
      <c r="E16" s="33">
        <v>40161000</v>
      </c>
      <c r="F16" s="31"/>
      <c r="G16" s="31"/>
      <c r="H16" s="31"/>
      <c r="I16" s="31"/>
      <c r="J16" s="69">
        <v>1</v>
      </c>
      <c r="K16" s="31"/>
      <c r="L16" s="31"/>
      <c r="M16" s="31"/>
      <c r="N16" s="31"/>
      <c r="O16" s="31"/>
      <c r="P16" s="31"/>
      <c r="Q16" s="31"/>
      <c r="R16" s="31"/>
      <c r="S16" s="31"/>
      <c r="T16" s="71">
        <v>500</v>
      </c>
      <c r="U16" s="71"/>
      <c r="V16" s="31"/>
      <c r="W16" s="71"/>
      <c r="X16" s="71"/>
      <c r="Y16" s="31"/>
      <c r="Z16" s="31"/>
      <c r="AA16" s="31"/>
      <c r="AB16" s="31"/>
      <c r="AC16" s="31"/>
      <c r="AD16" s="33" t="s">
        <v>204</v>
      </c>
      <c r="AE16" s="31"/>
    </row>
    <row r="17" spans="1:31" s="36" customFormat="1" x14ac:dyDescent="0.2">
      <c r="A17" s="33"/>
      <c r="B17" s="33"/>
      <c r="C17" s="31"/>
      <c r="D17" s="33"/>
      <c r="E17" s="33"/>
      <c r="F17" s="31"/>
      <c r="G17" s="31"/>
      <c r="H17" s="31"/>
      <c r="I17" s="31"/>
      <c r="J17" s="69"/>
      <c r="K17" s="31"/>
      <c r="L17" s="31"/>
      <c r="M17" s="31"/>
      <c r="N17" s="31"/>
      <c r="O17" s="31"/>
      <c r="P17" s="31"/>
      <c r="Q17" s="31"/>
      <c r="R17" s="31"/>
      <c r="S17" s="31"/>
      <c r="T17" s="71"/>
      <c r="U17" s="71"/>
      <c r="V17" s="31"/>
      <c r="W17" s="71"/>
      <c r="X17" s="71"/>
      <c r="Y17" s="31"/>
      <c r="Z17" s="31"/>
      <c r="AA17" s="31"/>
      <c r="AB17" s="31"/>
      <c r="AC17" s="31"/>
      <c r="AD17" s="33"/>
      <c r="AE17" s="31"/>
    </row>
    <row r="18" spans="1:31" s="36" customFormat="1" x14ac:dyDescent="0.2">
      <c r="A18" s="33"/>
      <c r="B18" s="33"/>
      <c r="C18" s="31"/>
      <c r="D18" s="33"/>
      <c r="E18" s="33"/>
      <c r="F18" s="31"/>
      <c r="G18" s="31"/>
      <c r="H18" s="31"/>
      <c r="I18" s="31"/>
      <c r="J18" s="69"/>
      <c r="K18" s="31"/>
      <c r="L18" s="31"/>
      <c r="M18" s="31"/>
      <c r="N18" s="31"/>
      <c r="O18" s="31"/>
      <c r="P18" s="31"/>
      <c r="Q18" s="31"/>
      <c r="R18" s="31"/>
      <c r="S18" s="31"/>
      <c r="T18" s="71"/>
      <c r="U18" s="71"/>
      <c r="V18" s="31"/>
      <c r="W18" s="71"/>
      <c r="X18" s="71"/>
      <c r="Y18" s="31"/>
      <c r="Z18" s="31"/>
      <c r="AA18" s="31"/>
      <c r="AB18" s="31"/>
      <c r="AC18" s="31"/>
      <c r="AD18" s="33"/>
      <c r="AE18" s="31"/>
    </row>
    <row r="19" spans="1:31" s="36" customFormat="1" x14ac:dyDescent="0.2">
      <c r="A19" s="33"/>
      <c r="B19" s="33"/>
      <c r="C19" s="31"/>
      <c r="D19" s="33"/>
      <c r="E19" s="33"/>
      <c r="F19" s="31"/>
      <c r="G19" s="31"/>
      <c r="H19" s="31"/>
      <c r="I19" s="31"/>
      <c r="J19" s="69"/>
      <c r="K19" s="31"/>
      <c r="L19" s="31"/>
      <c r="M19" s="31"/>
      <c r="N19" s="31"/>
      <c r="O19" s="31"/>
      <c r="P19" s="31"/>
      <c r="Q19" s="31"/>
      <c r="R19" s="31"/>
      <c r="S19" s="31"/>
      <c r="T19" s="71"/>
      <c r="U19" s="71"/>
      <c r="V19" s="31"/>
      <c r="W19" s="71"/>
      <c r="X19" s="71"/>
      <c r="Y19" s="31"/>
      <c r="Z19" s="31"/>
      <c r="AA19" s="31"/>
      <c r="AB19" s="31"/>
      <c r="AC19" s="31"/>
      <c r="AD19" s="33"/>
      <c r="AE19" s="31"/>
    </row>
    <row r="20" spans="1:31" s="36" customFormat="1" x14ac:dyDescent="0.2">
      <c r="A20" s="33"/>
      <c r="B20" s="33"/>
      <c r="C20" s="31"/>
      <c r="D20" s="33"/>
      <c r="E20" s="33"/>
      <c r="F20" s="31"/>
      <c r="G20" s="31"/>
      <c r="H20" s="31"/>
      <c r="I20" s="31"/>
      <c r="J20" s="69"/>
      <c r="K20" s="31"/>
      <c r="L20" s="31"/>
      <c r="M20" s="31"/>
      <c r="N20" s="31"/>
      <c r="O20" s="31"/>
      <c r="P20" s="31"/>
      <c r="Q20" s="31"/>
      <c r="R20" s="31"/>
      <c r="S20" s="31"/>
      <c r="T20" s="71"/>
      <c r="U20" s="71"/>
      <c r="V20" s="31"/>
      <c r="W20" s="71"/>
      <c r="X20" s="71"/>
      <c r="Y20" s="31"/>
      <c r="Z20" s="31"/>
      <c r="AA20" s="31"/>
      <c r="AB20" s="31"/>
      <c r="AC20" s="31"/>
      <c r="AD20" s="33"/>
      <c r="AE20" s="31"/>
    </row>
    <row r="21" spans="1:31" s="36" customFormat="1" x14ac:dyDescent="0.2">
      <c r="A21" s="33"/>
      <c r="B21" s="33"/>
      <c r="C21" s="31"/>
      <c r="D21" s="33"/>
      <c r="E21" s="33"/>
      <c r="F21" s="31"/>
      <c r="G21" s="31"/>
      <c r="H21" s="31"/>
      <c r="I21" s="31"/>
      <c r="J21" s="69"/>
      <c r="K21" s="31"/>
      <c r="L21" s="31"/>
      <c r="M21" s="31"/>
      <c r="N21" s="31"/>
      <c r="O21" s="31"/>
      <c r="P21" s="31"/>
      <c r="Q21" s="31"/>
      <c r="R21" s="31"/>
      <c r="S21" s="31"/>
      <c r="T21" s="71"/>
      <c r="U21" s="71"/>
      <c r="V21" s="31"/>
      <c r="W21" s="71"/>
      <c r="X21" s="71"/>
      <c r="Y21" s="31"/>
      <c r="Z21" s="31"/>
      <c r="AA21" s="31"/>
      <c r="AB21" s="31"/>
      <c r="AC21" s="31"/>
      <c r="AD21" s="33"/>
      <c r="AE21" s="31"/>
    </row>
    <row r="22" spans="1:31" s="36" customFormat="1" x14ac:dyDescent="0.2">
      <c r="A22" s="33"/>
      <c r="B22" s="33"/>
      <c r="C22" s="31"/>
      <c r="D22" s="33"/>
      <c r="E22" s="33"/>
      <c r="F22" s="31"/>
      <c r="G22" s="31"/>
      <c r="H22" s="31"/>
      <c r="I22" s="31"/>
      <c r="J22" s="69"/>
      <c r="K22" s="31"/>
      <c r="L22" s="31"/>
      <c r="M22" s="31"/>
      <c r="N22" s="31"/>
      <c r="O22" s="31"/>
      <c r="P22" s="31"/>
      <c r="Q22" s="31"/>
      <c r="R22" s="31"/>
      <c r="S22" s="31"/>
      <c r="T22" s="71"/>
      <c r="U22" s="71"/>
      <c r="V22" s="31"/>
      <c r="W22" s="71"/>
      <c r="X22" s="71"/>
      <c r="Y22" s="31"/>
      <c r="Z22" s="31"/>
      <c r="AA22" s="31"/>
      <c r="AB22" s="31"/>
      <c r="AC22" s="31"/>
      <c r="AD22" s="33"/>
      <c r="AE22" s="31"/>
    </row>
    <row r="23" spans="1:31" s="36" customFormat="1" x14ac:dyDescent="0.2">
      <c r="A23" s="33"/>
      <c r="B23" s="33"/>
      <c r="C23" s="31"/>
      <c r="D23" s="33"/>
      <c r="E23" s="33"/>
      <c r="F23" s="31"/>
      <c r="G23" s="31"/>
      <c r="H23" s="31"/>
      <c r="I23" s="31"/>
      <c r="J23" s="69"/>
      <c r="K23" s="31"/>
      <c r="L23" s="31"/>
      <c r="M23" s="31"/>
      <c r="N23" s="31"/>
      <c r="O23" s="31"/>
      <c r="P23" s="31"/>
      <c r="Q23" s="31"/>
      <c r="R23" s="31"/>
      <c r="S23" s="31"/>
      <c r="T23" s="71"/>
      <c r="U23" s="71"/>
      <c r="V23" s="31"/>
      <c r="W23" s="71"/>
      <c r="X23" s="71"/>
      <c r="Y23" s="31"/>
      <c r="Z23" s="31"/>
      <c r="AA23" s="31"/>
      <c r="AB23" s="31"/>
      <c r="AC23" s="31"/>
      <c r="AD23" s="33"/>
      <c r="AE23" s="31"/>
    </row>
    <row r="24" spans="1:31" s="36" customFormat="1" x14ac:dyDescent="0.2">
      <c r="A24" s="33"/>
      <c r="B24" s="33"/>
      <c r="C24" s="31"/>
      <c r="D24" s="33"/>
      <c r="E24" s="33"/>
      <c r="F24" s="31"/>
      <c r="G24" s="31"/>
      <c r="H24" s="31"/>
      <c r="I24" s="31"/>
      <c r="J24" s="69"/>
      <c r="K24" s="31"/>
      <c r="L24" s="31"/>
      <c r="M24" s="31"/>
      <c r="N24" s="31"/>
      <c r="O24" s="31"/>
      <c r="P24" s="31"/>
      <c r="Q24" s="31"/>
      <c r="R24" s="31"/>
      <c r="S24" s="31"/>
      <c r="T24" s="71"/>
      <c r="U24" s="71"/>
      <c r="V24" s="31"/>
      <c r="W24" s="71"/>
      <c r="X24" s="71"/>
      <c r="Y24" s="31"/>
      <c r="Z24" s="31"/>
      <c r="AA24" s="31"/>
      <c r="AB24" s="31"/>
      <c r="AC24" s="31"/>
      <c r="AD24" s="33"/>
      <c r="AE24" s="31"/>
    </row>
    <row r="25" spans="1:31" s="36" customFormat="1" x14ac:dyDescent="0.2">
      <c r="A25" s="33"/>
      <c r="B25" s="33"/>
      <c r="C25" s="31"/>
      <c r="D25" s="33"/>
      <c r="E25" s="33"/>
      <c r="F25" s="31"/>
      <c r="G25" s="31"/>
      <c r="H25" s="31"/>
      <c r="I25" s="31"/>
      <c r="J25" s="69"/>
      <c r="K25" s="31"/>
      <c r="L25" s="31"/>
      <c r="M25" s="31"/>
      <c r="N25" s="31"/>
      <c r="O25" s="31"/>
      <c r="P25" s="31"/>
      <c r="Q25" s="31"/>
      <c r="R25" s="31"/>
      <c r="S25" s="31"/>
      <c r="T25" s="71"/>
      <c r="U25" s="71"/>
      <c r="V25" s="31"/>
      <c r="W25" s="71"/>
      <c r="X25" s="71"/>
      <c r="Y25" s="31"/>
      <c r="Z25" s="31"/>
      <c r="AA25" s="31"/>
      <c r="AB25" s="31"/>
      <c r="AC25" s="31"/>
      <c r="AD25" s="33"/>
      <c r="AE25" s="31"/>
    </row>
    <row r="26" spans="1:31" s="36" customFormat="1" x14ac:dyDescent="0.2">
      <c r="A26" s="33"/>
      <c r="B26" s="33"/>
      <c r="C26" s="31"/>
      <c r="D26" s="33"/>
      <c r="E26" s="33"/>
      <c r="F26" s="31"/>
      <c r="G26" s="31"/>
      <c r="H26" s="31"/>
      <c r="I26" s="31"/>
      <c r="J26" s="69"/>
      <c r="K26" s="31"/>
      <c r="L26" s="31"/>
      <c r="M26" s="31"/>
      <c r="N26" s="31"/>
      <c r="O26" s="31"/>
      <c r="P26" s="31"/>
      <c r="Q26" s="31"/>
      <c r="R26" s="31"/>
      <c r="S26" s="31"/>
      <c r="T26" s="71"/>
      <c r="U26" s="71"/>
      <c r="V26" s="31"/>
      <c r="W26" s="71"/>
      <c r="X26" s="71"/>
      <c r="Y26" s="31"/>
      <c r="Z26" s="31"/>
      <c r="AA26" s="31"/>
      <c r="AB26" s="31"/>
      <c r="AC26" s="31"/>
      <c r="AD26" s="33"/>
      <c r="AE26" s="31"/>
    </row>
    <row r="27" spans="1:31" s="36" customFormat="1" x14ac:dyDescent="0.2">
      <c r="A27" s="33"/>
      <c r="B27" s="33"/>
      <c r="C27" s="31"/>
      <c r="D27" s="33"/>
      <c r="E27" s="33"/>
      <c r="F27" s="31"/>
      <c r="G27" s="31"/>
      <c r="H27" s="31"/>
      <c r="I27" s="31"/>
      <c r="J27" s="69"/>
      <c r="K27" s="31"/>
      <c r="L27" s="31"/>
      <c r="M27" s="31"/>
      <c r="N27" s="31"/>
      <c r="O27" s="31"/>
      <c r="P27" s="31"/>
      <c r="Q27" s="31"/>
      <c r="R27" s="31"/>
      <c r="S27" s="31"/>
      <c r="T27" s="71"/>
      <c r="U27" s="71"/>
      <c r="V27" s="31"/>
      <c r="W27" s="71"/>
      <c r="X27" s="71"/>
      <c r="Y27" s="31"/>
      <c r="Z27" s="31"/>
      <c r="AA27" s="31"/>
      <c r="AB27" s="31"/>
      <c r="AC27" s="31"/>
      <c r="AD27" s="33"/>
      <c r="AE27" s="31"/>
    </row>
    <row r="28" spans="1:31" s="36" customFormat="1" x14ac:dyDescent="0.2">
      <c r="A28" s="33"/>
      <c r="B28" s="33"/>
      <c r="C28" s="31"/>
      <c r="D28" s="33"/>
      <c r="E28" s="33"/>
      <c r="F28" s="31"/>
      <c r="G28" s="31"/>
      <c r="H28" s="31"/>
      <c r="I28" s="31"/>
      <c r="J28" s="69"/>
      <c r="K28" s="31"/>
      <c r="L28" s="31"/>
      <c r="M28" s="31"/>
      <c r="N28" s="31"/>
      <c r="O28" s="31"/>
      <c r="P28" s="31"/>
      <c r="Q28" s="31"/>
      <c r="R28" s="31"/>
      <c r="S28" s="31"/>
      <c r="T28" s="71"/>
      <c r="U28" s="71"/>
      <c r="V28" s="31"/>
      <c r="W28" s="71"/>
      <c r="X28" s="71"/>
      <c r="Y28" s="31"/>
      <c r="Z28" s="31"/>
      <c r="AA28" s="31"/>
      <c r="AB28" s="31"/>
      <c r="AC28" s="31"/>
      <c r="AD28" s="33"/>
      <c r="AE28" s="31"/>
    </row>
    <row r="29" spans="1:31" s="36" customFormat="1" x14ac:dyDescent="0.2">
      <c r="A29" s="33"/>
      <c r="B29" s="33"/>
      <c r="C29" s="31"/>
      <c r="D29" s="33"/>
      <c r="E29" s="33"/>
      <c r="F29" s="31"/>
      <c r="G29" s="31"/>
      <c r="H29" s="31"/>
      <c r="I29" s="31"/>
      <c r="J29" s="69"/>
      <c r="K29" s="31"/>
      <c r="L29" s="31"/>
      <c r="M29" s="31"/>
      <c r="N29" s="31"/>
      <c r="O29" s="31"/>
      <c r="P29" s="31"/>
      <c r="Q29" s="31"/>
      <c r="R29" s="31"/>
      <c r="S29" s="31"/>
      <c r="T29" s="71"/>
      <c r="U29" s="71"/>
      <c r="V29" s="31"/>
      <c r="W29" s="71"/>
      <c r="X29" s="71"/>
      <c r="Y29" s="31"/>
      <c r="Z29" s="31"/>
      <c r="AA29" s="31"/>
      <c r="AB29" s="31"/>
      <c r="AC29" s="31"/>
      <c r="AD29" s="33"/>
      <c r="AE29" s="31"/>
    </row>
    <row r="30" spans="1:31" s="36" customFormat="1" x14ac:dyDescent="0.2">
      <c r="A30" s="33"/>
      <c r="B30" s="33"/>
      <c r="C30" s="31"/>
      <c r="D30" s="33"/>
      <c r="E30" s="33"/>
      <c r="F30" s="31"/>
      <c r="G30" s="31"/>
      <c r="H30" s="31"/>
      <c r="I30" s="31"/>
      <c r="J30" s="69"/>
      <c r="K30" s="31"/>
      <c r="L30" s="31"/>
      <c r="M30" s="31"/>
      <c r="N30" s="31"/>
      <c r="O30" s="31"/>
      <c r="P30" s="31"/>
      <c r="Q30" s="31"/>
      <c r="R30" s="31"/>
      <c r="S30" s="31"/>
      <c r="T30" s="71"/>
      <c r="U30" s="71"/>
      <c r="V30" s="31"/>
      <c r="W30" s="71"/>
      <c r="X30" s="71"/>
      <c r="Y30" s="31"/>
      <c r="Z30" s="31"/>
      <c r="AA30" s="31"/>
      <c r="AB30" s="31"/>
      <c r="AC30" s="31"/>
      <c r="AD30" s="33"/>
      <c r="AE30" s="31"/>
    </row>
    <row r="31" spans="1:31" s="36" customFormat="1" x14ac:dyDescent="0.2">
      <c r="A31" s="33"/>
      <c r="B31" s="33"/>
      <c r="C31" s="31"/>
      <c r="D31" s="33"/>
      <c r="E31" s="33"/>
      <c r="F31" s="31"/>
      <c r="G31" s="31"/>
      <c r="H31" s="31"/>
      <c r="I31" s="31"/>
      <c r="J31" s="69"/>
      <c r="K31" s="31"/>
      <c r="L31" s="31"/>
      <c r="M31" s="31"/>
      <c r="N31" s="31"/>
      <c r="O31" s="31"/>
      <c r="P31" s="31"/>
      <c r="Q31" s="31"/>
      <c r="R31" s="31"/>
      <c r="S31" s="31"/>
      <c r="T31" s="71"/>
      <c r="U31" s="71"/>
      <c r="V31" s="31"/>
      <c r="W31" s="71"/>
      <c r="X31" s="71"/>
      <c r="Y31" s="31"/>
      <c r="Z31" s="31"/>
      <c r="AA31" s="31"/>
      <c r="AB31" s="31"/>
      <c r="AC31" s="31"/>
      <c r="AD31" s="33"/>
      <c r="AE31" s="31"/>
    </row>
    <row r="32" spans="1:31" s="36" customFormat="1" x14ac:dyDescent="0.2">
      <c r="A32" s="33"/>
      <c r="B32" s="33"/>
      <c r="C32" s="31"/>
      <c r="D32" s="33"/>
      <c r="E32" s="33"/>
      <c r="F32" s="31"/>
      <c r="G32" s="31"/>
      <c r="H32" s="31"/>
      <c r="I32" s="31"/>
      <c r="J32" s="69"/>
      <c r="K32" s="31"/>
      <c r="L32" s="31"/>
      <c r="M32" s="31"/>
      <c r="N32" s="31"/>
      <c r="O32" s="31"/>
      <c r="P32" s="31"/>
      <c r="Q32" s="31"/>
      <c r="R32" s="31"/>
      <c r="S32" s="31"/>
      <c r="T32" s="71"/>
      <c r="U32" s="71"/>
      <c r="V32" s="31"/>
      <c r="W32" s="71"/>
      <c r="X32" s="71"/>
      <c r="Y32" s="31"/>
      <c r="Z32" s="31"/>
      <c r="AA32" s="31"/>
      <c r="AB32" s="31"/>
      <c r="AC32" s="31"/>
      <c r="AD32" s="33"/>
      <c r="AE32" s="31"/>
    </row>
    <row r="33" spans="1:31" s="36" customFormat="1" x14ac:dyDescent="0.2">
      <c r="A33" s="33"/>
      <c r="B33" s="33"/>
      <c r="C33" s="31"/>
      <c r="D33" s="33"/>
      <c r="E33" s="33"/>
      <c r="F33" s="31"/>
      <c r="G33" s="31"/>
      <c r="H33" s="31"/>
      <c r="I33" s="31"/>
      <c r="J33" s="69"/>
      <c r="K33" s="31"/>
      <c r="L33" s="31"/>
      <c r="M33" s="31"/>
      <c r="N33" s="31"/>
      <c r="O33" s="31"/>
      <c r="P33" s="31"/>
      <c r="Q33" s="31"/>
      <c r="R33" s="31"/>
      <c r="S33" s="31"/>
      <c r="T33" s="71"/>
      <c r="U33" s="71"/>
      <c r="V33" s="31"/>
      <c r="W33" s="71"/>
      <c r="X33" s="71"/>
      <c r="Y33" s="31"/>
      <c r="Z33" s="31"/>
      <c r="AA33" s="31"/>
      <c r="AB33" s="31"/>
      <c r="AC33" s="31"/>
      <c r="AD33" s="33"/>
      <c r="AE33" s="31"/>
    </row>
    <row r="34" spans="1:31" s="36" customFormat="1" x14ac:dyDescent="0.2">
      <c r="A34" s="33"/>
      <c r="B34" s="33"/>
      <c r="C34" s="31"/>
      <c r="D34" s="33"/>
      <c r="E34" s="33"/>
      <c r="F34" s="31"/>
      <c r="G34" s="31"/>
      <c r="H34" s="31"/>
      <c r="I34" s="31"/>
      <c r="J34" s="69"/>
      <c r="K34" s="31"/>
      <c r="L34" s="31"/>
      <c r="M34" s="31"/>
      <c r="N34" s="31"/>
      <c r="O34" s="31"/>
      <c r="P34" s="31"/>
      <c r="Q34" s="31"/>
      <c r="R34" s="31"/>
      <c r="S34" s="31"/>
      <c r="T34" s="71"/>
      <c r="U34" s="71"/>
      <c r="V34" s="31"/>
      <c r="W34" s="71"/>
      <c r="X34" s="71"/>
      <c r="Y34" s="31"/>
      <c r="Z34" s="31"/>
      <c r="AA34" s="31"/>
      <c r="AB34" s="31"/>
      <c r="AC34" s="31"/>
      <c r="AD34" s="33"/>
      <c r="AE34" s="31"/>
    </row>
    <row r="35" spans="1:31" s="36" customFormat="1" x14ac:dyDescent="0.2">
      <c r="A35" s="33"/>
      <c r="B35" s="33"/>
      <c r="C35" s="31"/>
      <c r="D35" s="33"/>
      <c r="E35" s="33"/>
      <c r="F35" s="31"/>
      <c r="G35" s="31"/>
      <c r="H35" s="31"/>
      <c r="I35" s="31"/>
      <c r="J35" s="69"/>
      <c r="K35" s="31"/>
      <c r="L35" s="31"/>
      <c r="M35" s="31"/>
      <c r="N35" s="31"/>
      <c r="O35" s="31"/>
      <c r="P35" s="31"/>
      <c r="Q35" s="31"/>
      <c r="R35" s="31"/>
      <c r="S35" s="31"/>
      <c r="T35" s="71"/>
      <c r="U35" s="71"/>
      <c r="V35" s="31"/>
      <c r="W35" s="71"/>
      <c r="X35" s="71"/>
      <c r="Y35" s="31"/>
      <c r="Z35" s="31"/>
      <c r="AA35" s="31"/>
      <c r="AB35" s="31"/>
      <c r="AC35" s="31"/>
      <c r="AD35" s="33"/>
      <c r="AE35" s="31"/>
    </row>
    <row r="36" spans="1:31" s="36" customFormat="1" x14ac:dyDescent="0.2">
      <c r="A36" s="33"/>
      <c r="B36" s="33"/>
      <c r="C36" s="31"/>
      <c r="D36" s="33"/>
      <c r="E36" s="33"/>
      <c r="F36" s="31"/>
      <c r="G36" s="31"/>
      <c r="H36" s="31"/>
      <c r="I36" s="31"/>
      <c r="J36" s="69"/>
      <c r="K36" s="31"/>
      <c r="L36" s="31"/>
      <c r="M36" s="31"/>
      <c r="N36" s="31"/>
      <c r="O36" s="31"/>
      <c r="P36" s="31"/>
      <c r="Q36" s="31"/>
      <c r="R36" s="31"/>
      <c r="S36" s="31"/>
      <c r="T36" s="71"/>
      <c r="U36" s="71"/>
      <c r="V36" s="31"/>
      <c r="W36" s="71"/>
      <c r="X36" s="71"/>
      <c r="Y36" s="31"/>
      <c r="Z36" s="31"/>
      <c r="AA36" s="31"/>
      <c r="AB36" s="31"/>
      <c r="AC36" s="31"/>
      <c r="AD36" s="33"/>
      <c r="AE36" s="31"/>
    </row>
    <row r="37" spans="1:31" s="36" customFormat="1" x14ac:dyDescent="0.2">
      <c r="A37" s="33"/>
      <c r="B37" s="33"/>
      <c r="C37" s="31"/>
      <c r="D37" s="33"/>
      <c r="E37" s="33"/>
      <c r="F37" s="31"/>
      <c r="G37" s="31"/>
      <c r="H37" s="31"/>
      <c r="I37" s="31"/>
      <c r="J37" s="69"/>
      <c r="K37" s="31"/>
      <c r="L37" s="31"/>
      <c r="M37" s="31"/>
      <c r="N37" s="31"/>
      <c r="O37" s="31"/>
      <c r="P37" s="31"/>
      <c r="Q37" s="31"/>
      <c r="R37" s="31"/>
      <c r="S37" s="31"/>
      <c r="T37" s="71"/>
      <c r="U37" s="71"/>
      <c r="V37" s="31"/>
      <c r="W37" s="71"/>
      <c r="X37" s="71"/>
      <c r="Y37" s="31"/>
      <c r="Z37" s="31"/>
      <c r="AA37" s="31"/>
      <c r="AB37" s="31"/>
      <c r="AC37" s="31"/>
      <c r="AD37" s="33"/>
      <c r="AE37" s="31"/>
    </row>
    <row r="38" spans="1:31" s="36" customFormat="1" x14ac:dyDescent="0.2">
      <c r="A38" s="33"/>
      <c r="B38" s="33"/>
      <c r="C38" s="31"/>
      <c r="D38" s="33"/>
      <c r="E38" s="33"/>
      <c r="F38" s="31"/>
      <c r="G38" s="31"/>
      <c r="H38" s="31"/>
      <c r="I38" s="31"/>
      <c r="J38" s="69"/>
      <c r="K38" s="31"/>
      <c r="L38" s="31"/>
      <c r="M38" s="31"/>
      <c r="N38" s="31"/>
      <c r="O38" s="31"/>
      <c r="P38" s="31"/>
      <c r="Q38" s="31"/>
      <c r="R38" s="31"/>
      <c r="S38" s="31"/>
      <c r="T38" s="71"/>
      <c r="U38" s="71"/>
      <c r="V38" s="31"/>
      <c r="W38" s="71"/>
      <c r="X38" s="71"/>
      <c r="Y38" s="31"/>
      <c r="Z38" s="31"/>
      <c r="AA38" s="31"/>
      <c r="AB38" s="31"/>
      <c r="AC38" s="31"/>
      <c r="AD38" s="33"/>
      <c r="AE38" s="31"/>
    </row>
    <row r="39" spans="1:31" s="36" customFormat="1" x14ac:dyDescent="0.2">
      <c r="A39" s="33"/>
      <c r="B39" s="33"/>
      <c r="C39" s="31"/>
      <c r="D39" s="33"/>
      <c r="E39" s="33"/>
      <c r="F39" s="31"/>
      <c r="G39" s="31"/>
      <c r="H39" s="31"/>
      <c r="I39" s="31"/>
      <c r="J39" s="69"/>
      <c r="K39" s="31"/>
      <c r="L39" s="31"/>
      <c r="M39" s="31"/>
      <c r="N39" s="31"/>
      <c r="O39" s="31"/>
      <c r="P39" s="31"/>
      <c r="Q39" s="31"/>
      <c r="R39" s="31"/>
      <c r="S39" s="31"/>
      <c r="T39" s="71"/>
      <c r="U39" s="71"/>
      <c r="V39" s="31"/>
      <c r="W39" s="71"/>
      <c r="X39" s="71"/>
      <c r="Y39" s="31"/>
      <c r="Z39" s="31"/>
      <c r="AA39" s="31"/>
      <c r="AB39" s="31"/>
      <c r="AC39" s="31"/>
      <c r="AD39" s="33"/>
      <c r="AE39" s="31"/>
    </row>
    <row r="40" spans="1:31" s="36" customFormat="1" x14ac:dyDescent="0.2">
      <c r="A40" s="33"/>
      <c r="B40" s="33"/>
      <c r="C40" s="31"/>
      <c r="D40" s="33"/>
      <c r="E40" s="33"/>
      <c r="F40" s="31"/>
      <c r="G40" s="31"/>
      <c r="H40" s="31"/>
      <c r="I40" s="31"/>
      <c r="J40" s="69"/>
      <c r="K40" s="31"/>
      <c r="L40" s="31"/>
      <c r="M40" s="31"/>
      <c r="N40" s="31"/>
      <c r="O40" s="31"/>
      <c r="P40" s="31"/>
      <c r="Q40" s="31"/>
      <c r="R40" s="31"/>
      <c r="S40" s="31"/>
      <c r="T40" s="71"/>
      <c r="U40" s="71"/>
      <c r="V40" s="31"/>
      <c r="W40" s="71"/>
      <c r="X40" s="71"/>
      <c r="Y40" s="31"/>
      <c r="Z40" s="31"/>
      <c r="AA40" s="31"/>
      <c r="AB40" s="31"/>
      <c r="AC40" s="31"/>
      <c r="AD40" s="33"/>
      <c r="AE40" s="31"/>
    </row>
    <row r="41" spans="1:31" s="36" customFormat="1" x14ac:dyDescent="0.2">
      <c r="A41" s="33"/>
      <c r="B41" s="33"/>
      <c r="C41" s="31"/>
      <c r="D41" s="33"/>
      <c r="E41" s="33"/>
      <c r="F41" s="31"/>
      <c r="G41" s="31"/>
      <c r="H41" s="31"/>
      <c r="I41" s="31"/>
      <c r="J41" s="69"/>
      <c r="K41" s="31"/>
      <c r="L41" s="31"/>
      <c r="M41" s="31"/>
      <c r="N41" s="31"/>
      <c r="O41" s="31"/>
      <c r="P41" s="31"/>
      <c r="Q41" s="31"/>
      <c r="R41" s="31"/>
      <c r="S41" s="31"/>
      <c r="T41" s="71"/>
      <c r="U41" s="71"/>
      <c r="V41" s="31"/>
      <c r="W41" s="71"/>
      <c r="X41" s="71"/>
      <c r="Y41" s="31"/>
      <c r="Z41" s="31"/>
      <c r="AA41" s="31"/>
      <c r="AB41" s="31"/>
      <c r="AC41" s="31"/>
      <c r="AD41" s="33"/>
      <c r="AE41" s="31"/>
    </row>
    <row r="42" spans="1:31" s="36" customFormat="1" x14ac:dyDescent="0.2">
      <c r="A42" s="33"/>
      <c r="B42" s="33"/>
      <c r="C42" s="31"/>
      <c r="D42" s="33"/>
      <c r="E42" s="33"/>
      <c r="F42" s="31"/>
      <c r="G42" s="31"/>
      <c r="H42" s="31"/>
      <c r="I42" s="31"/>
      <c r="J42" s="69"/>
      <c r="K42" s="31"/>
      <c r="L42" s="31"/>
      <c r="M42" s="31"/>
      <c r="N42" s="31"/>
      <c r="O42" s="31"/>
      <c r="P42" s="31"/>
      <c r="Q42" s="31"/>
      <c r="R42" s="31"/>
      <c r="S42" s="31"/>
      <c r="T42" s="71"/>
      <c r="U42" s="71"/>
      <c r="V42" s="31"/>
      <c r="W42" s="71"/>
      <c r="X42" s="71"/>
      <c r="Y42" s="31"/>
      <c r="Z42" s="31"/>
      <c r="AA42" s="31"/>
      <c r="AB42" s="31"/>
      <c r="AC42" s="31"/>
      <c r="AD42" s="33"/>
      <c r="AE42" s="31"/>
    </row>
    <row r="43" spans="1:31" s="36" customFormat="1" x14ac:dyDescent="0.2">
      <c r="A43" s="33"/>
      <c r="B43" s="33"/>
      <c r="C43" s="31"/>
      <c r="D43" s="33"/>
      <c r="E43" s="33"/>
      <c r="F43" s="31"/>
      <c r="G43" s="31"/>
      <c r="H43" s="31"/>
      <c r="I43" s="31"/>
      <c r="J43" s="69"/>
      <c r="K43" s="31"/>
      <c r="L43" s="31"/>
      <c r="M43" s="31"/>
      <c r="N43" s="31"/>
      <c r="O43" s="31"/>
      <c r="P43" s="31"/>
      <c r="Q43" s="31"/>
      <c r="R43" s="31"/>
      <c r="S43" s="31"/>
      <c r="T43" s="71"/>
      <c r="U43" s="71"/>
      <c r="V43" s="31"/>
      <c r="W43" s="71"/>
      <c r="X43" s="71"/>
      <c r="Y43" s="31"/>
      <c r="Z43" s="31"/>
      <c r="AA43" s="31"/>
      <c r="AB43" s="31"/>
      <c r="AC43" s="31"/>
      <c r="AD43" s="33"/>
      <c r="AE43" s="31"/>
    </row>
    <row r="44" spans="1:31" s="36" customFormat="1" x14ac:dyDescent="0.2">
      <c r="A44" s="33"/>
      <c r="B44" s="33"/>
      <c r="C44" s="31"/>
      <c r="D44" s="33"/>
      <c r="E44" s="33"/>
      <c r="F44" s="31"/>
      <c r="G44" s="31"/>
      <c r="H44" s="31"/>
      <c r="I44" s="31"/>
      <c r="J44" s="69"/>
      <c r="K44" s="31"/>
      <c r="L44" s="31"/>
      <c r="M44" s="31"/>
      <c r="N44" s="31"/>
      <c r="O44" s="31"/>
      <c r="P44" s="31"/>
      <c r="Q44" s="31"/>
      <c r="R44" s="31"/>
      <c r="S44" s="31"/>
      <c r="T44" s="71"/>
      <c r="U44" s="71"/>
      <c r="V44" s="31"/>
      <c r="W44" s="71"/>
      <c r="X44" s="71"/>
      <c r="Y44" s="31"/>
      <c r="Z44" s="31"/>
      <c r="AA44" s="31"/>
      <c r="AB44" s="31"/>
      <c r="AC44" s="31"/>
      <c r="AD44" s="33"/>
      <c r="AE44" s="31"/>
    </row>
    <row r="45" spans="1:31" s="36" customFormat="1" x14ac:dyDescent="0.2">
      <c r="A45" s="33"/>
      <c r="B45" s="33"/>
      <c r="C45" s="31"/>
      <c r="D45" s="33"/>
      <c r="E45" s="33"/>
      <c r="F45" s="31"/>
      <c r="G45" s="31"/>
      <c r="H45" s="31"/>
      <c r="I45" s="31"/>
      <c r="J45" s="69"/>
      <c r="K45" s="31"/>
      <c r="L45" s="31"/>
      <c r="M45" s="31"/>
      <c r="N45" s="31"/>
      <c r="O45" s="31"/>
      <c r="P45" s="31"/>
      <c r="Q45" s="31"/>
      <c r="R45" s="31"/>
      <c r="S45" s="31"/>
      <c r="T45" s="71"/>
      <c r="U45" s="71"/>
      <c r="V45" s="31"/>
      <c r="W45" s="71"/>
      <c r="X45" s="71"/>
      <c r="Y45" s="31"/>
      <c r="Z45" s="31"/>
      <c r="AA45" s="31"/>
      <c r="AB45" s="31"/>
      <c r="AC45" s="31"/>
      <c r="AD45" s="33"/>
      <c r="AE45" s="31"/>
    </row>
    <row r="46" spans="1:31" s="36" customFormat="1" x14ac:dyDescent="0.2">
      <c r="A46" s="33"/>
      <c r="B46" s="33"/>
      <c r="C46" s="31"/>
      <c r="D46" s="33"/>
      <c r="E46" s="33"/>
      <c r="F46" s="31"/>
      <c r="G46" s="31"/>
      <c r="H46" s="31"/>
      <c r="I46" s="31"/>
      <c r="J46" s="69"/>
      <c r="K46" s="31"/>
      <c r="L46" s="31"/>
      <c r="M46" s="31"/>
      <c r="N46" s="31"/>
      <c r="O46" s="31"/>
      <c r="P46" s="31"/>
      <c r="Q46" s="31"/>
      <c r="R46" s="31"/>
      <c r="S46" s="31"/>
      <c r="T46" s="71"/>
      <c r="U46" s="71"/>
      <c r="V46" s="31"/>
      <c r="W46" s="71"/>
      <c r="X46" s="71"/>
      <c r="Y46" s="31"/>
      <c r="Z46" s="31"/>
      <c r="AA46" s="31"/>
      <c r="AB46" s="31"/>
      <c r="AC46" s="31"/>
      <c r="AD46" s="33"/>
      <c r="AE46" s="31"/>
    </row>
    <row r="47" spans="1:31" s="36" customFormat="1" x14ac:dyDescent="0.2">
      <c r="A47" s="33"/>
      <c r="B47" s="33"/>
      <c r="C47" s="31"/>
      <c r="D47" s="33"/>
      <c r="E47" s="33"/>
      <c r="F47" s="31"/>
      <c r="G47" s="31"/>
      <c r="H47" s="31"/>
      <c r="I47" s="31"/>
      <c r="J47" s="69"/>
      <c r="K47" s="31"/>
      <c r="L47" s="31"/>
      <c r="M47" s="31"/>
      <c r="N47" s="31"/>
      <c r="O47" s="31"/>
      <c r="P47" s="31"/>
      <c r="Q47" s="31"/>
      <c r="R47" s="31"/>
      <c r="S47" s="31"/>
      <c r="T47" s="71"/>
      <c r="U47" s="71"/>
      <c r="V47" s="31"/>
      <c r="W47" s="71"/>
      <c r="X47" s="71"/>
      <c r="Y47" s="31"/>
      <c r="Z47" s="31"/>
      <c r="AA47" s="31"/>
      <c r="AB47" s="31"/>
      <c r="AC47" s="31"/>
      <c r="AD47" s="33"/>
      <c r="AE47" s="31"/>
    </row>
    <row r="48" spans="1:31" s="36" customFormat="1" x14ac:dyDescent="0.2">
      <c r="A48" s="33"/>
      <c r="B48" s="33"/>
      <c r="C48" s="31"/>
      <c r="D48" s="33"/>
      <c r="E48" s="33"/>
      <c r="F48" s="31"/>
      <c r="G48" s="31"/>
      <c r="H48" s="31"/>
      <c r="I48" s="31"/>
      <c r="J48" s="69"/>
      <c r="K48" s="31"/>
      <c r="L48" s="31"/>
      <c r="M48" s="31"/>
      <c r="N48" s="31"/>
      <c r="O48" s="31"/>
      <c r="P48" s="31"/>
      <c r="Q48" s="31"/>
      <c r="R48" s="31"/>
      <c r="S48" s="31"/>
      <c r="T48" s="71"/>
      <c r="U48" s="71"/>
      <c r="V48" s="31"/>
      <c r="W48" s="71"/>
      <c r="X48" s="71"/>
      <c r="Y48" s="31"/>
      <c r="Z48" s="31"/>
      <c r="AA48" s="31"/>
      <c r="AB48" s="31"/>
      <c r="AC48" s="31"/>
      <c r="AD48" s="33"/>
      <c r="AE48" s="31"/>
    </row>
  </sheetData>
  <phoneticPr fontId="5" type="noConversion"/>
  <pageMargins left="0.75" right="0.75" top="1" bottom="1" header="0.4921259845" footer="0.4921259845"/>
  <pageSetup paperSize="9" orientation="portrait" r:id="rId1"/>
  <headerFooter alignWithMargins="0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EE5BB-035A-4076-AA58-20F5729B1803}">
  <sheetPr>
    <tabColor theme="9" tint="0.79998168889431442"/>
  </sheetPr>
  <dimension ref="A1:H66"/>
  <sheetViews>
    <sheetView workbookViewId="0">
      <selection activeCell="D30" sqref="D30"/>
    </sheetView>
  </sheetViews>
  <sheetFormatPr defaultRowHeight="12.75" x14ac:dyDescent="0.2"/>
  <cols>
    <col min="1" max="1" width="11.7109375" bestFit="1" customWidth="1"/>
    <col min="3" max="3" width="23.42578125" bestFit="1" customWidth="1"/>
    <col min="4" max="4" width="43.140625" bestFit="1" customWidth="1"/>
    <col min="5" max="5" width="43.140625" style="35" customWidth="1"/>
    <col min="6" max="6" width="26.7109375" bestFit="1" customWidth="1"/>
  </cols>
  <sheetData>
    <row r="1" spans="1:8" s="35" customFormat="1" x14ac:dyDescent="0.2">
      <c r="A1" s="35" t="s">
        <v>233</v>
      </c>
    </row>
    <row r="2" spans="1:8" x14ac:dyDescent="0.2">
      <c r="A2" s="1" t="s">
        <v>234</v>
      </c>
      <c r="C2" t="s">
        <v>53</v>
      </c>
      <c r="D2" t="s">
        <v>75</v>
      </c>
      <c r="E2" s="35" t="s">
        <v>131</v>
      </c>
      <c r="F2" t="str">
        <f t="shared" ref="F2:F39" si="0">IF(B2="",A2&amp;"-"&amp;C2,A2&amp;"-"&amp;B2&amp;"-"&amp;C2)</f>
        <v>POS-PMARK</v>
      </c>
      <c r="G2" t="str">
        <f>""""&amp;C2&amp;""""</f>
        <v>"PMARK"</v>
      </c>
      <c r="H2" t="str">
        <f>G2</f>
        <v>"PMARK"</v>
      </c>
    </row>
    <row r="3" spans="1:8" x14ac:dyDescent="0.2">
      <c r="A3" s="1" t="s">
        <v>234</v>
      </c>
      <c r="B3" s="35"/>
      <c r="C3" t="s">
        <v>54</v>
      </c>
      <c r="D3" t="s">
        <v>76</v>
      </c>
      <c r="E3" s="35" t="s">
        <v>132</v>
      </c>
      <c r="F3" s="35" t="str">
        <f t="shared" si="0"/>
        <v>POS-POSNR</v>
      </c>
      <c r="G3" s="35" t="str">
        <f t="shared" ref="G3:G29" si="1">""""&amp;C3&amp;""""</f>
        <v>"POSNR"</v>
      </c>
      <c r="H3" t="str">
        <f>H2&amp;", "&amp;G3</f>
        <v>"PMARK", "POSNR"</v>
      </c>
    </row>
    <row r="4" spans="1:8" x14ac:dyDescent="0.2">
      <c r="A4" s="1" t="s">
        <v>234</v>
      </c>
      <c r="C4" t="s">
        <v>55</v>
      </c>
      <c r="D4" t="s">
        <v>77</v>
      </c>
      <c r="E4" s="35" t="s">
        <v>133</v>
      </c>
      <c r="F4" s="35" t="str">
        <f t="shared" si="0"/>
        <v>POS-TYPPS</v>
      </c>
      <c r="G4" s="35" t="str">
        <f t="shared" si="1"/>
        <v>"TYPPS"</v>
      </c>
      <c r="H4" s="35" t="str">
        <f t="shared" ref="H4:H29" si="2">H3&amp;", "&amp;G4</f>
        <v>"PMARK", "POSNR", "TYPPS"</v>
      </c>
    </row>
    <row r="5" spans="1:8" x14ac:dyDescent="0.2">
      <c r="A5" s="1" t="s">
        <v>234</v>
      </c>
      <c r="B5" s="35"/>
      <c r="C5" t="s">
        <v>56</v>
      </c>
      <c r="D5" t="s">
        <v>50</v>
      </c>
      <c r="E5" s="35" t="s">
        <v>52</v>
      </c>
      <c r="F5" s="35" t="str">
        <f t="shared" si="0"/>
        <v>POS-KSTAR</v>
      </c>
      <c r="G5" s="35" t="str">
        <f t="shared" si="1"/>
        <v>"KSTAR"</v>
      </c>
      <c r="H5" s="35" t="str">
        <f t="shared" si="2"/>
        <v>"PMARK", "POSNR", "TYPPS", "KSTAR"</v>
      </c>
    </row>
    <row r="6" spans="1:8" x14ac:dyDescent="0.2">
      <c r="A6" s="1" t="s">
        <v>234</v>
      </c>
      <c r="B6" s="35"/>
      <c r="C6" t="s">
        <v>57</v>
      </c>
      <c r="D6" t="s">
        <v>78</v>
      </c>
      <c r="E6" s="35" t="s">
        <v>134</v>
      </c>
      <c r="F6" s="35" t="str">
        <f t="shared" si="0"/>
        <v>POS-HRKFT</v>
      </c>
      <c r="G6" s="35" t="str">
        <f t="shared" si="1"/>
        <v>"HRKFT"</v>
      </c>
      <c r="H6" s="35" t="str">
        <f t="shared" si="2"/>
        <v>"PMARK", "POSNR", "TYPPS", "KSTAR", "HRKFT"</v>
      </c>
    </row>
    <row r="7" spans="1:8" x14ac:dyDescent="0.2">
      <c r="A7" s="1" t="s">
        <v>234</v>
      </c>
      <c r="B7" s="35"/>
      <c r="C7" t="s">
        <v>58</v>
      </c>
      <c r="D7" t="s">
        <v>79</v>
      </c>
      <c r="E7" s="35" t="s">
        <v>135</v>
      </c>
      <c r="F7" s="35" t="str">
        <f t="shared" si="0"/>
        <v>POS-ELEMT</v>
      </c>
      <c r="G7" s="35" t="str">
        <f t="shared" si="1"/>
        <v>"ELEMT"</v>
      </c>
      <c r="H7" s="35" t="str">
        <f t="shared" si="2"/>
        <v>"PMARK", "POSNR", "TYPPS", "KSTAR", "HRKFT", "ELEMT"</v>
      </c>
    </row>
    <row r="8" spans="1:8" x14ac:dyDescent="0.2">
      <c r="A8" s="1" t="s">
        <v>234</v>
      </c>
      <c r="B8" s="35"/>
      <c r="C8" t="s">
        <v>59</v>
      </c>
      <c r="D8" t="s">
        <v>80</v>
      </c>
      <c r="E8" s="35" t="s">
        <v>136</v>
      </c>
      <c r="F8" s="35" t="str">
        <f t="shared" si="0"/>
        <v>POS-NO_CCSPLIT</v>
      </c>
      <c r="G8" s="35" t="str">
        <f t="shared" si="1"/>
        <v>"NO_CCSPLIT"</v>
      </c>
      <c r="H8" s="35" t="str">
        <f t="shared" si="2"/>
        <v>"PMARK", "POSNR", "TYPPS", "KSTAR", "HRKFT", "ELEMT", "NO_CCSPLIT"</v>
      </c>
    </row>
    <row r="9" spans="1:8" x14ac:dyDescent="0.2">
      <c r="A9" s="1" t="s">
        <v>234</v>
      </c>
      <c r="B9" s="35"/>
      <c r="C9" t="s">
        <v>60</v>
      </c>
      <c r="D9" t="s">
        <v>81</v>
      </c>
      <c r="E9" s="35" t="s">
        <v>137</v>
      </c>
      <c r="F9" s="35" t="str">
        <f t="shared" si="0"/>
        <v>POS-OPCOD</v>
      </c>
      <c r="G9" s="35" t="str">
        <f t="shared" si="1"/>
        <v>"OPCOD"</v>
      </c>
      <c r="H9" s="35" t="str">
        <f t="shared" si="2"/>
        <v>"PMARK", "POSNR", "TYPPS", "KSTAR", "HRKFT", "ELEMT", "NO_CCSPLIT", "OPCOD"</v>
      </c>
    </row>
    <row r="10" spans="1:8" x14ac:dyDescent="0.2">
      <c r="A10" s="1" t="s">
        <v>234</v>
      </c>
      <c r="B10" s="35"/>
      <c r="C10" t="s">
        <v>61</v>
      </c>
      <c r="D10" t="s">
        <v>82</v>
      </c>
      <c r="E10" s="35" t="s">
        <v>138</v>
      </c>
      <c r="F10" s="35" t="str">
        <f t="shared" si="0"/>
        <v>POS-MENGE</v>
      </c>
      <c r="G10" s="35" t="str">
        <f t="shared" si="1"/>
        <v>"MENGE"</v>
      </c>
      <c r="H10" s="35" t="str">
        <f t="shared" si="2"/>
        <v>"PMARK", "POSNR", "TYPPS", "KSTAR", "HRKFT", "ELEMT", "NO_CCSPLIT", "OPCOD", "MENGE"</v>
      </c>
    </row>
    <row r="11" spans="1:8" x14ac:dyDescent="0.2">
      <c r="A11" s="1" t="s">
        <v>234</v>
      </c>
      <c r="B11" s="35"/>
      <c r="C11" t="s">
        <v>62</v>
      </c>
      <c r="D11" t="s">
        <v>83</v>
      </c>
      <c r="E11" s="35" t="s">
        <v>139</v>
      </c>
      <c r="F11" s="35" t="str">
        <f t="shared" si="0"/>
        <v>POS-PMEHT</v>
      </c>
      <c r="G11" s="35" t="str">
        <f t="shared" si="1"/>
        <v>"PMEHT"</v>
      </c>
      <c r="H11" s="35" t="str">
        <f t="shared" si="2"/>
        <v>"PMARK", "POSNR", "TYPPS", "KSTAR", "HRKFT", "ELEMT", "NO_CCSPLIT", "OPCOD", "MENGE", "PMEHT"</v>
      </c>
    </row>
    <row r="12" spans="1:8" x14ac:dyDescent="0.2">
      <c r="A12" s="1" t="s">
        <v>234</v>
      </c>
      <c r="B12" s="35"/>
      <c r="C12" t="s">
        <v>63</v>
      </c>
      <c r="D12" t="s">
        <v>84</v>
      </c>
      <c r="E12" s="35" t="s">
        <v>140</v>
      </c>
      <c r="F12" s="35" t="str">
        <f t="shared" si="0"/>
        <v>POS-MEEHT</v>
      </c>
      <c r="G12" s="35" t="str">
        <f t="shared" si="1"/>
        <v>"MEEHT"</v>
      </c>
      <c r="H12" s="35" t="str">
        <f t="shared" si="2"/>
        <v>"PMARK", "POSNR", "TYPPS", "KSTAR", "HRKFT", "ELEMT", "NO_CCSPLIT", "OPCOD", "MENGE", "PMEHT", "MEEHT"</v>
      </c>
    </row>
    <row r="13" spans="1:8" x14ac:dyDescent="0.2">
      <c r="A13" s="1" t="s">
        <v>234</v>
      </c>
      <c r="B13" s="35"/>
      <c r="C13" t="s">
        <v>64</v>
      </c>
      <c r="D13" t="s">
        <v>51</v>
      </c>
      <c r="E13" s="35" t="s">
        <v>37</v>
      </c>
      <c r="F13" s="35" t="str">
        <f t="shared" si="0"/>
        <v>POS-LTEXT</v>
      </c>
      <c r="G13" s="35" t="str">
        <f t="shared" si="1"/>
        <v>"LTEXT"</v>
      </c>
      <c r="H13" s="35" t="str">
        <f t="shared" si="2"/>
        <v>"PMARK", "POSNR", "TYPPS", "KSTAR", "HRKFT", "ELEMT", "NO_CCSPLIT", "OPCOD", "MENGE", "PMEHT", "MEEHT", "LTEXT"</v>
      </c>
    </row>
    <row r="14" spans="1:8" x14ac:dyDescent="0.2">
      <c r="A14" s="1" t="s">
        <v>234</v>
      </c>
      <c r="B14" s="35"/>
      <c r="C14" t="s">
        <v>65</v>
      </c>
      <c r="D14" t="s">
        <v>85</v>
      </c>
      <c r="E14" s="35" t="s">
        <v>141</v>
      </c>
      <c r="F14" s="35" t="str">
        <f t="shared" si="0"/>
        <v>POS-HERK1</v>
      </c>
      <c r="G14" s="35" t="str">
        <f t="shared" si="1"/>
        <v>"HERK1"</v>
      </c>
      <c r="H14" s="35" t="str">
        <f t="shared" si="2"/>
        <v>"PMARK", "POSNR", "TYPPS", "KSTAR", "HRKFT", "ELEMT", "NO_CCSPLIT", "OPCOD", "MENGE", "PMEHT", "MEEHT", "LTEXT", "HERK1"</v>
      </c>
    </row>
    <row r="15" spans="1:8" x14ac:dyDescent="0.2">
      <c r="A15" s="1" t="s">
        <v>234</v>
      </c>
      <c r="C15" t="s">
        <v>66</v>
      </c>
      <c r="D15" t="s">
        <v>86</v>
      </c>
      <c r="E15" s="35" t="s">
        <v>142</v>
      </c>
      <c r="F15" s="35" t="str">
        <f t="shared" si="0"/>
        <v>POS-HERK2</v>
      </c>
      <c r="G15" s="35" t="str">
        <f t="shared" si="1"/>
        <v>"HERK2"</v>
      </c>
      <c r="H15" s="35" t="str">
        <f t="shared" si="2"/>
        <v>"PMARK", "POSNR", "TYPPS", "KSTAR", "HRKFT", "ELEMT", "NO_CCSPLIT", "OPCOD", "MENGE", "PMEHT", "MEEHT", "LTEXT", "HERK1", "HERK2"</v>
      </c>
    </row>
    <row r="16" spans="1:8" x14ac:dyDescent="0.2">
      <c r="A16" s="1" t="s">
        <v>234</v>
      </c>
      <c r="B16" s="35"/>
      <c r="C16" t="s">
        <v>67</v>
      </c>
      <c r="D16" t="s">
        <v>87</v>
      </c>
      <c r="E16" s="35" t="s">
        <v>143</v>
      </c>
      <c r="F16" s="35" t="str">
        <f t="shared" si="0"/>
        <v>POS-HERK3</v>
      </c>
      <c r="G16" s="35" t="str">
        <f t="shared" si="1"/>
        <v>"HERK3"</v>
      </c>
      <c r="H16" s="35" t="str">
        <f t="shared" si="2"/>
        <v>"PMARK", "POSNR", "TYPPS", "KSTAR", "HRKFT", "ELEMT", "NO_CCSPLIT", "OPCOD", "MENGE", "PMEHT", "MEEHT", "LTEXT", "HERK1", "HERK2", "HERK3"</v>
      </c>
    </row>
    <row r="17" spans="1:8" x14ac:dyDescent="0.2">
      <c r="A17" s="1" t="s">
        <v>234</v>
      </c>
      <c r="B17" s="35"/>
      <c r="C17" t="s">
        <v>68</v>
      </c>
      <c r="D17" t="s">
        <v>88</v>
      </c>
      <c r="E17" s="35" t="s">
        <v>144</v>
      </c>
      <c r="F17" s="35" t="str">
        <f t="shared" si="0"/>
        <v>POS-PSKNZ</v>
      </c>
      <c r="G17" s="35" t="str">
        <f t="shared" si="1"/>
        <v>"PSKNZ"</v>
      </c>
      <c r="H17" s="35" t="str">
        <f t="shared" si="2"/>
        <v>"PMARK", "POSNR", "TYPPS", "KSTAR", "HRKFT", "ELEMT", "NO_CCSPLIT", "OPCOD", "MENGE", "PMEHT", "MEEHT", "LTEXT", "HERK1", "HERK2", "HERK3", "PSKNZ"</v>
      </c>
    </row>
    <row r="18" spans="1:8" x14ac:dyDescent="0.2">
      <c r="A18" s="1" t="s">
        <v>234</v>
      </c>
      <c r="B18" s="35"/>
      <c r="C18" t="s">
        <v>69</v>
      </c>
      <c r="D18" t="s">
        <v>89</v>
      </c>
      <c r="E18" s="35" t="s">
        <v>145</v>
      </c>
      <c r="F18" s="35" t="str">
        <f t="shared" si="0"/>
        <v>POS-VTKNZ</v>
      </c>
      <c r="G18" s="35" t="str">
        <f t="shared" si="1"/>
        <v>"VTKNZ"</v>
      </c>
      <c r="H18" s="35" t="str">
        <f t="shared" si="2"/>
        <v>"PMARK", "POSNR", "TYPPS", "KSTAR", "HRKFT", "ELEMT", "NO_CCSPLIT", "OPCOD", "MENGE", "PMEHT", "MEEHT", "LTEXT", "HERK1", "HERK2", "HERK3", "PSKNZ", "VTKNZ"</v>
      </c>
    </row>
    <row r="19" spans="1:8" x14ac:dyDescent="0.2">
      <c r="A19" s="1" t="s">
        <v>234</v>
      </c>
      <c r="B19" s="35"/>
      <c r="C19" t="s">
        <v>70</v>
      </c>
      <c r="D19" t="s">
        <v>90</v>
      </c>
      <c r="E19" s="35" t="s">
        <v>146</v>
      </c>
      <c r="F19" s="35" t="str">
        <f t="shared" si="0"/>
        <v>POS-PRICE_MANUAL</v>
      </c>
      <c r="G19" s="35" t="str">
        <f t="shared" si="1"/>
        <v>"PRICE_MANUAL"</v>
      </c>
      <c r="H19" s="35" t="str">
        <f t="shared" si="2"/>
        <v>"PMARK", "POSNR", "TYPPS", "KSTAR", "HRKFT", "ELEMT", "NO_CCSPLIT", "OPCOD", "MENGE", "PMEHT", "MEEHT", "LTEXT", "HERK1", "HERK2", "HERK3", "PSKNZ", "VTKNZ", "PRICE_MANUAL"</v>
      </c>
    </row>
    <row r="20" spans="1:8" x14ac:dyDescent="0.2">
      <c r="A20" s="1" t="s">
        <v>234</v>
      </c>
      <c r="B20" s="35"/>
      <c r="C20" t="s">
        <v>71</v>
      </c>
      <c r="D20" t="s">
        <v>91</v>
      </c>
      <c r="E20" s="35" t="s">
        <v>147</v>
      </c>
      <c r="F20" s="35" t="str">
        <f t="shared" si="0"/>
        <v>POS-LPREIS</v>
      </c>
      <c r="G20" s="35" t="str">
        <f t="shared" si="1"/>
        <v>"LPREIS"</v>
      </c>
      <c r="H20" s="35" t="str">
        <f t="shared" si="2"/>
        <v>"PMARK", "POSNR", "TYPPS", "KSTAR", "HRKFT", "ELEMT", "NO_CCSPLIT", "OPCOD", "MENGE", "PMEHT", "MEEHT", "LTEXT", "HERK1", "HERK2", "HERK3", "PSKNZ", "VTKNZ", "PRICE_MANUAL", "LPREIS"</v>
      </c>
    </row>
    <row r="21" spans="1:8" x14ac:dyDescent="0.2">
      <c r="A21" s="1" t="s">
        <v>234</v>
      </c>
      <c r="C21" t="s">
        <v>72</v>
      </c>
      <c r="D21" t="s">
        <v>92</v>
      </c>
      <c r="E21" s="35" t="s">
        <v>148</v>
      </c>
      <c r="F21" s="35" t="str">
        <f t="shared" si="0"/>
        <v>POS-LWERTB</v>
      </c>
      <c r="G21" s="35" t="str">
        <f t="shared" si="1"/>
        <v>"LWERTB"</v>
      </c>
      <c r="H21" s="35" t="str">
        <f t="shared" si="2"/>
        <v>"PMARK", "POSNR", "TYPPS", "KSTAR", "HRKFT", "ELEMT", "NO_CCSPLIT", "OPCOD", "MENGE", "PMEHT", "MEEHT", "LTEXT", "HERK1", "HERK2", "HERK3", "PSKNZ", "VTKNZ", "PRICE_MANUAL", "LPREIS", "LWERTB"</v>
      </c>
    </row>
    <row r="22" spans="1:8" x14ac:dyDescent="0.2">
      <c r="A22" s="1" t="s">
        <v>234</v>
      </c>
      <c r="C22" t="s">
        <v>73</v>
      </c>
      <c r="D22" t="s">
        <v>93</v>
      </c>
      <c r="E22" s="35" t="s">
        <v>149</v>
      </c>
      <c r="F22" s="35" t="str">
        <f t="shared" si="0"/>
        <v>POS-LPEINH</v>
      </c>
      <c r="G22" s="35" t="str">
        <f t="shared" si="1"/>
        <v>"LPEINH"</v>
      </c>
      <c r="H22" s="35" t="str">
        <f t="shared" si="2"/>
        <v>"PMARK", "POSNR", "TYPPS", "KSTAR", "HRKFT", "ELEMT", "NO_CCSPLIT", "OPCOD", "MENGE", "PMEHT", "MEEHT", "LTEXT", "HERK1", "HERK2", "HERK3", "PSKNZ", "VTKNZ", "PRICE_MANUAL", "LPREIS", "LWERTB", "LPEINH"</v>
      </c>
    </row>
    <row r="23" spans="1:8" x14ac:dyDescent="0.2">
      <c r="A23" s="1" t="s">
        <v>234</v>
      </c>
      <c r="C23" t="s">
        <v>74</v>
      </c>
      <c r="D23" t="s">
        <v>94</v>
      </c>
      <c r="E23" s="35" t="s">
        <v>150</v>
      </c>
      <c r="F23" s="35" t="str">
        <f t="shared" si="0"/>
        <v>POS-LPREIFX</v>
      </c>
      <c r="G23" s="35" t="str">
        <f t="shared" si="1"/>
        <v>"LPREIFX"</v>
      </c>
      <c r="H23" s="35" t="str">
        <f t="shared" si="2"/>
        <v>"PMARK", "POSNR", "TYPPS", "KSTAR", "HRKFT", "ELEMT", "NO_CCSPLIT", "OPCOD", "MENGE", "PMEHT", "MEEHT", "LTEXT", "HERK1", "HERK2", "HERK3", "PSKNZ", "VTKNZ", "PRICE_MANUAL", "LPREIS", "LWERTB", "LPEINH", "LPREIFX"</v>
      </c>
    </row>
    <row r="24" spans="1:8" x14ac:dyDescent="0.2">
      <c r="A24" s="1" t="s">
        <v>234</v>
      </c>
      <c r="C24" t="s">
        <v>95</v>
      </c>
      <c r="D24" t="s">
        <v>101</v>
      </c>
      <c r="E24" s="35" t="s">
        <v>151</v>
      </c>
      <c r="F24" s="35" t="str">
        <f t="shared" si="0"/>
        <v>POS-LWERTFX</v>
      </c>
      <c r="G24" s="35" t="str">
        <f t="shared" si="1"/>
        <v>"LWERTFX"</v>
      </c>
      <c r="H24" s="35" t="str">
        <f t="shared" si="2"/>
        <v>"PMARK", "POSNR", "TYPPS", "KSTAR", "HRKFT", "ELEMT", "NO_CCSPLIT", "OPCOD", "MENGE", "PMEHT", "MEEHT", "LTEXT", "HERK1", "HERK2", "HERK3", "PSKNZ", "VTKNZ", "PRICE_MANUAL", "LPREIS", "LWERTB", "LPEINH", "LPREIFX", "LWERTFX"</v>
      </c>
    </row>
    <row r="25" spans="1:8" x14ac:dyDescent="0.2">
      <c r="A25" s="1" t="s">
        <v>234</v>
      </c>
      <c r="C25" t="s">
        <v>96</v>
      </c>
      <c r="D25" t="s">
        <v>102</v>
      </c>
      <c r="E25" s="35" t="s">
        <v>152</v>
      </c>
      <c r="F25" s="35" t="str">
        <f t="shared" si="0"/>
        <v>POS-ARBPL</v>
      </c>
      <c r="G25" s="35" t="str">
        <f t="shared" si="1"/>
        <v>"ARBPL"</v>
      </c>
      <c r="H25" s="35" t="str">
        <f t="shared" si="2"/>
        <v>"PMARK", "POSNR", "TYPPS", "KSTAR", "HRKFT", "ELEMT", "NO_CCSPLIT", "OPCOD", "MENGE", "PMEHT", "MEEHT", "LTEXT", "HERK1", "HERK2", "HERK3", "PSKNZ", "VTKNZ", "PRICE_MANUAL", "LPREIS", "LWERTB", "LPEINH", "LPREIFX", "LWERTFX", "ARBPL"</v>
      </c>
    </row>
    <row r="26" spans="1:8" x14ac:dyDescent="0.2">
      <c r="A26" s="1" t="s">
        <v>234</v>
      </c>
      <c r="C26" t="s">
        <v>97</v>
      </c>
      <c r="D26" t="s">
        <v>103</v>
      </c>
      <c r="E26" s="35" t="s">
        <v>125</v>
      </c>
      <c r="F26" s="35" t="str">
        <f t="shared" si="0"/>
        <v>POS-ARBPLWERK</v>
      </c>
      <c r="G26" s="35" t="str">
        <f t="shared" si="1"/>
        <v>"ARBPLWERK"</v>
      </c>
      <c r="H26" s="35" t="str">
        <f t="shared" si="2"/>
        <v>"PMARK", "POSNR", "TYPPS", "KSTAR", "HRKFT", "ELEMT", "NO_CCSPLIT", "OPCOD", "MENGE", "PMEHT", "MEEHT", "LTEXT", "HERK1", "HERK2", "HERK3", "PSKNZ", "VTKNZ", "PRICE_MANUAL", "LPREIS", "LWERTB", "LPEINH", "LPREIFX", "LWERTFX", "ARBPL", "ARBPLWERK"</v>
      </c>
    </row>
    <row r="27" spans="1:8" x14ac:dyDescent="0.2">
      <c r="A27" s="1" t="s">
        <v>234</v>
      </c>
      <c r="C27" t="s">
        <v>98</v>
      </c>
      <c r="D27" t="s">
        <v>104</v>
      </c>
      <c r="E27" s="35" t="s">
        <v>153</v>
      </c>
      <c r="F27" s="35" t="str">
        <f t="shared" si="0"/>
        <v>POS-VORNR</v>
      </c>
      <c r="G27" s="35" t="str">
        <f t="shared" si="1"/>
        <v>"VORNR"</v>
      </c>
      <c r="H27" s="35" t="str">
        <f t="shared" si="2"/>
        <v>"PMARK", "POSNR", "TYPPS", "KSTAR", "HRKFT", "ELEMT", "NO_CCSPLIT", "OPCOD", "MENGE", "PMEHT", "MEEHT", "LTEXT", "HERK1", "HERK2", "HERK3", "PSKNZ", "VTKNZ", "PRICE_MANUAL", "LPREIS", "LWERTB", "LPEINH", "LPREIFX", "LWERTFX", "ARBPL", "ARBPLWERK", "VORNR"</v>
      </c>
    </row>
    <row r="28" spans="1:8" x14ac:dyDescent="0.2">
      <c r="A28" s="1" t="s">
        <v>234</v>
      </c>
      <c r="C28" t="s">
        <v>99</v>
      </c>
      <c r="D28" t="s">
        <v>105</v>
      </c>
      <c r="E28" s="35" t="s">
        <v>154</v>
      </c>
      <c r="F28" s="35" t="str">
        <f t="shared" si="0"/>
        <v>POS-UVORN</v>
      </c>
      <c r="G28" s="35" t="str">
        <f t="shared" si="1"/>
        <v>"UVORN"</v>
      </c>
      <c r="H28" s="35" t="str">
        <f t="shared" si="2"/>
        <v>"PMARK", "POSNR", "TYPPS", "KSTAR", "HRKFT", "ELEMT", "NO_CCSPLIT", "OPCOD", "MENGE", "PMEHT", "MEEHT", "LTEXT", "HERK1", "HERK2", "HERK3", "PSKNZ", "VTKNZ", "PRICE_MANUAL", "LPREIS", "LWERTB", "LPEINH", "LPREIFX", "LWERTFX", "ARBPL", "ARBPLWERK", "VORNR", "UVORN"</v>
      </c>
    </row>
    <row r="29" spans="1:8" x14ac:dyDescent="0.2">
      <c r="A29" s="1" t="s">
        <v>234</v>
      </c>
      <c r="B29" s="35"/>
      <c r="C29" t="s">
        <v>100</v>
      </c>
      <c r="D29" t="s">
        <v>106</v>
      </c>
      <c r="E29" s="35" t="s">
        <v>155</v>
      </c>
      <c r="F29" s="35" t="str">
        <f t="shared" si="0"/>
        <v>POS-SPOSN</v>
      </c>
      <c r="G29" s="35" t="str">
        <f t="shared" si="1"/>
        <v>"SPOSN"</v>
      </c>
      <c r="H29" s="35" t="str">
        <f t="shared" si="2"/>
        <v>"PMARK", "POSNR", "TYPPS", "KSTAR", "HRKFT", "ELEMT", "NO_CCSPLIT", "OPCOD", "MENGE", "PMEHT", "MEEHT", "LTEXT", "HERK1", "HERK2", "HERK3", "PSKNZ", "VTKNZ", "PRICE_MANUAL", "LPREIS", "LWERTB", "LPEINH", "LPREIFX", "LWERTFX", "ARBPL", "ARBPLWERK", "VORNR", "UVORN", "SPOSN"</v>
      </c>
    </row>
    <row r="30" spans="1:8" s="35" customFormat="1" x14ac:dyDescent="0.2"/>
    <row r="31" spans="1:8" x14ac:dyDescent="0.2">
      <c r="A31" s="1" t="s">
        <v>122</v>
      </c>
      <c r="B31" s="35"/>
      <c r="F31" s="35"/>
    </row>
    <row r="32" spans="1:8" x14ac:dyDescent="0.2">
      <c r="A32" s="1" t="s">
        <v>158</v>
      </c>
      <c r="B32" s="35"/>
      <c r="C32" t="s">
        <v>107</v>
      </c>
      <c r="D32" t="s">
        <v>115</v>
      </c>
      <c r="E32" s="35" t="s">
        <v>123</v>
      </c>
      <c r="F32" s="35" t="str">
        <f t="shared" si="0"/>
        <v>HD-KLVAR</v>
      </c>
      <c r="G32" s="35" t="str">
        <f>""""&amp;C32&amp;""""</f>
        <v>"KLVAR"</v>
      </c>
      <c r="H32" s="35" t="str">
        <f>G32</f>
        <v>"KLVAR"</v>
      </c>
    </row>
    <row r="33" spans="1:8" x14ac:dyDescent="0.2">
      <c r="A33" s="1" t="s">
        <v>158</v>
      </c>
      <c r="B33" s="35"/>
      <c r="C33" t="s">
        <v>108</v>
      </c>
      <c r="D33" t="s">
        <v>116</v>
      </c>
      <c r="E33" s="35" t="s">
        <v>124</v>
      </c>
      <c r="F33" s="35" t="str">
        <f t="shared" si="0"/>
        <v>HD-MATNR</v>
      </c>
      <c r="G33" s="35" t="str">
        <f t="shared" ref="G33:G39" si="3">""""&amp;C33&amp;""""</f>
        <v>"MATNR"</v>
      </c>
      <c r="H33" s="35" t="str">
        <f>H32&amp;", "&amp;G33</f>
        <v>"KLVAR", "MATNR"</v>
      </c>
    </row>
    <row r="34" spans="1:8" x14ac:dyDescent="0.2">
      <c r="A34" s="1" t="s">
        <v>158</v>
      </c>
      <c r="B34" s="35"/>
      <c r="C34" t="s">
        <v>109</v>
      </c>
      <c r="D34" t="s">
        <v>103</v>
      </c>
      <c r="E34" s="35" t="s">
        <v>125</v>
      </c>
      <c r="F34" s="35" t="str">
        <f t="shared" si="0"/>
        <v>HD-WERKS</v>
      </c>
      <c r="G34" s="35" t="str">
        <f t="shared" si="3"/>
        <v>"WERKS"</v>
      </c>
      <c r="H34" s="35" t="str">
        <f t="shared" ref="H34:H39" si="4">H33&amp;", "&amp;G34</f>
        <v>"KLVAR", "MATNR", "WERKS"</v>
      </c>
    </row>
    <row r="35" spans="1:8" x14ac:dyDescent="0.2">
      <c r="A35" s="1" t="s">
        <v>158</v>
      </c>
      <c r="B35" s="35"/>
      <c r="C35" t="s">
        <v>110</v>
      </c>
      <c r="D35" t="s">
        <v>117</v>
      </c>
      <c r="E35" s="35" t="s">
        <v>126</v>
      </c>
      <c r="F35" s="35" t="str">
        <f t="shared" si="0"/>
        <v>HD-LOSGR</v>
      </c>
      <c r="G35" s="35" t="str">
        <f t="shared" si="3"/>
        <v>"LOSGR"</v>
      </c>
      <c r="H35" s="35" t="str">
        <f t="shared" si="4"/>
        <v>"KLVAR", "MATNR", "WERKS", "LOSGR"</v>
      </c>
    </row>
    <row r="36" spans="1:8" x14ac:dyDescent="0.2">
      <c r="A36" s="1" t="s">
        <v>158</v>
      </c>
      <c r="B36" s="35"/>
      <c r="C36" t="s">
        <v>111</v>
      </c>
      <c r="D36" t="s">
        <v>118</v>
      </c>
      <c r="E36" s="35" t="s">
        <v>127</v>
      </c>
      <c r="F36" s="35" t="str">
        <f t="shared" si="0"/>
        <v>HD-TVERS</v>
      </c>
      <c r="G36" s="35" t="str">
        <f t="shared" si="3"/>
        <v>"TVERS"</v>
      </c>
      <c r="H36" s="35" t="str">
        <f t="shared" si="4"/>
        <v>"KLVAR", "MATNR", "WERKS", "LOSGR", "TVERS"</v>
      </c>
    </row>
    <row r="37" spans="1:8" x14ac:dyDescent="0.2">
      <c r="A37" s="1" t="s">
        <v>158</v>
      </c>
      <c r="B37" s="35"/>
      <c r="C37" t="s">
        <v>112</v>
      </c>
      <c r="D37" t="s">
        <v>119</v>
      </c>
      <c r="E37" s="35" t="s">
        <v>128</v>
      </c>
      <c r="F37" s="35" t="str">
        <f t="shared" si="0"/>
        <v>HD-KADAT</v>
      </c>
      <c r="G37" s="35" t="str">
        <f t="shared" si="3"/>
        <v>"KADAT"</v>
      </c>
      <c r="H37" s="35" t="str">
        <f t="shared" si="4"/>
        <v>"KLVAR", "MATNR", "WERKS", "LOSGR", "TVERS", "KADAT"</v>
      </c>
    </row>
    <row r="38" spans="1:8" x14ac:dyDescent="0.2">
      <c r="A38" s="1" t="s">
        <v>158</v>
      </c>
      <c r="B38" s="35"/>
      <c r="C38" t="s">
        <v>113</v>
      </c>
      <c r="D38" t="s">
        <v>120</v>
      </c>
      <c r="E38" s="35" t="s">
        <v>129</v>
      </c>
      <c r="F38" s="35" t="str">
        <f t="shared" si="0"/>
        <v>HD-BIDAT</v>
      </c>
      <c r="G38" s="35" t="str">
        <f t="shared" si="3"/>
        <v>"BIDAT"</v>
      </c>
      <c r="H38" s="35" t="str">
        <f t="shared" si="4"/>
        <v>"KLVAR", "MATNR", "WERKS", "LOSGR", "TVERS", "KADAT", "BIDAT"</v>
      </c>
    </row>
    <row r="39" spans="1:8" x14ac:dyDescent="0.2">
      <c r="A39" s="1" t="s">
        <v>158</v>
      </c>
      <c r="B39" s="35"/>
      <c r="C39" t="s">
        <v>114</v>
      </c>
      <c r="D39" t="s">
        <v>121</v>
      </c>
      <c r="E39" s="35" t="s">
        <v>130</v>
      </c>
      <c r="F39" s="35" t="str">
        <f t="shared" si="0"/>
        <v>HD-RAW_MATERIAL</v>
      </c>
      <c r="G39" s="35" t="str">
        <f t="shared" si="3"/>
        <v>"RAW_MATERIAL"</v>
      </c>
      <c r="H39" s="35" t="str">
        <f t="shared" si="4"/>
        <v>"KLVAR", "MATNR", "WERKS", "LOSGR", "TVERS", "KADAT", "BIDAT", "RAW_MATERIAL"</v>
      </c>
    </row>
    <row r="40" spans="1:8" x14ac:dyDescent="0.2">
      <c r="A40" s="1"/>
      <c r="B40" s="35"/>
      <c r="F40" s="35"/>
    </row>
    <row r="41" spans="1:8" x14ac:dyDescent="0.2">
      <c r="A41" s="1"/>
      <c r="B41" s="35"/>
      <c r="F41" s="35"/>
    </row>
    <row r="42" spans="1:8" x14ac:dyDescent="0.2">
      <c r="A42" s="1"/>
      <c r="B42" s="35"/>
      <c r="F42" s="35"/>
    </row>
    <row r="43" spans="1:8" x14ac:dyDescent="0.2">
      <c r="A43" s="1"/>
      <c r="B43" s="35"/>
      <c r="F43" s="35"/>
    </row>
    <row r="44" spans="1:8" x14ac:dyDescent="0.2">
      <c r="A44" s="1"/>
      <c r="B44" s="35"/>
      <c r="F44" s="35"/>
    </row>
    <row r="45" spans="1:8" x14ac:dyDescent="0.2">
      <c r="A45" s="1"/>
      <c r="B45" s="35"/>
      <c r="F45" s="35"/>
    </row>
    <row r="46" spans="1:8" x14ac:dyDescent="0.2">
      <c r="A46" s="1"/>
      <c r="B46" s="35"/>
      <c r="F46" s="35"/>
    </row>
    <row r="47" spans="1:8" x14ac:dyDescent="0.2">
      <c r="A47" s="1"/>
      <c r="B47" s="35"/>
      <c r="F47" s="35"/>
    </row>
    <row r="48" spans="1:8" x14ac:dyDescent="0.2">
      <c r="A48" s="1"/>
      <c r="B48" s="35"/>
      <c r="F48" s="35"/>
    </row>
    <row r="49" spans="1:6" x14ac:dyDescent="0.2">
      <c r="A49" s="1"/>
      <c r="B49" s="35"/>
      <c r="F49" s="35"/>
    </row>
    <row r="50" spans="1:6" x14ac:dyDescent="0.2">
      <c r="A50" s="1"/>
      <c r="B50" s="35"/>
      <c r="F50" s="35"/>
    </row>
    <row r="51" spans="1:6" x14ac:dyDescent="0.2">
      <c r="A51" s="1"/>
      <c r="B51" s="35"/>
      <c r="F51" s="35"/>
    </row>
    <row r="52" spans="1:6" x14ac:dyDescent="0.2">
      <c r="A52" s="1"/>
      <c r="B52" s="35"/>
      <c r="F52" s="35"/>
    </row>
    <row r="53" spans="1:6" x14ac:dyDescent="0.2">
      <c r="A53" s="1"/>
      <c r="B53" s="35"/>
      <c r="F53" s="35"/>
    </row>
    <row r="54" spans="1:6" x14ac:dyDescent="0.2">
      <c r="A54" s="1"/>
      <c r="B54" s="35"/>
      <c r="F54" s="35"/>
    </row>
    <row r="55" spans="1:6" x14ac:dyDescent="0.2">
      <c r="A55" s="1"/>
      <c r="B55" s="35"/>
      <c r="F55" s="35"/>
    </row>
    <row r="56" spans="1:6" x14ac:dyDescent="0.2">
      <c r="A56" s="1"/>
      <c r="B56" s="35"/>
      <c r="F56" s="35"/>
    </row>
    <row r="57" spans="1:6" x14ac:dyDescent="0.2">
      <c r="A57" s="1"/>
      <c r="B57" s="35"/>
      <c r="F57" s="35"/>
    </row>
    <row r="58" spans="1:6" x14ac:dyDescent="0.2">
      <c r="A58" s="1"/>
      <c r="B58" s="35"/>
      <c r="F58" s="35"/>
    </row>
    <row r="59" spans="1:6" x14ac:dyDescent="0.2">
      <c r="A59" s="1"/>
      <c r="B59" s="35"/>
      <c r="F59" s="35"/>
    </row>
    <row r="60" spans="1:6" x14ac:dyDescent="0.2">
      <c r="A60" s="1"/>
      <c r="B60" s="35"/>
      <c r="F60" s="35"/>
    </row>
    <row r="61" spans="1:6" x14ac:dyDescent="0.2">
      <c r="A61" s="1"/>
      <c r="B61" s="35"/>
      <c r="F61" s="35"/>
    </row>
    <row r="62" spans="1:6" x14ac:dyDescent="0.2">
      <c r="A62" s="1"/>
      <c r="B62" s="35"/>
      <c r="F62" s="35"/>
    </row>
    <row r="63" spans="1:6" x14ac:dyDescent="0.2">
      <c r="A63" s="1"/>
      <c r="B63" s="35"/>
      <c r="F63" s="35"/>
    </row>
    <row r="64" spans="1:6" x14ac:dyDescent="0.2">
      <c r="A64" s="1"/>
      <c r="B64" s="35"/>
      <c r="F64" s="35"/>
    </row>
    <row r="65" spans="1:6" x14ac:dyDescent="0.2">
      <c r="A65" s="1"/>
      <c r="F65" s="35"/>
    </row>
    <row r="66" spans="1:6" x14ac:dyDescent="0.2">
      <c r="A66" s="1"/>
      <c r="F66" s="35"/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2000F-E4C5-4EBA-8349-01EAFC782EC9}">
  <sheetPr codeName="Sheet1">
    <tabColor theme="9" tint="0.79998168889431442"/>
  </sheetPr>
  <dimension ref="A1:D10"/>
  <sheetViews>
    <sheetView workbookViewId="0">
      <pane ySplit="1" topLeftCell="A2" activePane="bottomLeft" state="frozen"/>
      <selection activeCell="B35" sqref="B35"/>
      <selection pane="bottomLeft" activeCell="C9" sqref="C9"/>
    </sheetView>
  </sheetViews>
  <sheetFormatPr defaultColWidth="11" defaultRowHeight="12.75" outlineLevelCol="1" x14ac:dyDescent="0.2"/>
  <cols>
    <col min="1" max="1" width="32.85546875" style="7" bestFit="1" customWidth="1"/>
    <col min="2" max="2" width="25" style="7" customWidth="1" outlineLevel="1"/>
    <col min="3" max="3" width="11.7109375" style="9" bestFit="1" customWidth="1"/>
    <col min="4" max="4" width="52.28515625" style="7" bestFit="1" customWidth="1"/>
    <col min="5" max="6" width="11" style="7"/>
    <col min="7" max="7" width="9.5703125" style="7" bestFit="1" customWidth="1"/>
    <col min="8" max="8" width="36.85546875" style="7" bestFit="1" customWidth="1"/>
    <col min="9" max="16384" width="11" style="7"/>
  </cols>
  <sheetData>
    <row r="1" spans="1:4" x14ac:dyDescent="0.2">
      <c r="A1" s="19" t="s">
        <v>37</v>
      </c>
      <c r="B1" s="16" t="s">
        <v>2</v>
      </c>
      <c r="C1" s="17" t="s">
        <v>0</v>
      </c>
      <c r="D1" s="18" t="s">
        <v>3</v>
      </c>
    </row>
    <row r="2" spans="1:4" x14ac:dyDescent="0.2">
      <c r="A2" s="20" t="s">
        <v>176</v>
      </c>
      <c r="B2" s="20" t="s">
        <v>184</v>
      </c>
      <c r="C2" s="23" t="s">
        <v>4</v>
      </c>
      <c r="D2" s="20" t="s">
        <v>5</v>
      </c>
    </row>
    <row r="3" spans="1:4" x14ac:dyDescent="0.2">
      <c r="A3" s="20" t="s">
        <v>177</v>
      </c>
      <c r="B3" s="20" t="s">
        <v>185</v>
      </c>
      <c r="C3" s="21" t="s">
        <v>192</v>
      </c>
      <c r="D3" s="20" t="s">
        <v>193</v>
      </c>
    </row>
    <row r="4" spans="1:4" x14ac:dyDescent="0.2">
      <c r="A4" s="20" t="s">
        <v>178</v>
      </c>
      <c r="B4" s="20" t="s">
        <v>186</v>
      </c>
      <c r="C4" s="22" t="s">
        <v>6</v>
      </c>
      <c r="D4" s="20" t="s">
        <v>7</v>
      </c>
    </row>
    <row r="5" spans="1:4" x14ac:dyDescent="0.2">
      <c r="A5" s="20" t="s">
        <v>179</v>
      </c>
      <c r="B5" s="20" t="s">
        <v>187</v>
      </c>
      <c r="C5" s="22" t="s">
        <v>47</v>
      </c>
      <c r="D5" s="20" t="s">
        <v>48</v>
      </c>
    </row>
    <row r="6" spans="1:4" x14ac:dyDescent="0.2">
      <c r="A6" s="20" t="s">
        <v>180</v>
      </c>
      <c r="B6" s="20" t="s">
        <v>188</v>
      </c>
      <c r="C6" s="21" t="s">
        <v>8</v>
      </c>
      <c r="D6" s="20" t="s">
        <v>9</v>
      </c>
    </row>
    <row r="7" spans="1:4" x14ac:dyDescent="0.2">
      <c r="A7" s="20" t="s">
        <v>181</v>
      </c>
      <c r="B7" s="20" t="s">
        <v>189</v>
      </c>
      <c r="C7" s="21" t="s">
        <v>8</v>
      </c>
      <c r="D7" s="20" t="s">
        <v>9</v>
      </c>
    </row>
    <row r="8" spans="1:4" x14ac:dyDescent="0.2">
      <c r="A8" s="20" t="s">
        <v>182</v>
      </c>
      <c r="B8" s="20" t="s">
        <v>190</v>
      </c>
      <c r="C8" s="21" t="s">
        <v>281</v>
      </c>
      <c r="D8" s="20" t="s">
        <v>10</v>
      </c>
    </row>
    <row r="9" spans="1:4" x14ac:dyDescent="0.2">
      <c r="A9" s="20" t="s">
        <v>183</v>
      </c>
      <c r="B9" s="20" t="s">
        <v>191</v>
      </c>
      <c r="C9" s="21" t="s">
        <v>45</v>
      </c>
      <c r="D9" s="20" t="s">
        <v>46</v>
      </c>
    </row>
    <row r="10" spans="1:4" x14ac:dyDescent="0.2">
      <c r="C10" s="34"/>
    </row>
  </sheetData>
  <pageMargins left="0.78749999999999998" right="0.78749999999999998" top="0.78749999999999998" bottom="0.78749999999999998" header="0.49236111111111114" footer="0.49236111111111114"/>
  <pageSetup paperSize="9" firstPageNumber="0" fitToHeight="0" orientation="portrait" horizontalDpi="300" verticalDpi="300"/>
  <headerFooter alignWithMargins="0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E658E-B5EB-41A2-9E31-4CBF729B043D}">
  <sheetPr codeName="Sheet3">
    <tabColor theme="9" tint="0.79998168889431442"/>
  </sheetPr>
  <dimension ref="A1:E16"/>
  <sheetViews>
    <sheetView workbookViewId="0">
      <selection activeCell="C20" sqref="C20"/>
    </sheetView>
  </sheetViews>
  <sheetFormatPr defaultColWidth="8.85546875" defaultRowHeight="12.75" x14ac:dyDescent="0.2"/>
  <cols>
    <col min="1" max="1" width="17.85546875" style="7" bestFit="1" customWidth="1"/>
    <col min="2" max="3" width="10.7109375" style="7" bestFit="1" customWidth="1"/>
    <col min="4" max="4" width="10.7109375" style="7" customWidth="1"/>
    <col min="5" max="5" width="10.7109375" style="7" bestFit="1" customWidth="1"/>
    <col min="6" max="16384" width="8.85546875" style="7"/>
  </cols>
  <sheetData>
    <row r="1" spans="1:5" x14ac:dyDescent="0.2">
      <c r="A1" s="10" t="s">
        <v>11</v>
      </c>
      <c r="B1" s="46"/>
      <c r="C1" s="27"/>
      <c r="D1" s="27"/>
      <c r="E1" s="27"/>
    </row>
    <row r="2" spans="1:5" x14ac:dyDescent="0.2">
      <c r="A2" s="11" t="s">
        <v>12</v>
      </c>
      <c r="B2" s="47"/>
      <c r="C2" s="28" t="s">
        <v>40</v>
      </c>
      <c r="D2" s="28" t="s">
        <v>13</v>
      </c>
      <c r="E2" s="28" t="s">
        <v>14</v>
      </c>
    </row>
    <row r="3" spans="1:5" x14ac:dyDescent="0.2">
      <c r="A3" s="11" t="s">
        <v>15</v>
      </c>
      <c r="B3" s="47"/>
      <c r="C3" s="29" t="s">
        <v>39</v>
      </c>
      <c r="D3" s="28" t="s">
        <v>16</v>
      </c>
      <c r="E3" s="28" t="s">
        <v>17</v>
      </c>
    </row>
    <row r="4" spans="1:5" x14ac:dyDescent="0.2">
      <c r="A4" s="11" t="s">
        <v>18</v>
      </c>
      <c r="B4" s="47"/>
      <c r="C4" s="29" t="s">
        <v>42</v>
      </c>
      <c r="D4" s="29" t="s">
        <v>19</v>
      </c>
      <c r="E4" s="29" t="s">
        <v>20</v>
      </c>
    </row>
    <row r="5" spans="1:5" x14ac:dyDescent="0.2">
      <c r="A5" s="11" t="s">
        <v>21</v>
      </c>
      <c r="B5" s="47"/>
      <c r="C5" s="28" t="s">
        <v>41</v>
      </c>
      <c r="D5" s="28" t="s">
        <v>22</v>
      </c>
      <c r="E5" s="28" t="s">
        <v>23</v>
      </c>
    </row>
    <row r="6" spans="1:5" x14ac:dyDescent="0.2">
      <c r="A6" s="11" t="s">
        <v>24</v>
      </c>
      <c r="B6" s="47"/>
      <c r="C6" s="28"/>
      <c r="D6" s="28"/>
      <c r="E6" s="28"/>
    </row>
    <row r="7" spans="1:5" x14ac:dyDescent="0.2">
      <c r="A7" s="11" t="s">
        <v>25</v>
      </c>
      <c r="B7" s="47"/>
      <c r="C7" s="28"/>
      <c r="D7" s="28"/>
      <c r="E7" s="28"/>
    </row>
    <row r="8" spans="1:5" x14ac:dyDescent="0.2">
      <c r="A8" s="11" t="s">
        <v>26</v>
      </c>
      <c r="B8" s="47"/>
      <c r="C8" s="28"/>
      <c r="D8" s="28"/>
      <c r="E8" s="28"/>
    </row>
    <row r="9" spans="1:5" x14ac:dyDescent="0.2">
      <c r="A9" s="11" t="s">
        <v>27</v>
      </c>
      <c r="B9" s="47"/>
      <c r="C9" s="29" t="s">
        <v>43</v>
      </c>
      <c r="D9" s="29" t="s">
        <v>28</v>
      </c>
      <c r="E9" s="29" t="s">
        <v>28</v>
      </c>
    </row>
    <row r="10" spans="1:5" x14ac:dyDescent="0.2">
      <c r="A10" s="11" t="s">
        <v>29</v>
      </c>
      <c r="B10" s="47"/>
      <c r="C10" s="28" t="s">
        <v>44</v>
      </c>
      <c r="D10" s="28" t="s">
        <v>30</v>
      </c>
      <c r="E10" s="28" t="s">
        <v>30</v>
      </c>
    </row>
    <row r="11" spans="1:5" x14ac:dyDescent="0.2">
      <c r="A11" s="11" t="s">
        <v>31</v>
      </c>
      <c r="B11" s="47"/>
      <c r="C11" s="28"/>
      <c r="D11" s="28"/>
      <c r="E11" s="28"/>
    </row>
    <row r="12" spans="1:5" ht="13.5" thickBot="1" x14ac:dyDescent="0.25">
      <c r="A12" s="12" t="s">
        <v>32</v>
      </c>
      <c r="B12" s="48"/>
      <c r="C12" s="30"/>
      <c r="D12" s="30"/>
      <c r="E12" s="30"/>
    </row>
    <row r="13" spans="1:5" ht="13.5" thickBot="1" x14ac:dyDescent="0.25"/>
    <row r="14" spans="1:5" ht="13.5" thickBot="1" x14ac:dyDescent="0.25">
      <c r="A14" s="14" t="s">
        <v>33</v>
      </c>
      <c r="B14" s="15"/>
      <c r="C14" s="20"/>
    </row>
    <row r="15" spans="1:5" x14ac:dyDescent="0.2">
      <c r="A15" s="10" t="s">
        <v>34</v>
      </c>
      <c r="B15" s="8" t="s">
        <v>194</v>
      </c>
      <c r="C15" s="20"/>
    </row>
    <row r="16" spans="1:5" ht="13.5" thickBot="1" x14ac:dyDescent="0.25">
      <c r="A16" s="12" t="s">
        <v>35</v>
      </c>
      <c r="B16" s="13" t="s">
        <v>195</v>
      </c>
      <c r="C16" s="20"/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554E5-BEEA-42E1-BE51-18D9B48C3B34}">
  <sheetPr codeName="Sheet2">
    <tabColor theme="9" tint="0.79998168889431442"/>
  </sheetPr>
  <dimension ref="A1:I21"/>
  <sheetViews>
    <sheetView workbookViewId="0">
      <selection activeCell="C25" sqref="C25"/>
    </sheetView>
  </sheetViews>
  <sheetFormatPr defaultRowHeight="12.75" x14ac:dyDescent="0.2"/>
  <cols>
    <col min="1" max="1" width="43" style="7" bestFit="1" customWidth="1"/>
    <col min="2" max="2" width="35.5703125" style="7" bestFit="1" customWidth="1"/>
    <col min="3" max="3" width="45" style="7" bestFit="1" customWidth="1"/>
    <col min="4" max="4" width="39.140625" style="7" bestFit="1" customWidth="1"/>
    <col min="5" max="5" width="39" style="7" bestFit="1" customWidth="1"/>
    <col min="6" max="6" width="42.5703125" style="7" bestFit="1" customWidth="1"/>
    <col min="7" max="7" width="34.42578125" style="7" bestFit="1" customWidth="1"/>
    <col min="8" max="8" width="43.28515625" style="7" bestFit="1" customWidth="1"/>
    <col min="9" max="9" width="47.5703125" style="7" bestFit="1" customWidth="1"/>
    <col min="10" max="12" width="28.85546875" style="7" bestFit="1" customWidth="1"/>
    <col min="13" max="13" width="33.140625" style="7" bestFit="1" customWidth="1"/>
    <col min="14" max="14" width="34.7109375" style="7" bestFit="1" customWidth="1"/>
    <col min="15" max="15" width="33.85546875" style="7" bestFit="1" customWidth="1"/>
    <col min="16" max="16" width="32.42578125" style="7" bestFit="1" customWidth="1"/>
    <col min="17" max="17" width="36.7109375" style="7" bestFit="1" customWidth="1"/>
    <col min="18" max="18" width="40.7109375" style="7" bestFit="1" customWidth="1"/>
    <col min="19" max="19" width="36.5703125" style="7" bestFit="1" customWidth="1"/>
    <col min="20" max="20" width="44.28515625" style="7" bestFit="1" customWidth="1"/>
    <col min="21" max="21" width="37" style="7" bestFit="1" customWidth="1"/>
    <col min="22" max="22" width="39.85546875" style="7" bestFit="1" customWidth="1"/>
    <col min="23" max="23" width="41" style="7" bestFit="1" customWidth="1"/>
    <col min="24" max="24" width="34.42578125" style="7" bestFit="1" customWidth="1"/>
    <col min="25" max="16384" width="9.140625" style="7"/>
  </cols>
  <sheetData>
    <row r="1" spans="1:9" x14ac:dyDescent="0.2">
      <c r="A1" s="7" t="s">
        <v>237</v>
      </c>
      <c r="B1" s="7" t="s">
        <v>238</v>
      </c>
      <c r="C1" s="7" t="s">
        <v>239</v>
      </c>
      <c r="D1" s="7" t="s">
        <v>240</v>
      </c>
      <c r="E1" s="7" t="s">
        <v>241</v>
      </c>
      <c r="F1" s="7" t="s">
        <v>242</v>
      </c>
      <c r="G1" s="7" t="s">
        <v>243</v>
      </c>
      <c r="H1" s="7" t="s">
        <v>244</v>
      </c>
      <c r="I1" s="7" t="s">
        <v>245</v>
      </c>
    </row>
    <row r="2" spans="1:9" x14ac:dyDescent="0.2">
      <c r="A2" s="7" t="s">
        <v>168</v>
      </c>
      <c r="B2" s="7" t="s">
        <v>246</v>
      </c>
      <c r="C2" s="7" t="s">
        <v>247</v>
      </c>
      <c r="D2" s="7" t="s">
        <v>248</v>
      </c>
      <c r="E2" s="7" t="s">
        <v>249</v>
      </c>
      <c r="F2" s="7" t="s">
        <v>250</v>
      </c>
      <c r="H2" s="7" t="s">
        <v>175</v>
      </c>
      <c r="I2" s="7" t="s">
        <v>274</v>
      </c>
    </row>
    <row r="6" spans="1:9" x14ac:dyDescent="0.2">
      <c r="A6" s="7" t="s">
        <v>251</v>
      </c>
      <c r="B6" s="7" t="s">
        <v>252</v>
      </c>
      <c r="C6" s="7" t="s">
        <v>253</v>
      </c>
      <c r="D6" s="7" t="s">
        <v>254</v>
      </c>
      <c r="E6" s="7" t="s">
        <v>255</v>
      </c>
    </row>
    <row r="7" spans="1:9" x14ac:dyDescent="0.2">
      <c r="A7" s="7" t="s">
        <v>247</v>
      </c>
      <c r="B7" s="7" t="s">
        <v>174</v>
      </c>
      <c r="C7" s="7" t="s">
        <v>269</v>
      </c>
      <c r="D7" s="7" t="s">
        <v>256</v>
      </c>
      <c r="E7" s="7" t="s">
        <v>196</v>
      </c>
    </row>
    <row r="8" spans="1:9" x14ac:dyDescent="0.2">
      <c r="A8" s="7" t="s">
        <v>251</v>
      </c>
      <c r="B8" s="7" t="s">
        <v>252</v>
      </c>
      <c r="C8" s="7" t="s">
        <v>253</v>
      </c>
      <c r="D8" s="7" t="s">
        <v>254</v>
      </c>
      <c r="E8" s="7" t="s">
        <v>255</v>
      </c>
    </row>
    <row r="9" spans="1:9" x14ac:dyDescent="0.2">
      <c r="A9" s="7" t="s">
        <v>257</v>
      </c>
      <c r="B9" s="7" t="s">
        <v>174</v>
      </c>
      <c r="C9" s="7" t="s">
        <v>270</v>
      </c>
      <c r="D9" s="7" t="s">
        <v>256</v>
      </c>
      <c r="E9" s="7" t="s">
        <v>197</v>
      </c>
    </row>
    <row r="10" spans="1:9" x14ac:dyDescent="0.2">
      <c r="A10" s="7" t="s">
        <v>251</v>
      </c>
      <c r="B10" s="7" t="s">
        <v>252</v>
      </c>
      <c r="C10" s="7" t="s">
        <v>253</v>
      </c>
      <c r="D10" s="7" t="s">
        <v>254</v>
      </c>
      <c r="E10" s="7" t="s">
        <v>255</v>
      </c>
    </row>
    <row r="11" spans="1:9" x14ac:dyDescent="0.2">
      <c r="A11" s="7" t="s">
        <v>258</v>
      </c>
      <c r="B11" s="7" t="s">
        <v>174</v>
      </c>
      <c r="C11" s="7" t="s">
        <v>271</v>
      </c>
      <c r="D11" s="7" t="s">
        <v>259</v>
      </c>
      <c r="E11" s="7" t="s">
        <v>198</v>
      </c>
    </row>
    <row r="12" spans="1:9" x14ac:dyDescent="0.2">
      <c r="A12" s="7" t="s">
        <v>251</v>
      </c>
      <c r="B12" s="7" t="s">
        <v>252</v>
      </c>
      <c r="C12" s="7" t="s">
        <v>253</v>
      </c>
      <c r="D12" s="7" t="s">
        <v>254</v>
      </c>
      <c r="E12" s="7" t="s">
        <v>255</v>
      </c>
    </row>
    <row r="13" spans="1:9" x14ac:dyDescent="0.2">
      <c r="A13" s="7" t="s">
        <v>4</v>
      </c>
      <c r="B13" s="7" t="s">
        <v>174</v>
      </c>
      <c r="C13" s="7" t="s">
        <v>271</v>
      </c>
      <c r="D13" s="7" t="s">
        <v>260</v>
      </c>
      <c r="E13" s="7" t="s">
        <v>199</v>
      </c>
    </row>
    <row r="14" spans="1:9" x14ac:dyDescent="0.2">
      <c r="A14" s="7" t="s">
        <v>251</v>
      </c>
      <c r="B14" s="7" t="s">
        <v>252</v>
      </c>
      <c r="C14" s="7" t="s">
        <v>253</v>
      </c>
      <c r="D14" s="7" t="s">
        <v>254</v>
      </c>
      <c r="E14" s="7" t="s">
        <v>255</v>
      </c>
    </row>
    <row r="15" spans="1:9" x14ac:dyDescent="0.2">
      <c r="A15" s="7" t="s">
        <v>261</v>
      </c>
      <c r="B15" s="7" t="s">
        <v>174</v>
      </c>
      <c r="C15" s="7" t="s">
        <v>280</v>
      </c>
      <c r="D15" s="7" t="s">
        <v>256</v>
      </c>
      <c r="E15" s="7" t="s">
        <v>200</v>
      </c>
    </row>
    <row r="16" spans="1:9" x14ac:dyDescent="0.2">
      <c r="A16" s="7" t="s">
        <v>251</v>
      </c>
      <c r="B16" s="7" t="s">
        <v>252</v>
      </c>
      <c r="C16" s="7" t="s">
        <v>253</v>
      </c>
      <c r="D16" s="7" t="s">
        <v>254</v>
      </c>
      <c r="E16" s="7" t="s">
        <v>255</v>
      </c>
    </row>
    <row r="17" spans="1:5" x14ac:dyDescent="0.2">
      <c r="A17" s="7" t="s">
        <v>262</v>
      </c>
      <c r="B17" s="7" t="s">
        <v>174</v>
      </c>
      <c r="C17" s="7" t="s">
        <v>272</v>
      </c>
      <c r="D17" s="7" t="s">
        <v>263</v>
      </c>
      <c r="E17" s="7" t="s">
        <v>201</v>
      </c>
    </row>
    <row r="18" spans="1:5" x14ac:dyDescent="0.2">
      <c r="A18" s="7" t="s">
        <v>251</v>
      </c>
      <c r="B18" s="7" t="s">
        <v>252</v>
      </c>
      <c r="C18" s="7" t="s">
        <v>253</v>
      </c>
      <c r="D18" s="7" t="s">
        <v>254</v>
      </c>
      <c r="E18" s="7" t="s">
        <v>255</v>
      </c>
    </row>
    <row r="19" spans="1:5" x14ac:dyDescent="0.2">
      <c r="A19" s="7" t="s">
        <v>264</v>
      </c>
      <c r="B19" s="7" t="s">
        <v>174</v>
      </c>
      <c r="C19" s="7" t="s">
        <v>273</v>
      </c>
      <c r="D19" s="7" t="s">
        <v>265</v>
      </c>
      <c r="E19" s="7" t="s">
        <v>202</v>
      </c>
    </row>
    <row r="20" spans="1:5" x14ac:dyDescent="0.2">
      <c r="A20" s="7" t="s">
        <v>251</v>
      </c>
      <c r="B20" s="7" t="s">
        <v>252</v>
      </c>
      <c r="C20" s="7" t="s">
        <v>253</v>
      </c>
      <c r="D20" s="7" t="s">
        <v>254</v>
      </c>
      <c r="E20" s="7" t="s">
        <v>255</v>
      </c>
    </row>
    <row r="21" spans="1:5" x14ac:dyDescent="0.2">
      <c r="A21" s="7" t="s">
        <v>236</v>
      </c>
      <c r="B21" s="7" t="s">
        <v>174</v>
      </c>
      <c r="C21" s="7" t="s">
        <v>273</v>
      </c>
      <c r="D21" s="7" t="s">
        <v>266</v>
      </c>
      <c r="E21" s="7" t="s">
        <v>203</v>
      </c>
    </row>
  </sheetData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1DB6B3D7FCA1340A1FFF7F45930773A" ma:contentTypeVersion="" ma:contentTypeDescription="Ein neues Dokument erstellen." ma:contentTypeScope="" ma:versionID="48e1e7bf553f8b0d5274f7e31f2e49fd">
  <xsd:schema xmlns:xsd="http://www.w3.org/2001/XMLSchema" xmlns:xs="http://www.w3.org/2001/XMLSchema" xmlns:p="http://schemas.microsoft.com/office/2006/metadata/properties" xmlns:ns1="http://schemas.microsoft.com/sharepoint/v3" xmlns:ns2="09749645-5316-42E6-8339-6D8024B4CFA7" xmlns:ns3="http://schemas.microsoft.com/sharepoint/v4" targetNamespace="http://schemas.microsoft.com/office/2006/metadata/properties" ma:root="true" ma:fieldsID="8920ab1273d6b71be3b7c26400ade8f2" ns1:_="" ns2:_="" ns3:_="">
    <xsd:import namespace="http://schemas.microsoft.com/sharepoint/v3"/>
    <xsd:import namespace="09749645-5316-42E6-8339-6D8024B4CFA7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Arbeitpaket" minOccurs="0"/>
                <xsd:element ref="ns2:_x00c4_nderungen" minOccurs="0"/>
                <xsd:element ref="ns2:Aufgabe" minOccurs="0"/>
                <xsd:element ref="ns2:AP_x002d_Titel" minOccurs="0"/>
                <xsd:element ref="ns2:LOP_x002d_ID" minOccurs="0"/>
                <xsd:element ref="ns2:Ordner" minOccurs="0"/>
                <xsd:element ref="ns1:EmailSender" minOccurs="0"/>
                <xsd:element ref="ns1:EmailTo" minOccurs="0"/>
                <xsd:element ref="ns1:EmailCc" minOccurs="0"/>
                <xsd:element ref="ns1:EmailFrom" minOccurs="0"/>
                <xsd:element ref="ns1:EmailSubject" minOccurs="0"/>
                <xsd:element ref="ns3:EmailHead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mailSender" ma:index="14" nillable="true" ma:displayName="E-Mail-Absender" ma:hidden="true" ma:internalName="EmailSender">
      <xsd:simpleType>
        <xsd:restriction base="dms:Note">
          <xsd:maxLength value="255"/>
        </xsd:restriction>
      </xsd:simpleType>
    </xsd:element>
    <xsd:element name="EmailTo" ma:index="15" nillable="true" ma:displayName="E-Mail an" ma:hidden="true" ma:internalName="EmailTo">
      <xsd:simpleType>
        <xsd:restriction base="dms:Note">
          <xsd:maxLength value="255"/>
        </xsd:restriction>
      </xsd:simpleType>
    </xsd:element>
    <xsd:element name="EmailCc" ma:index="16" nillable="true" ma:displayName="E-Mail Cc" ma:hidden="true" ma:internalName="EmailCc">
      <xsd:simpleType>
        <xsd:restriction base="dms:Note">
          <xsd:maxLength value="255"/>
        </xsd:restriction>
      </xsd:simpleType>
    </xsd:element>
    <xsd:element name="EmailFrom" ma:index="17" nillable="true" ma:displayName="E-Mail von" ma:hidden="true" ma:internalName="EmailFrom">
      <xsd:simpleType>
        <xsd:restriction base="dms:Text"/>
      </xsd:simpleType>
    </xsd:element>
    <xsd:element name="EmailSubject" ma:index="18" nillable="true" ma:displayName="E-Mail-Betreff" ma:hidden="true" ma:internalName="EmailSubjec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749645-5316-42E6-8339-6D8024B4CFA7" elementFormDefault="qualified">
    <xsd:import namespace="http://schemas.microsoft.com/office/2006/documentManagement/types"/>
    <xsd:import namespace="http://schemas.microsoft.com/office/infopath/2007/PartnerControls"/>
    <xsd:element name="Arbeitpaket" ma:index="8" nillable="true" ma:displayName="Arbeitpaket" ma:list="{3ACFF2CE-A906-4724-AA3A-8F41AAC697EC}" ma:internalName="Arbeitpaket" ma:showField="Title">
      <xsd:simpleType>
        <xsd:restriction base="dms:Lookup"/>
      </xsd:simpleType>
    </xsd:element>
    <xsd:element name="_x00c4_nderungen" ma:index="9" nillable="true" ma:displayName="Änderungen" ma:list="{B3F77647-D381-4755-A3E2-5E6D1415C180}" ma:internalName="_x00c4_nderungen" ma:showField="Title">
      <xsd:simpleType>
        <xsd:restriction base="dms:Lookup"/>
      </xsd:simpleType>
    </xsd:element>
    <xsd:element name="Aufgabe" ma:index="10" nillable="true" ma:displayName="Aufgabe" ma:list="{27A1A14C-4BB0-48F4-B22B-4B117D839826}" ma:internalName="Aufgabe" ma:showField="Title">
      <xsd:simpleType>
        <xsd:restriction base="dms:Lookup"/>
      </xsd:simpleType>
    </xsd:element>
    <xsd:element name="AP_x002d_Titel" ma:index="11" nillable="true" ma:displayName="AP-Titel" ma:list="{3ACFF2CE-A906-4724-AA3A-8F41AAC697EC}" ma:internalName="AP_x002d_Titel" ma:showField="Title">
      <xsd:simpleType>
        <xsd:restriction base="dms:Lookup"/>
      </xsd:simpleType>
    </xsd:element>
    <xsd:element name="LOP_x002d_ID" ma:index="12" nillable="true" ma:displayName="LOP-ID" ma:list="{27A1A14C-4BB0-48F4-B22B-4B117D839826}" ma:internalName="LOP_x002d_ID" ma:showField="ID">
      <xsd:simpleType>
        <xsd:restriction base="dms:Lookup"/>
      </xsd:simpleType>
    </xsd:element>
    <xsd:element name="Ordner" ma:index="13" nillable="true" ma:displayName="Ordner" ma:format="RadioButtons" ma:internalName="Ordner">
      <xsd:simpleType>
        <xsd:union memberTypes="dms:Text">
          <xsd:simpleType>
            <xsd:restriction base="dms:Choice">
              <xsd:enumeration value="Projektinfo"/>
              <xsd:enumeration value="Angebotsphase"/>
              <xsd:enumeration value="Projektgründung"/>
              <xsd:enumeration value="Realisierung"/>
              <xsd:enumeration value="Roll-out"/>
              <xsd:enumeration value="Abschluss"/>
              <xsd:enumeration value="Betrieb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EmailHeaders" ma:index="19" nillable="true" ma:displayName="E-Mail-Kopfzeilen" ma:hidden="true" ma:internalName="EmailHeaders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mailTo xmlns="http://schemas.microsoft.com/sharepoint/v3" xsi:nil="true"/>
    <EmailHeaders xmlns="http://schemas.microsoft.com/sharepoint/v4" xsi:nil="true"/>
    <LOP_x002d_ID xmlns="09749645-5316-42E6-8339-6D8024B4CFA7" xsi:nil="true"/>
    <EmailSender xmlns="http://schemas.microsoft.com/sharepoint/v3" xsi:nil="true"/>
    <EmailFrom xmlns="http://schemas.microsoft.com/sharepoint/v3" xsi:nil="true"/>
    <_x00c4_nderungen xmlns="09749645-5316-42E6-8339-6D8024B4CFA7" xsi:nil="true"/>
    <Ordner xmlns="09749645-5316-42E6-8339-6D8024B4CFA7" xsi:nil="true"/>
    <Aufgabe xmlns="09749645-5316-42E6-8339-6D8024B4CFA7" xsi:nil="true"/>
    <AP_x002d_Titel xmlns="09749645-5316-42E6-8339-6D8024B4CFA7" xsi:nil="true"/>
    <EmailSubject xmlns="http://schemas.microsoft.com/sharepoint/v3" xsi:nil="true"/>
    <Arbeitpaket xmlns="09749645-5316-42E6-8339-6D8024B4CFA7" xsi:nil="true"/>
    <EmailCc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B2C76A1-BFBB-4BAC-A0B6-C5293210C7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9749645-5316-42E6-8339-6D8024B4CFA7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C853B8-C329-4AD9-91A7-5D2D85F9D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C59029-9637-4B48-AF82-1DC3647F3ACE}">
  <ds:schemaRefs>
    <ds:schemaRef ds:uri="http://schemas.microsoft.com/office/2006/metadata/properties"/>
    <ds:schemaRef ds:uri="http://schemas.microsoft.com/office/2006/documentManagement/types"/>
    <ds:schemaRef ds:uri="http://schemas.microsoft.com/sharepoint/v4"/>
    <ds:schemaRef ds:uri="http://purl.org/dc/terms/"/>
    <ds:schemaRef ds:uri="09749645-5316-42E6-8339-6D8024B4CFA7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sharepoint/v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</vt:lpstr>
      <vt:lpstr>Costing</vt:lpstr>
      <vt:lpstr>FieldList</vt:lpstr>
      <vt:lpstr>Parameter_Int</vt:lpstr>
      <vt:lpstr>SAP-Con</vt:lpstr>
      <vt:lpstr>Dbg-Dump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Hermann Mundprecht</dc:creator>
  <cp:lastModifiedBy>hmun</cp:lastModifiedBy>
  <dcterms:created xsi:type="dcterms:W3CDTF">2008-08-10T12:55:10Z</dcterms:created>
  <dcterms:modified xsi:type="dcterms:W3CDTF">2020-11-13T21:36:12Z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SAP_Project_1_0_0.xlsx</vt:lpwstr>
  </property>
  <property fmtid="{D5CDD505-2E9C-101B-9397-08002B2CF9AE}" pid="3" name="ContentTypeId">
    <vt:lpwstr>0x010100F1DB6B3D7FCA1340A1FFF7F45930773A</vt:lpwstr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_NewReviewCycle">
    <vt:lpwstr/>
  </property>
  <property fmtid="{D5CDD505-2E9C-101B-9397-08002B2CF9AE}" pid="6" name="CustomUiType">
    <vt:lpwstr>2</vt:lpwstr>
  </property>
</Properties>
</file>